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Default Extension="wdp" ContentType="image/vnd.ms-photo"/>
  <Default Extension="gif" ContentType="image/gif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drawings/drawing4.xml" ContentType="application/vnd.openxmlformats-officedocument.drawing+xml"/>
  <Override PartName="/xl/ctrlProps/ctrlProp3.xml" ContentType="application/vnd.ms-excel.controlproperties+xml"/>
  <Override PartName="/xl/ctrlProps/ctrlProp4.xml" ContentType="application/vnd.ms-excel.controlproperties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drawings/drawing5.xml" ContentType="application/vnd.openxmlformats-officedocument.drawing+xml"/>
  <Override PartName="/xl/ctrlProps/ctrlProp5.xml" ContentType="application/vnd.ms-excel.controlproperties+xml"/>
  <Override PartName="/xl/ctrlProps/ctrlProp6.xml" ContentType="application/vnd.ms-excel.controlproperties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drawings/drawing6.xml" ContentType="application/vnd.openxmlformats-officedocument.drawing+xml"/>
  <Override PartName="/xl/ctrlProps/ctrlProp7.xml" ContentType="application/vnd.ms-excel.controlproperties+xml"/>
  <Override PartName="/xl/ctrlProps/ctrlProp8.xml" ContentType="application/vnd.ms-excel.controlproperties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drawings/drawing7.xml" ContentType="application/vnd.openxmlformats-officedocument.drawing+xml"/>
  <Override PartName="/xl/ctrlProps/ctrlProp9.xml" ContentType="application/vnd.ms-excel.controlproperties+xml"/>
  <Override PartName="/xl/ctrlProps/ctrlProp10.xml" ContentType="application/vnd.ms-excel.controlproperties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Q:\ssectorial\Q 2014\CONSUMO ALIMENTARIO\Archivos para web\Aceite mes a mes web\promociones\"/>
    </mc:Choice>
  </mc:AlternateContent>
  <workbookProtection workbookAlgorithmName="SHA-512" workbookHashValue="bgXLkn5+Lu2fxgcvGFZ+OqFdWg/TJUsgrdR+pL6gsWlCjX9rR+74at97UMaKGrS4lNqdJLztz1AYSnuVvQv0Xw==" workbookSaltValue="FDBlt/XFVtjAzHlBwb6Dww==" workbookSpinCount="100000" lockStructure="1"/>
  <bookViews>
    <workbookView showSheetTabs="0" xWindow="-60" yWindow="-16320" windowWidth="29040" windowHeight="15840" tabRatio="718"/>
  </bookViews>
  <sheets>
    <sheet name="Portada" sheetId="7" r:id="rId1"/>
    <sheet name="Contenido" sheetId="9" r:id="rId2"/>
    <sheet name="Total Aceite" sheetId="8" r:id="rId3"/>
    <sheet name="A. Oliva" sheetId="11" r:id="rId4"/>
    <sheet name="O. Virgen " sheetId="13" r:id="rId5"/>
    <sheet name="O. Virgen Extra" sheetId="12" r:id="rId6"/>
    <sheet name="O. Virgen + Extra" sheetId="10" r:id="rId7"/>
    <sheet name="Conclusiones" sheetId="6" r:id="rId8"/>
    <sheet name="Back data" sheetId="1" state="hidden" r:id="rId9"/>
    <sheet name="Instrucciones de actualizacion" sheetId="14" state="hidden" r:id="rId10"/>
    <sheet name="TAM Automático" sheetId="2" state="hidden" r:id="rId11"/>
    <sheet name="Back Data graficos" sheetId="5" state="hidden" r:id="rId12"/>
    <sheet name="Instrucciones de actualización" sheetId="3" state="veryHidden" r:id="rId13"/>
  </sheets>
  <definedNames>
    <definedName name="_xlnm.Print_Area" localSheetId="3">'A. Oliva'!$A$1:$U$52</definedName>
    <definedName name="_xlnm.Print_Area" localSheetId="7">Conclusiones!$A$1:$N$11</definedName>
    <definedName name="_xlnm.Print_Area" localSheetId="4">'O. Virgen '!$A$1:$U$52</definedName>
    <definedName name="_xlnm.Print_Area" localSheetId="6">'O. Virgen + Extra'!$A$1:$U$52</definedName>
    <definedName name="_xlnm.Print_Area" localSheetId="5">'O. Virgen Extra'!$A$1:$U$52</definedName>
    <definedName name="_xlnm.Print_Area" localSheetId="2">'Total Aceite'!$A$1:$U$52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P5" i="2" l="1" a="1"/>
  <c r="P5" i="2" s="1"/>
  <c r="D5" i="2" a="1"/>
  <c r="D5" i="2" s="1"/>
  <c r="E5" i="2" a="1"/>
  <c r="E5" i="2" s="1"/>
  <c r="F5" i="2" a="1"/>
  <c r="F5" i="2" s="1"/>
  <c r="G5" i="2" a="1"/>
  <c r="G5" i="2" s="1"/>
  <c r="H5" i="2" a="1"/>
  <c r="H5" i="2" s="1"/>
  <c r="I5" i="2" a="1"/>
  <c r="I5" i="2" s="1"/>
  <c r="J5" i="2" a="1"/>
  <c r="J5" i="2" s="1"/>
  <c r="K5" i="2" a="1"/>
  <c r="K5" i="2" s="1"/>
  <c r="L5" i="2" a="1"/>
  <c r="L5" i="2" s="1"/>
  <c r="M5" i="2" a="1"/>
  <c r="M5" i="2" s="1"/>
  <c r="N5" i="2" a="1"/>
  <c r="N5" i="2" s="1"/>
  <c r="O5" i="2" a="1"/>
  <c r="O5" i="2" s="1"/>
  <c r="P161" i="2" a="1"/>
  <c r="P161" i="2" s="1"/>
  <c r="P163" i="2" s="1" a="1"/>
  <c r="P163" i="2" s="1"/>
  <c r="O161" i="2" a="1"/>
  <c r="O161" i="2" s="1"/>
  <c r="O163" i="2" s="1" a="1"/>
  <c r="O163" i="2" s="1"/>
  <c r="N161" i="2" a="1"/>
  <c r="N161" i="2" s="1"/>
  <c r="M161" i="2" a="1"/>
  <c r="M161" i="2" s="1"/>
  <c r="L161" i="2" a="1"/>
  <c r="L161" i="2" s="1"/>
  <c r="L162" i="2" s="1" a="1"/>
  <c r="L162" i="2" s="1"/>
  <c r="K161" i="2" a="1"/>
  <c r="K161" i="2" s="1"/>
  <c r="K163" i="2" s="1" a="1"/>
  <c r="K163" i="2" s="1"/>
  <c r="J161" i="2" a="1"/>
  <c r="J161" i="2" s="1"/>
  <c r="I161" i="2" a="1"/>
  <c r="I161" i="2" s="1"/>
  <c r="H161" i="2" a="1"/>
  <c r="H161" i="2" s="1"/>
  <c r="H163" i="2" s="1" a="1"/>
  <c r="H163" i="2" s="1"/>
  <c r="G161" i="2" a="1"/>
  <c r="G161" i="2" s="1"/>
  <c r="G162" i="2" s="1" a="1"/>
  <c r="G162" i="2" s="1"/>
  <c r="F161" i="2" a="1"/>
  <c r="F161" i="2" s="1"/>
  <c r="E161" i="2" a="1"/>
  <c r="E161" i="2" s="1"/>
  <c r="D161" i="2" a="1"/>
  <c r="D161" i="2" s="1"/>
  <c r="D163" i="2" s="1" a="1"/>
  <c r="D163" i="2" s="1"/>
  <c r="P156" i="2" a="1"/>
  <c r="P156" i="2" s="1"/>
  <c r="O156" i="2" a="1"/>
  <c r="O156" i="2" s="1"/>
  <c r="O158" i="2" s="1" a="1"/>
  <c r="O158" i="2" s="1"/>
  <c r="N156" i="2" a="1"/>
  <c r="N156" i="2" s="1"/>
  <c r="N157" i="2" s="1" a="1"/>
  <c r="N157" i="2" s="1"/>
  <c r="M156" i="2" a="1"/>
  <c r="M156" i="2" s="1"/>
  <c r="L156" i="2" a="1"/>
  <c r="L156" i="2" s="1"/>
  <c r="K156" i="2" a="1"/>
  <c r="K156" i="2" s="1"/>
  <c r="J156" i="2" a="1"/>
  <c r="J156" i="2" s="1"/>
  <c r="J157" i="2" s="1" a="1"/>
  <c r="J157" i="2" s="1"/>
  <c r="I156" i="2" a="1"/>
  <c r="I156" i="2" s="1"/>
  <c r="I157" i="2" s="1" a="1"/>
  <c r="I157" i="2" s="1"/>
  <c r="H156" i="2" a="1"/>
  <c r="H156" i="2" s="1"/>
  <c r="H157" i="2" s="1" a="1"/>
  <c r="H157" i="2" s="1"/>
  <c r="G156" i="2" a="1"/>
  <c r="G156" i="2" s="1"/>
  <c r="G158" i="2" s="1" a="1"/>
  <c r="G158" i="2" s="1"/>
  <c r="F156" i="2" a="1"/>
  <c r="F156" i="2" s="1"/>
  <c r="F158" i="2" s="1" a="1"/>
  <c r="F158" i="2" s="1"/>
  <c r="E156" i="2" a="1"/>
  <c r="E156" i="2" s="1"/>
  <c r="D156" i="2" a="1"/>
  <c r="D156" i="2" s="1"/>
  <c r="P151" i="2" a="1"/>
  <c r="P151" i="2" s="1"/>
  <c r="P153" i="2" s="1" a="1"/>
  <c r="P153" i="2" s="1"/>
  <c r="O151" i="2" a="1"/>
  <c r="O151" i="2" s="1"/>
  <c r="O152" i="2" s="1" a="1"/>
  <c r="O152" i="2" s="1"/>
  <c r="N151" i="2" a="1"/>
  <c r="N151" i="2" s="1"/>
  <c r="N153" i="2" s="1" a="1"/>
  <c r="N153" i="2" s="1"/>
  <c r="M151" i="2" a="1"/>
  <c r="M151" i="2" s="1"/>
  <c r="M152" i="2" s="1" a="1"/>
  <c r="M152" i="2" s="1"/>
  <c r="L151" i="2" a="1"/>
  <c r="L151" i="2" s="1"/>
  <c r="K151" i="2" a="1"/>
  <c r="K151" i="2" s="1"/>
  <c r="J151" i="2" a="1"/>
  <c r="J151" i="2" s="1"/>
  <c r="I151" i="2" a="1"/>
  <c r="I151" i="2" s="1"/>
  <c r="I152" i="2" s="1" a="1"/>
  <c r="I152" i="2" s="1"/>
  <c r="H151" i="2" a="1"/>
  <c r="H151" i="2" s="1"/>
  <c r="H152" i="2" s="1" a="1"/>
  <c r="H152" i="2" s="1"/>
  <c r="G151" i="2" a="1"/>
  <c r="G151" i="2" s="1"/>
  <c r="G152" i="2" s="1" a="1"/>
  <c r="G152" i="2" s="1"/>
  <c r="F151" i="2" a="1"/>
  <c r="F151" i="2" s="1"/>
  <c r="F152" i="2" s="1" a="1"/>
  <c r="F152" i="2" s="1"/>
  <c r="E151" i="2" a="1"/>
  <c r="E151" i="2" s="1"/>
  <c r="E152" i="2" s="1" a="1"/>
  <c r="E152" i="2" s="1"/>
  <c r="D151" i="2" a="1"/>
  <c r="D151" i="2" s="1"/>
  <c r="P146" i="2" a="1"/>
  <c r="P146" i="2" s="1"/>
  <c r="P147" i="2" s="1" a="1"/>
  <c r="P147" i="2" s="1"/>
  <c r="O146" i="2" a="1"/>
  <c r="O146" i="2" s="1"/>
  <c r="O147" i="2" s="1" a="1"/>
  <c r="O147" i="2" s="1"/>
  <c r="N146" i="2" a="1"/>
  <c r="N146" i="2" s="1"/>
  <c r="N147" i="2" s="1" a="1"/>
  <c r="N147" i="2" s="1"/>
  <c r="M146" i="2" a="1"/>
  <c r="M146" i="2" s="1"/>
  <c r="L146" i="2" a="1"/>
  <c r="L146" i="2" s="1"/>
  <c r="L147" i="2" s="1" a="1"/>
  <c r="L147" i="2" s="1"/>
  <c r="K146" i="2" a="1"/>
  <c r="K146" i="2" s="1"/>
  <c r="J146" i="2" a="1"/>
  <c r="J146" i="2" s="1"/>
  <c r="I146" i="2" a="1"/>
  <c r="I146" i="2" s="1"/>
  <c r="H146" i="2" a="1"/>
  <c r="H146" i="2" s="1"/>
  <c r="H147" i="2" s="1" a="1"/>
  <c r="H147" i="2" s="1"/>
  <c r="G146" i="2" a="1"/>
  <c r="G146" i="2" s="1"/>
  <c r="G147" i="2" s="1" a="1"/>
  <c r="G147" i="2" s="1"/>
  <c r="F146" i="2" a="1"/>
  <c r="F146" i="2" s="1"/>
  <c r="F147" i="2" s="1" a="1"/>
  <c r="F147" i="2" s="1"/>
  <c r="E146" i="2" a="1"/>
  <c r="E146" i="2" s="1"/>
  <c r="E147" i="2" s="1" a="1"/>
  <c r="E147" i="2" s="1"/>
  <c r="D146" i="2" a="1"/>
  <c r="D146" i="2" s="1"/>
  <c r="D147" i="2" s="1" a="1"/>
  <c r="D147" i="2" s="1"/>
  <c r="P141" i="2" a="1"/>
  <c r="P141" i="2" s="1"/>
  <c r="O141" i="2" a="1"/>
  <c r="O141" i="2" s="1"/>
  <c r="O143" i="2" s="1" a="1"/>
  <c r="O143" i="2" s="1"/>
  <c r="N141" i="2" a="1"/>
  <c r="N141" i="2" s="1"/>
  <c r="N143" i="2" s="1" a="1"/>
  <c r="N143" i="2" s="1"/>
  <c r="M141" i="2" a="1"/>
  <c r="M141" i="2" s="1"/>
  <c r="M142" i="2" s="1" a="1"/>
  <c r="M142" i="2" s="1"/>
  <c r="L141" i="2" a="1"/>
  <c r="L141" i="2" s="1"/>
  <c r="L142" i="2" s="1" a="1"/>
  <c r="L142" i="2" s="1"/>
  <c r="K141" i="2" a="1"/>
  <c r="K141" i="2" s="1"/>
  <c r="K142" i="2" s="1" a="1"/>
  <c r="K142" i="2" s="1"/>
  <c r="J141" i="2" a="1"/>
  <c r="J141" i="2" s="1"/>
  <c r="I141" i="2" a="1"/>
  <c r="I141" i="2" s="1"/>
  <c r="H141" i="2" a="1"/>
  <c r="H141" i="2" s="1"/>
  <c r="G141" i="2" a="1"/>
  <c r="G141" i="2" s="1"/>
  <c r="G142" i="2" s="1" a="1"/>
  <c r="G142" i="2" s="1"/>
  <c r="F141" i="2" a="1"/>
  <c r="F141" i="2" s="1"/>
  <c r="F142" i="2" s="1" a="1"/>
  <c r="F142" i="2" s="1"/>
  <c r="E141" i="2" a="1"/>
  <c r="E141" i="2" s="1"/>
  <c r="E142" i="2" s="1" a="1"/>
  <c r="E142" i="2" s="1"/>
  <c r="D141" i="2" a="1"/>
  <c r="D141" i="2" s="1"/>
  <c r="D142" i="2" s="1" a="1"/>
  <c r="D142" i="2" s="1"/>
  <c r="P136" i="2" a="1"/>
  <c r="P136" i="2" s="1"/>
  <c r="O136" i="2" a="1"/>
  <c r="O136" i="2" s="1"/>
  <c r="N136" i="2" a="1"/>
  <c r="N136" i="2" s="1"/>
  <c r="N137" i="2" s="1" a="1"/>
  <c r="N137" i="2" s="1"/>
  <c r="M136" i="2" a="1"/>
  <c r="M136" i="2" s="1"/>
  <c r="M137" i="2" s="1" a="1"/>
  <c r="M137" i="2" s="1"/>
  <c r="L136" i="2" a="1"/>
  <c r="L136" i="2" s="1"/>
  <c r="K136" i="2" a="1"/>
  <c r="K136" i="2" s="1"/>
  <c r="K137" i="2" s="1" a="1"/>
  <c r="K137" i="2" s="1"/>
  <c r="J136" i="2" a="1"/>
  <c r="J136" i="2" s="1"/>
  <c r="J137" i="2" s="1" a="1"/>
  <c r="J137" i="2" s="1"/>
  <c r="I136" i="2" a="1"/>
  <c r="I136" i="2" s="1"/>
  <c r="H136" i="2" a="1"/>
  <c r="H136" i="2" s="1"/>
  <c r="G136" i="2" a="1"/>
  <c r="G136" i="2" s="1"/>
  <c r="F136" i="2" a="1"/>
  <c r="F136" i="2" s="1"/>
  <c r="F137" i="2" s="1" a="1"/>
  <c r="F137" i="2" s="1"/>
  <c r="E136" i="2" a="1"/>
  <c r="E136" i="2" s="1"/>
  <c r="E138" i="2" s="1" a="1"/>
  <c r="E138" i="2" s="1"/>
  <c r="D136" i="2" a="1"/>
  <c r="D136" i="2" s="1"/>
  <c r="D137" i="2" s="1" a="1"/>
  <c r="D137" i="2" s="1"/>
  <c r="P129" i="2" a="1"/>
  <c r="P129" i="2" s="1"/>
  <c r="O129" i="2" a="1"/>
  <c r="O129" i="2" s="1"/>
  <c r="N129" i="2" a="1"/>
  <c r="N129" i="2" s="1"/>
  <c r="M129" i="2" a="1"/>
  <c r="M129" i="2" s="1"/>
  <c r="M130" i="2" s="1" a="1"/>
  <c r="M130" i="2" s="1"/>
  <c r="L129" i="2" a="1"/>
  <c r="L129" i="2" s="1"/>
  <c r="L131" i="2" s="1" a="1"/>
  <c r="L131" i="2" s="1"/>
  <c r="K129" i="2" a="1"/>
  <c r="K129" i="2" s="1"/>
  <c r="K130" i="2" s="1" a="1"/>
  <c r="K130" i="2" s="1"/>
  <c r="J129" i="2" a="1"/>
  <c r="J129" i="2" s="1"/>
  <c r="I129" i="2" a="1"/>
  <c r="I129" i="2" s="1"/>
  <c r="H129" i="2" a="1"/>
  <c r="H129" i="2" s="1"/>
  <c r="G129" i="2" a="1"/>
  <c r="G129" i="2" s="1"/>
  <c r="F129" i="2" a="1"/>
  <c r="F129" i="2" s="1"/>
  <c r="E129" i="2" a="1"/>
  <c r="E129" i="2" s="1"/>
  <c r="E130" i="2" s="1" a="1"/>
  <c r="E130" i="2" s="1"/>
  <c r="D129" i="2" a="1"/>
  <c r="D129" i="2" s="1"/>
  <c r="P124" i="2" a="1"/>
  <c r="P124" i="2" s="1"/>
  <c r="O124" i="2" a="1"/>
  <c r="O124" i="2" s="1"/>
  <c r="N124" i="2" a="1"/>
  <c r="N124" i="2" s="1"/>
  <c r="N125" i="2" s="1" a="1"/>
  <c r="N125" i="2" s="1"/>
  <c r="M124" i="2" a="1"/>
  <c r="M124" i="2" s="1"/>
  <c r="M125" i="2" s="1" a="1"/>
  <c r="M125" i="2" s="1"/>
  <c r="L124" i="2" a="1"/>
  <c r="L124" i="2" s="1"/>
  <c r="L125" i="2" s="1" a="1"/>
  <c r="L125" i="2" s="1"/>
  <c r="K124" i="2" a="1"/>
  <c r="K124" i="2" s="1"/>
  <c r="J124" i="2" a="1"/>
  <c r="J124" i="2" s="1"/>
  <c r="I124" i="2" a="1"/>
  <c r="I124" i="2" s="1"/>
  <c r="I126" i="2" s="1" a="1"/>
  <c r="I126" i="2" s="1"/>
  <c r="H124" i="2" a="1"/>
  <c r="H124" i="2" s="1"/>
  <c r="H126" i="2" s="1" a="1"/>
  <c r="H126" i="2" s="1"/>
  <c r="G124" i="2" a="1"/>
  <c r="G124" i="2" s="1"/>
  <c r="F124" i="2" a="1"/>
  <c r="F124" i="2" s="1"/>
  <c r="F125" i="2" s="1" a="1"/>
  <c r="F125" i="2" s="1"/>
  <c r="E124" i="2" a="1"/>
  <c r="E124" i="2" s="1"/>
  <c r="E125" i="2" s="1" a="1"/>
  <c r="E125" i="2" s="1"/>
  <c r="D124" i="2" a="1"/>
  <c r="D124" i="2" s="1"/>
  <c r="D125" i="2" s="1" a="1"/>
  <c r="D125" i="2" s="1"/>
  <c r="P119" i="2" a="1"/>
  <c r="P119" i="2" s="1"/>
  <c r="P121" i="2" s="1" a="1"/>
  <c r="P121" i="2" s="1"/>
  <c r="O119" i="2" a="1"/>
  <c r="O119" i="2" s="1"/>
  <c r="O121" i="2" s="1" a="1"/>
  <c r="O121" i="2" s="1"/>
  <c r="N119" i="2" a="1"/>
  <c r="N119" i="2" s="1"/>
  <c r="M119" i="2" a="1"/>
  <c r="M119" i="2" s="1"/>
  <c r="M120" i="2" s="1" a="1"/>
  <c r="M120" i="2" s="1"/>
  <c r="L119" i="2" a="1"/>
  <c r="L119" i="2" s="1"/>
  <c r="K119" i="2" a="1"/>
  <c r="K119" i="2" s="1"/>
  <c r="K120" i="2" s="1" a="1"/>
  <c r="K120" i="2" s="1"/>
  <c r="J119" i="2" a="1"/>
  <c r="J119" i="2" s="1"/>
  <c r="I119" i="2" a="1"/>
  <c r="I119" i="2" s="1"/>
  <c r="I121" i="2" s="1" a="1"/>
  <c r="I121" i="2" s="1"/>
  <c r="H119" i="2" a="1"/>
  <c r="H119" i="2" s="1"/>
  <c r="G119" i="2" a="1"/>
  <c r="G119" i="2" s="1"/>
  <c r="G121" i="2" s="1" a="1"/>
  <c r="G121" i="2" s="1"/>
  <c r="F119" i="2" a="1"/>
  <c r="F119" i="2" s="1"/>
  <c r="E119" i="2" a="1"/>
  <c r="E119" i="2" s="1"/>
  <c r="E120" i="2" s="1" a="1"/>
  <c r="E120" i="2" s="1"/>
  <c r="D119" i="2" a="1"/>
  <c r="D119" i="2" s="1"/>
  <c r="P114" i="2" a="1"/>
  <c r="P114" i="2" s="1"/>
  <c r="P116" i="2" s="1" a="1"/>
  <c r="P116" i="2" s="1"/>
  <c r="O114" i="2" a="1"/>
  <c r="O114" i="2" s="1"/>
  <c r="N114" i="2" a="1"/>
  <c r="N114" i="2" s="1"/>
  <c r="N115" i="2" s="1" a="1"/>
  <c r="N115" i="2" s="1"/>
  <c r="M114" i="2" a="1"/>
  <c r="M114" i="2" s="1"/>
  <c r="L114" i="2" a="1"/>
  <c r="L114" i="2" s="1"/>
  <c r="L115" i="2" s="1" a="1"/>
  <c r="L115" i="2" s="1"/>
  <c r="K114" i="2" a="1"/>
  <c r="K114" i="2" s="1"/>
  <c r="J114" i="2" a="1"/>
  <c r="J114" i="2" s="1"/>
  <c r="J116" i="2" s="1" a="1"/>
  <c r="J116" i="2" s="1"/>
  <c r="I114" i="2" a="1"/>
  <c r="I114" i="2" s="1"/>
  <c r="I116" i="2" s="1" a="1"/>
  <c r="I116" i="2" s="1"/>
  <c r="H114" i="2" a="1"/>
  <c r="H114" i="2" s="1"/>
  <c r="H115" i="2" s="1" a="1"/>
  <c r="H115" i="2" s="1"/>
  <c r="G114" i="2" a="1"/>
  <c r="G114" i="2" s="1"/>
  <c r="G115" i="2" s="1" a="1"/>
  <c r="G115" i="2" s="1"/>
  <c r="F114" i="2" a="1"/>
  <c r="F114" i="2" s="1"/>
  <c r="F116" i="2" s="1" a="1"/>
  <c r="F116" i="2" s="1"/>
  <c r="E114" i="2" a="1"/>
  <c r="E114" i="2" s="1"/>
  <c r="D114" i="2" a="1"/>
  <c r="D114" i="2" s="1"/>
  <c r="D116" i="2" s="1" a="1"/>
  <c r="D116" i="2" s="1"/>
  <c r="P109" i="2" a="1"/>
  <c r="P109" i="2" s="1"/>
  <c r="P111" i="2" s="1" a="1"/>
  <c r="P111" i="2" s="1"/>
  <c r="O109" i="2" a="1"/>
  <c r="O109" i="2" s="1"/>
  <c r="N109" i="2" a="1"/>
  <c r="N109" i="2" s="1"/>
  <c r="M109" i="2" a="1"/>
  <c r="M109" i="2" s="1"/>
  <c r="M111" i="2" s="1" a="1"/>
  <c r="M111" i="2" s="1"/>
  <c r="L109" i="2" a="1"/>
  <c r="L109" i="2" s="1"/>
  <c r="L111" i="2" s="1" a="1"/>
  <c r="L111" i="2" s="1"/>
  <c r="K109" i="2" a="1"/>
  <c r="K109" i="2" s="1"/>
  <c r="J109" i="2" a="1"/>
  <c r="J109" i="2" s="1"/>
  <c r="I109" i="2" a="1"/>
  <c r="I109" i="2" s="1"/>
  <c r="H109" i="2" a="1"/>
  <c r="H109" i="2" s="1"/>
  <c r="H111" i="2" s="1" a="1"/>
  <c r="H111" i="2" s="1"/>
  <c r="G109" i="2" a="1"/>
  <c r="G109" i="2" s="1"/>
  <c r="G111" i="2" s="1" a="1"/>
  <c r="G111" i="2" s="1"/>
  <c r="F109" i="2" a="1"/>
  <c r="F109" i="2" s="1"/>
  <c r="E109" i="2" a="1"/>
  <c r="E109" i="2" s="1"/>
  <c r="E110" i="2" s="1" a="1"/>
  <c r="E110" i="2" s="1"/>
  <c r="D109" i="2" a="1"/>
  <c r="D109" i="2" s="1"/>
  <c r="P104" i="2" a="1"/>
  <c r="P104" i="2" s="1"/>
  <c r="P106" i="2" s="1" a="1"/>
  <c r="P106" i="2" s="1"/>
  <c r="O104" i="2" a="1"/>
  <c r="O104" i="2" s="1"/>
  <c r="N104" i="2" a="1"/>
  <c r="N104" i="2" s="1"/>
  <c r="N106" i="2" s="1" a="1"/>
  <c r="N106" i="2" s="1"/>
  <c r="M104" i="2" a="1"/>
  <c r="M104" i="2" s="1"/>
  <c r="L104" i="2" a="1"/>
  <c r="L104" i="2" s="1"/>
  <c r="K104" i="2" a="1"/>
  <c r="K104" i="2" s="1"/>
  <c r="J104" i="2" a="1"/>
  <c r="J104" i="2" s="1"/>
  <c r="J106" i="2" s="1" a="1"/>
  <c r="J106" i="2" s="1"/>
  <c r="I104" i="2" a="1"/>
  <c r="I104" i="2" s="1"/>
  <c r="I105" i="2" s="1" a="1"/>
  <c r="I105" i="2" s="1"/>
  <c r="H104" i="2" a="1"/>
  <c r="H104" i="2" s="1"/>
  <c r="G104" i="2" a="1"/>
  <c r="G104" i="2" s="1"/>
  <c r="F104" i="2" a="1"/>
  <c r="F104" i="2" s="1"/>
  <c r="F105" i="2" s="1" a="1"/>
  <c r="F105" i="2" s="1"/>
  <c r="E104" i="2" a="1"/>
  <c r="E104" i="2" s="1"/>
  <c r="D104" i="2" a="1"/>
  <c r="D104" i="2" s="1"/>
  <c r="P97" i="2" a="1"/>
  <c r="P97" i="2" s="1"/>
  <c r="P99" i="2" s="1" a="1"/>
  <c r="P99" i="2" s="1"/>
  <c r="O97" i="2" a="1"/>
  <c r="O97" i="2" s="1"/>
  <c r="N97" i="2" a="1"/>
  <c r="N97" i="2" s="1"/>
  <c r="M97" i="2" a="1"/>
  <c r="M97" i="2" s="1"/>
  <c r="M99" i="2" s="1" a="1"/>
  <c r="M99" i="2" s="1"/>
  <c r="L97" i="2" a="1"/>
  <c r="L97" i="2" s="1"/>
  <c r="L98" i="2" s="1" a="1"/>
  <c r="L98" i="2" s="1"/>
  <c r="K97" i="2" a="1"/>
  <c r="K97" i="2" s="1"/>
  <c r="J97" i="2" a="1"/>
  <c r="J97" i="2" s="1"/>
  <c r="I97" i="2" a="1"/>
  <c r="I97" i="2" s="1"/>
  <c r="I99" i="2" s="1" a="1"/>
  <c r="I99" i="2" s="1"/>
  <c r="H97" i="2" a="1"/>
  <c r="H97" i="2" s="1"/>
  <c r="H98" i="2" s="1" a="1"/>
  <c r="H98" i="2" s="1"/>
  <c r="G97" i="2" a="1"/>
  <c r="G97" i="2" s="1"/>
  <c r="F97" i="2" a="1"/>
  <c r="F97" i="2" s="1"/>
  <c r="E97" i="2" a="1"/>
  <c r="E97" i="2" s="1"/>
  <c r="E99" i="2" s="1" a="1"/>
  <c r="E99" i="2" s="1"/>
  <c r="D97" i="2" a="1"/>
  <c r="D97" i="2" s="1"/>
  <c r="D99" i="2" s="1" a="1"/>
  <c r="D99" i="2" s="1"/>
  <c r="P92" i="2" a="1"/>
  <c r="P92" i="2" s="1"/>
  <c r="P94" i="2" s="1" a="1"/>
  <c r="P94" i="2" s="1"/>
  <c r="O92" i="2" a="1"/>
  <c r="O92" i="2" s="1"/>
  <c r="O93" i="2" s="1" a="1"/>
  <c r="O93" i="2" s="1"/>
  <c r="N92" i="2" a="1"/>
  <c r="N92" i="2" s="1"/>
  <c r="M92" i="2" a="1"/>
  <c r="M92" i="2" s="1"/>
  <c r="L92" i="2" a="1"/>
  <c r="L92" i="2" s="1"/>
  <c r="L94" i="2" s="1" a="1"/>
  <c r="L94" i="2" s="1"/>
  <c r="K92" i="2" a="1"/>
  <c r="K92" i="2" s="1"/>
  <c r="K94" i="2" s="1" a="1"/>
  <c r="K94" i="2" s="1"/>
  <c r="J92" i="2" a="1"/>
  <c r="J92" i="2" s="1"/>
  <c r="I92" i="2" a="1"/>
  <c r="I92" i="2" s="1"/>
  <c r="H92" i="2" a="1"/>
  <c r="H92" i="2" s="1"/>
  <c r="H94" i="2" s="1" a="1"/>
  <c r="H94" i="2" s="1"/>
  <c r="G92" i="2" a="1"/>
  <c r="G92" i="2" s="1"/>
  <c r="G94" i="2" s="1" a="1"/>
  <c r="G94" i="2" s="1"/>
  <c r="F92" i="2" a="1"/>
  <c r="F92" i="2" s="1"/>
  <c r="E92" i="2" a="1"/>
  <c r="E92" i="2" s="1"/>
  <c r="D92" i="2" a="1"/>
  <c r="D92" i="2" s="1"/>
  <c r="D94" i="2" s="1" a="1"/>
  <c r="D94" i="2" s="1"/>
  <c r="P87" i="2" a="1"/>
  <c r="P87" i="2" s="1"/>
  <c r="O87" i="2" a="1"/>
  <c r="O87" i="2" s="1"/>
  <c r="O89" i="2" s="1" a="1"/>
  <c r="O89" i="2" s="1"/>
  <c r="N87" i="2" a="1"/>
  <c r="N87" i="2" s="1"/>
  <c r="N89" i="2" s="1" a="1"/>
  <c r="N89" i="2" s="1"/>
  <c r="M87" i="2" a="1"/>
  <c r="M87" i="2" s="1"/>
  <c r="L87" i="2" a="1"/>
  <c r="L87" i="2" s="1"/>
  <c r="K87" i="2" a="1"/>
  <c r="K87" i="2" s="1"/>
  <c r="K89" i="2" s="1" a="1"/>
  <c r="K89" i="2" s="1"/>
  <c r="J87" i="2" a="1"/>
  <c r="J87" i="2" s="1"/>
  <c r="J88" i="2" s="1" a="1"/>
  <c r="J88" i="2" s="1"/>
  <c r="I87" i="2" a="1"/>
  <c r="I87" i="2" s="1"/>
  <c r="H87" i="2" a="1"/>
  <c r="H87" i="2" s="1"/>
  <c r="G87" i="2" a="1"/>
  <c r="G87" i="2" s="1"/>
  <c r="G89" i="2" s="1" a="1"/>
  <c r="G89" i="2" s="1"/>
  <c r="F87" i="2" a="1"/>
  <c r="F87" i="2" s="1"/>
  <c r="F88" i="2" s="1" a="1"/>
  <c r="F88" i="2" s="1"/>
  <c r="E87" i="2" a="1"/>
  <c r="E87" i="2" s="1"/>
  <c r="D87" i="2" a="1"/>
  <c r="D87" i="2" s="1"/>
  <c r="P83" i="2" a="1"/>
  <c r="P83" i="2" s="1"/>
  <c r="O83" i="2" a="1"/>
  <c r="O83" i="2" s="1"/>
  <c r="N83" i="2" a="1"/>
  <c r="N83" i="2" s="1"/>
  <c r="N85" i="2" s="1" a="1"/>
  <c r="N85" i="2" s="1"/>
  <c r="M83" i="2" a="1"/>
  <c r="M83" i="2" s="1"/>
  <c r="M84" i="2" s="1" a="1"/>
  <c r="M84" i="2" s="1"/>
  <c r="L83" i="2" a="1"/>
  <c r="L83" i="2" s="1"/>
  <c r="K83" i="2" a="1"/>
  <c r="K83" i="2" s="1"/>
  <c r="J83" i="2" a="1"/>
  <c r="J83" i="2" s="1"/>
  <c r="J85" i="2" s="1" a="1"/>
  <c r="J85" i="2" s="1"/>
  <c r="I83" i="2" a="1"/>
  <c r="I83" i="2" s="1"/>
  <c r="I85" i="2" s="1" a="1"/>
  <c r="I85" i="2" s="1"/>
  <c r="H83" i="2" a="1"/>
  <c r="H83" i="2" s="1"/>
  <c r="G83" i="2" a="1"/>
  <c r="G83" i="2" s="1"/>
  <c r="F83" i="2" a="1"/>
  <c r="F83" i="2" s="1"/>
  <c r="F84" i="2" s="1" a="1"/>
  <c r="F84" i="2" s="1"/>
  <c r="E83" i="2" a="1"/>
  <c r="E83" i="2" s="1"/>
  <c r="E85" i="2" s="1" a="1"/>
  <c r="E85" i="2" s="1"/>
  <c r="D83" i="2" a="1"/>
  <c r="D83" i="2" s="1"/>
  <c r="P78" i="2" a="1"/>
  <c r="P78" i="2" s="1"/>
  <c r="P80" i="2" s="1" a="1"/>
  <c r="P80" i="2" s="1"/>
  <c r="O78" i="2" a="1"/>
  <c r="O78" i="2" s="1"/>
  <c r="N78" i="2" a="1"/>
  <c r="N78" i="2" s="1"/>
  <c r="M78" i="2" a="1"/>
  <c r="M78" i="2" s="1"/>
  <c r="M80" i="2" s="1" a="1"/>
  <c r="M80" i="2" s="1"/>
  <c r="L78" i="2" a="1"/>
  <c r="L78" i="2" s="1"/>
  <c r="L80" i="2" s="1" a="1"/>
  <c r="L80" i="2" s="1"/>
  <c r="K78" i="2" a="1"/>
  <c r="K78" i="2" s="1"/>
  <c r="J78" i="2" a="1"/>
  <c r="J78" i="2" s="1"/>
  <c r="I78" i="2" a="1"/>
  <c r="I78" i="2" s="1"/>
  <c r="I79" i="2" s="1" a="1"/>
  <c r="I79" i="2" s="1"/>
  <c r="H78" i="2" a="1"/>
  <c r="H78" i="2" s="1"/>
  <c r="H79" i="2" s="1" a="1"/>
  <c r="H79" i="2" s="1"/>
  <c r="G78" i="2" a="1"/>
  <c r="G78" i="2" s="1"/>
  <c r="F78" i="2" a="1"/>
  <c r="F78" i="2" s="1"/>
  <c r="E78" i="2" a="1"/>
  <c r="E78" i="2" s="1"/>
  <c r="E80" i="2" s="1" a="1"/>
  <c r="E80" i="2" s="1"/>
  <c r="D78" i="2" a="1"/>
  <c r="D78" i="2" s="1"/>
  <c r="D79" i="2" s="1" a="1"/>
  <c r="D79" i="2" s="1"/>
  <c r="P73" i="2" a="1"/>
  <c r="P73" i="2" s="1"/>
  <c r="P75" i="2" s="1" a="1"/>
  <c r="P75" i="2" s="1"/>
  <c r="O73" i="2" a="1"/>
  <c r="O73" i="2" s="1"/>
  <c r="O74" i="2" s="1" a="1"/>
  <c r="O74" i="2" s="1"/>
  <c r="N73" i="2" a="1"/>
  <c r="N73" i="2" s="1"/>
  <c r="M73" i="2" a="1"/>
  <c r="M73" i="2" s="1"/>
  <c r="L73" i="2" a="1"/>
  <c r="L73" i="2" s="1"/>
  <c r="L75" i="2" s="1" a="1"/>
  <c r="L75" i="2" s="1"/>
  <c r="K73" i="2" a="1"/>
  <c r="K73" i="2" s="1"/>
  <c r="K74" i="2" s="1" a="1"/>
  <c r="K74" i="2" s="1"/>
  <c r="J73" i="2" a="1"/>
  <c r="J73" i="2" s="1"/>
  <c r="I73" i="2" a="1"/>
  <c r="I73" i="2" s="1"/>
  <c r="H73" i="2" a="1"/>
  <c r="H73" i="2" s="1"/>
  <c r="H74" i="2" s="1" a="1"/>
  <c r="H74" i="2" s="1"/>
  <c r="G73" i="2" a="1"/>
  <c r="G73" i="2" s="1"/>
  <c r="F73" i="2" a="1"/>
  <c r="F73" i="2" s="1"/>
  <c r="E73" i="2" a="1"/>
  <c r="E73" i="2" s="1"/>
  <c r="D73" i="2" a="1"/>
  <c r="D73" i="2" s="1"/>
  <c r="P65" i="2" a="1"/>
  <c r="P65" i="2" s="1"/>
  <c r="P67" i="2" s="1" a="1"/>
  <c r="P67" i="2" s="1"/>
  <c r="O65" i="2" a="1"/>
  <c r="O65" i="2" s="1"/>
  <c r="N65" i="2" a="1"/>
  <c r="N65" i="2" s="1"/>
  <c r="M65" i="2" a="1"/>
  <c r="M65" i="2" s="1"/>
  <c r="M67" i="2" s="1" a="1"/>
  <c r="M67" i="2" s="1"/>
  <c r="L65" i="2" a="1"/>
  <c r="L65" i="2" s="1"/>
  <c r="L67" i="2" s="1" a="1"/>
  <c r="L67" i="2" s="1"/>
  <c r="K65" i="2" a="1"/>
  <c r="K65" i="2" s="1"/>
  <c r="J65" i="2" a="1"/>
  <c r="J65" i="2" s="1"/>
  <c r="I65" i="2" a="1"/>
  <c r="I65" i="2" s="1"/>
  <c r="I67" i="2" s="1" a="1"/>
  <c r="I67" i="2" s="1"/>
  <c r="H65" i="2" a="1"/>
  <c r="H65" i="2" s="1"/>
  <c r="H67" i="2" s="1" a="1"/>
  <c r="H67" i="2" s="1"/>
  <c r="G65" i="2" a="1"/>
  <c r="G65" i="2" s="1"/>
  <c r="F65" i="2" a="1"/>
  <c r="F65" i="2" s="1"/>
  <c r="E65" i="2" a="1"/>
  <c r="E65" i="2" s="1"/>
  <c r="E67" i="2" s="1" a="1"/>
  <c r="E67" i="2" s="1"/>
  <c r="D65" i="2" a="1"/>
  <c r="D65" i="2" s="1"/>
  <c r="D67" i="2" s="1" a="1"/>
  <c r="D67" i="2" s="1"/>
  <c r="P60" i="2" a="1"/>
  <c r="P60" i="2" s="1"/>
  <c r="P62" i="2" s="1" a="1"/>
  <c r="P62" i="2" s="1"/>
  <c r="O60" i="2" a="1"/>
  <c r="O60" i="2" s="1"/>
  <c r="O62" i="2" s="1" a="1"/>
  <c r="O62" i="2" s="1"/>
  <c r="N60" i="2" a="1"/>
  <c r="N60" i="2" s="1"/>
  <c r="M60" i="2" a="1"/>
  <c r="M60" i="2" s="1"/>
  <c r="L60" i="2" a="1"/>
  <c r="L60" i="2" s="1"/>
  <c r="L62" i="2" s="1" a="1"/>
  <c r="L62" i="2" s="1"/>
  <c r="K60" i="2" a="1"/>
  <c r="K60" i="2" s="1"/>
  <c r="K62" i="2" s="1" a="1"/>
  <c r="K62" i="2" s="1"/>
  <c r="J60" i="2" a="1"/>
  <c r="J60" i="2" s="1"/>
  <c r="I60" i="2" a="1"/>
  <c r="I60" i="2" s="1"/>
  <c r="H60" i="2" a="1"/>
  <c r="H60" i="2" s="1"/>
  <c r="H62" i="2" s="1" a="1"/>
  <c r="H62" i="2" s="1"/>
  <c r="G60" i="2" a="1"/>
  <c r="G60" i="2" s="1"/>
  <c r="G62" i="2" s="1" a="1"/>
  <c r="G62" i="2" s="1"/>
  <c r="F60" i="2" a="1"/>
  <c r="F60" i="2" s="1"/>
  <c r="E60" i="2" a="1"/>
  <c r="E60" i="2" s="1"/>
  <c r="D60" i="2" a="1"/>
  <c r="D60" i="2" s="1"/>
  <c r="D62" i="2" s="1" a="1"/>
  <c r="D62" i="2" s="1"/>
  <c r="P55" i="2" a="1"/>
  <c r="P55" i="2" s="1"/>
  <c r="O55" i="2" a="1"/>
  <c r="O55" i="2" s="1"/>
  <c r="N55" i="2" a="1"/>
  <c r="N55" i="2" s="1"/>
  <c r="N57" i="2" s="1" a="1"/>
  <c r="N57" i="2" s="1"/>
  <c r="M55" i="2" a="1"/>
  <c r="M55" i="2" s="1"/>
  <c r="L55" i="2" a="1"/>
  <c r="L55" i="2" s="1"/>
  <c r="K55" i="2" a="1"/>
  <c r="K55" i="2" s="1"/>
  <c r="J55" i="2" a="1"/>
  <c r="J55" i="2" s="1"/>
  <c r="J57" i="2" s="1" a="1"/>
  <c r="J57" i="2" s="1"/>
  <c r="I55" i="2" a="1"/>
  <c r="I55" i="2" s="1"/>
  <c r="H55" i="2" a="1"/>
  <c r="H55" i="2" s="1"/>
  <c r="G55" i="2" a="1"/>
  <c r="G55" i="2" s="1"/>
  <c r="F55" i="2" a="1"/>
  <c r="F55" i="2" s="1"/>
  <c r="F57" i="2" s="1" a="1"/>
  <c r="F57" i="2" s="1"/>
  <c r="E55" i="2" a="1"/>
  <c r="E55" i="2" s="1"/>
  <c r="D55" i="2" a="1"/>
  <c r="D55" i="2" s="1"/>
  <c r="P50" i="2" a="1"/>
  <c r="P50" i="2" s="1"/>
  <c r="O50" i="2" a="1"/>
  <c r="O50" i="2" s="1"/>
  <c r="N50" i="2" a="1"/>
  <c r="N50" i="2" s="1"/>
  <c r="N52" i="2" s="1" a="1"/>
  <c r="N52" i="2" s="1"/>
  <c r="M50" i="2" a="1"/>
  <c r="M50" i="2" s="1"/>
  <c r="M51" i="2" s="1" a="1"/>
  <c r="M51" i="2" s="1"/>
  <c r="L50" i="2" a="1"/>
  <c r="L50" i="2" s="1"/>
  <c r="L52" i="2" s="1" a="1"/>
  <c r="L52" i="2" s="1"/>
  <c r="K50" i="2" a="1"/>
  <c r="K50" i="2" s="1"/>
  <c r="J50" i="2" a="1"/>
  <c r="J50" i="2" s="1"/>
  <c r="J52" i="2" s="1" a="1"/>
  <c r="J52" i="2" s="1"/>
  <c r="I50" i="2" a="1"/>
  <c r="I50" i="2" s="1"/>
  <c r="I51" i="2" s="1" a="1"/>
  <c r="I51" i="2" s="1"/>
  <c r="H50" i="2" a="1"/>
  <c r="H50" i="2" s="1"/>
  <c r="H52" i="2" s="1" a="1"/>
  <c r="H52" i="2" s="1"/>
  <c r="G50" i="2" a="1"/>
  <c r="G50" i="2" s="1"/>
  <c r="F50" i="2" a="1"/>
  <c r="F50" i="2" s="1"/>
  <c r="F52" i="2" s="1" a="1"/>
  <c r="F52" i="2" s="1"/>
  <c r="E50" i="2" a="1"/>
  <c r="E50" i="2" s="1"/>
  <c r="E51" i="2" s="1" a="1"/>
  <c r="E51" i="2" s="1"/>
  <c r="D50" i="2" a="1"/>
  <c r="D50" i="2" s="1"/>
  <c r="P45" i="2" a="1"/>
  <c r="P45" i="2" s="1"/>
  <c r="P47" i="2" s="1" a="1"/>
  <c r="P47" i="2" s="1"/>
  <c r="O45" i="2" a="1"/>
  <c r="O45" i="2" s="1"/>
  <c r="O47" i="2" s="1" a="1"/>
  <c r="O47" i="2" s="1"/>
  <c r="N45" i="2" a="1"/>
  <c r="N45" i="2" s="1"/>
  <c r="M45" i="2" a="1"/>
  <c r="M45" i="2" s="1"/>
  <c r="M46" i="2" s="1" a="1"/>
  <c r="M46" i="2" s="1"/>
  <c r="L45" i="2" a="1"/>
  <c r="L45" i="2" s="1"/>
  <c r="L46" i="2" s="1" a="1"/>
  <c r="L46" i="2" s="1"/>
  <c r="K45" i="2" a="1"/>
  <c r="K45" i="2" s="1"/>
  <c r="J45" i="2" a="1"/>
  <c r="J45" i="2" s="1"/>
  <c r="J47" i="2" s="1" a="1"/>
  <c r="J47" i="2" s="1"/>
  <c r="I45" i="2" a="1"/>
  <c r="I45" i="2" s="1"/>
  <c r="I47" i="2" s="1" a="1"/>
  <c r="I47" i="2" s="1"/>
  <c r="H45" i="2" a="1"/>
  <c r="H45" i="2" s="1"/>
  <c r="H46" i="2" s="1" a="1"/>
  <c r="H46" i="2" s="1"/>
  <c r="G45" i="2" a="1"/>
  <c r="G45" i="2" s="1"/>
  <c r="F45" i="2" a="1"/>
  <c r="F45" i="2" s="1"/>
  <c r="E45" i="2" a="1"/>
  <c r="E45" i="2" s="1"/>
  <c r="E47" i="2" s="1" a="1"/>
  <c r="E47" i="2" s="1"/>
  <c r="D45" i="2" a="1"/>
  <c r="D45" i="2" s="1"/>
  <c r="D46" i="2" s="1" a="1"/>
  <c r="D46" i="2" s="1"/>
  <c r="P40" i="2" a="1"/>
  <c r="P40" i="2" s="1"/>
  <c r="P41" i="2" s="1" a="1"/>
  <c r="P41" i="2" s="1"/>
  <c r="O40" i="2" a="1"/>
  <c r="O40" i="2" s="1"/>
  <c r="O42" i="2" s="1" a="1"/>
  <c r="O42" i="2" s="1"/>
  <c r="N40" i="2" a="1"/>
  <c r="N40" i="2" s="1"/>
  <c r="M40" i="2" a="1"/>
  <c r="M40" i="2" s="1"/>
  <c r="L40" i="2" a="1"/>
  <c r="L40" i="2" s="1"/>
  <c r="L42" i="2" s="1" a="1"/>
  <c r="L42" i="2" s="1"/>
  <c r="K40" i="2" a="1"/>
  <c r="K40" i="2" s="1"/>
  <c r="K41" i="2" s="1" a="1"/>
  <c r="K41" i="2" s="1"/>
  <c r="J40" i="2" a="1"/>
  <c r="J40" i="2" s="1"/>
  <c r="I40" i="2" a="1"/>
  <c r="I40" i="2" s="1"/>
  <c r="H40" i="2" a="1"/>
  <c r="H40" i="2" s="1"/>
  <c r="H42" i="2" s="1" a="1"/>
  <c r="H42" i="2" s="1"/>
  <c r="G40" i="2" a="1"/>
  <c r="G40" i="2" s="1"/>
  <c r="G42" i="2" s="1" a="1"/>
  <c r="G42" i="2" s="1"/>
  <c r="F40" i="2" a="1"/>
  <c r="F40" i="2" s="1"/>
  <c r="E40" i="2" a="1"/>
  <c r="E40" i="2" s="1"/>
  <c r="D40" i="2" a="1"/>
  <c r="D40" i="2" s="1"/>
  <c r="D42" i="2" s="1" a="1"/>
  <c r="D42" i="2" s="1"/>
  <c r="P32" i="2" a="1"/>
  <c r="P32" i="2" s="1"/>
  <c r="O32" i="2" a="1"/>
  <c r="O32" i="2" s="1"/>
  <c r="O34" i="2" s="1" a="1"/>
  <c r="O34" i="2" s="1"/>
  <c r="N32" i="2" a="1"/>
  <c r="N32" i="2" s="1"/>
  <c r="N34" i="2" s="1" a="1"/>
  <c r="N34" i="2" s="1"/>
  <c r="M32" i="2" a="1"/>
  <c r="M32" i="2" s="1"/>
  <c r="L32" i="2" a="1"/>
  <c r="L32" i="2" s="1"/>
  <c r="K32" i="2" a="1"/>
  <c r="K32" i="2" s="1"/>
  <c r="K34" i="2" s="1" a="1"/>
  <c r="K34" i="2" s="1"/>
  <c r="J32" i="2" a="1"/>
  <c r="J32" i="2" s="1"/>
  <c r="J33" i="2" s="1" a="1"/>
  <c r="J33" i="2" s="1"/>
  <c r="I32" i="2" a="1"/>
  <c r="I32" i="2" s="1"/>
  <c r="H32" i="2" a="1"/>
  <c r="H32" i="2" s="1"/>
  <c r="G32" i="2" a="1"/>
  <c r="G32" i="2" s="1"/>
  <c r="G33" i="2" s="1" a="1"/>
  <c r="G33" i="2" s="1"/>
  <c r="F32" i="2" a="1"/>
  <c r="F32" i="2" s="1"/>
  <c r="F33" i="2" s="1" a="1"/>
  <c r="F33" i="2" s="1"/>
  <c r="E32" i="2" a="1"/>
  <c r="E32" i="2" s="1"/>
  <c r="D32" i="2" a="1"/>
  <c r="D32" i="2" s="1"/>
  <c r="P27" i="2" a="1"/>
  <c r="P27" i="2" s="1"/>
  <c r="O27" i="2" a="1"/>
  <c r="O27" i="2" s="1"/>
  <c r="N27" i="2" a="1"/>
  <c r="N27" i="2" s="1"/>
  <c r="N29" i="2" s="1" a="1"/>
  <c r="N29" i="2" s="1"/>
  <c r="M27" i="2" a="1"/>
  <c r="M27" i="2" s="1"/>
  <c r="M28" i="2" s="1" a="1"/>
  <c r="M28" i="2" s="1"/>
  <c r="L27" i="2" a="1"/>
  <c r="L27" i="2" s="1"/>
  <c r="K27" i="2" a="1"/>
  <c r="K27" i="2" s="1"/>
  <c r="J27" i="2" a="1"/>
  <c r="J27" i="2" s="1"/>
  <c r="J29" i="2" s="1" a="1"/>
  <c r="J29" i="2" s="1"/>
  <c r="I27" i="2" a="1"/>
  <c r="I27" i="2" s="1"/>
  <c r="I28" i="2" s="1" a="1"/>
  <c r="I28" i="2" s="1"/>
  <c r="H27" i="2" a="1"/>
  <c r="H27" i="2" s="1"/>
  <c r="G27" i="2" a="1"/>
  <c r="G27" i="2" s="1"/>
  <c r="F27" i="2" a="1"/>
  <c r="F27" i="2" s="1"/>
  <c r="F28" i="2" s="1" a="1"/>
  <c r="F28" i="2" s="1"/>
  <c r="E27" i="2" a="1"/>
  <c r="E27" i="2" s="1"/>
  <c r="D27" i="2" a="1"/>
  <c r="D27" i="2" s="1"/>
  <c r="P22" i="2" a="1"/>
  <c r="P22" i="2" s="1"/>
  <c r="P23" i="2" s="1" a="1"/>
  <c r="P23" i="2" s="1"/>
  <c r="O22" i="2" a="1"/>
  <c r="O22" i="2" s="1"/>
  <c r="O24" i="2" s="1" a="1"/>
  <c r="O24" i="2" s="1"/>
  <c r="N22" i="2" a="1"/>
  <c r="N22" i="2" s="1"/>
  <c r="M22" i="2" a="1"/>
  <c r="M22" i="2" s="1"/>
  <c r="M23" i="2" s="1" a="1"/>
  <c r="M23" i="2" s="1"/>
  <c r="L22" i="2" a="1"/>
  <c r="L22" i="2" s="1"/>
  <c r="K22" i="2" a="1"/>
  <c r="K22" i="2" s="1"/>
  <c r="J22" i="2" a="1"/>
  <c r="J22" i="2" s="1"/>
  <c r="I22" i="2" a="1"/>
  <c r="I22" i="2" s="1"/>
  <c r="I23" i="2" s="1" a="1"/>
  <c r="I23" i="2" s="1"/>
  <c r="H22" i="2" a="1"/>
  <c r="H22" i="2" s="1"/>
  <c r="H23" i="2" s="1" a="1"/>
  <c r="H23" i="2" s="1"/>
  <c r="G22" i="2" a="1"/>
  <c r="G22" i="2" s="1"/>
  <c r="G23" i="2" s="1" a="1"/>
  <c r="G23" i="2" s="1"/>
  <c r="F22" i="2" a="1"/>
  <c r="F22" i="2" s="1"/>
  <c r="F24" i="2" s="1" a="1"/>
  <c r="F24" i="2" s="1"/>
  <c r="E22" i="2" a="1"/>
  <c r="E22" i="2" s="1"/>
  <c r="E24" i="2" s="1" a="1"/>
  <c r="E24" i="2" s="1"/>
  <c r="D22" i="2" a="1"/>
  <c r="D22" i="2" s="1"/>
  <c r="P17" i="2" a="1"/>
  <c r="P17" i="2" s="1"/>
  <c r="P19" i="2" s="1" a="1"/>
  <c r="P19" i="2" s="1"/>
  <c r="O17" i="2" a="1"/>
  <c r="O17" i="2" s="1"/>
  <c r="N17" i="2" a="1"/>
  <c r="N17" i="2" s="1"/>
  <c r="N18" i="2" s="1" a="1"/>
  <c r="N18" i="2" s="1"/>
  <c r="M17" i="2" a="1"/>
  <c r="M17" i="2" s="1"/>
  <c r="M19" i="2" s="1" a="1"/>
  <c r="M19" i="2" s="1"/>
  <c r="L17" i="2" a="1"/>
  <c r="L17" i="2" s="1"/>
  <c r="L19" i="2" s="1" a="1"/>
  <c r="L19" i="2" s="1"/>
  <c r="K17" i="2" a="1"/>
  <c r="K17" i="2" s="1"/>
  <c r="J17" i="2" a="1"/>
  <c r="J17" i="2" s="1"/>
  <c r="I17" i="2" a="1"/>
  <c r="I17" i="2" s="1"/>
  <c r="H17" i="2" a="1"/>
  <c r="H17" i="2" s="1"/>
  <c r="H19" i="2" s="1" a="1"/>
  <c r="H19" i="2" s="1"/>
  <c r="G17" i="2" a="1"/>
  <c r="G17" i="2" s="1"/>
  <c r="G19" i="2" s="1" a="1"/>
  <c r="G19" i="2" s="1"/>
  <c r="F17" i="2" a="1"/>
  <c r="F17" i="2" s="1"/>
  <c r="F18" i="2" s="1" a="1"/>
  <c r="F18" i="2" s="1"/>
  <c r="E17" i="2" a="1"/>
  <c r="E17" i="2" s="1"/>
  <c r="E18" i="2" s="1" a="1"/>
  <c r="E18" i="2" s="1"/>
  <c r="D17" i="2" a="1"/>
  <c r="D17" i="2" s="1"/>
  <c r="D19" i="2" s="1" a="1"/>
  <c r="D19" i="2" s="1"/>
  <c r="P12" i="2" a="1"/>
  <c r="P12" i="2" s="1"/>
  <c r="O12" i="2" a="1"/>
  <c r="O12" i="2" s="1"/>
  <c r="O14" i="2" s="1" a="1"/>
  <c r="O14" i="2" s="1"/>
  <c r="N12" i="2" a="1"/>
  <c r="N12" i="2" s="1"/>
  <c r="M12" i="2" a="1"/>
  <c r="M12" i="2" s="1"/>
  <c r="L12" i="2" a="1"/>
  <c r="L12" i="2" s="1"/>
  <c r="L13" i="2" s="1" a="1"/>
  <c r="L13" i="2" s="1"/>
  <c r="K12" i="2" a="1"/>
  <c r="K12" i="2" s="1"/>
  <c r="K14" i="2" s="1" a="1"/>
  <c r="K14" i="2" s="1"/>
  <c r="J12" i="2" a="1"/>
  <c r="J12" i="2" s="1"/>
  <c r="I12" i="2" a="1"/>
  <c r="I12" i="2" s="1"/>
  <c r="H12" i="2" a="1"/>
  <c r="H12" i="2" s="1"/>
  <c r="G12" i="2" a="1"/>
  <c r="G12" i="2" s="1"/>
  <c r="G13" i="2" s="1" a="1"/>
  <c r="G13" i="2" s="1"/>
  <c r="F12" i="2" a="1"/>
  <c r="F12" i="2" s="1"/>
  <c r="F13" i="2" s="1" a="1"/>
  <c r="F13" i="2" s="1"/>
  <c r="E12" i="2" a="1"/>
  <c r="E12" i="2" s="1"/>
  <c r="E14" i="2" s="1" a="1"/>
  <c r="E14" i="2" s="1"/>
  <c r="D12" i="2" a="1"/>
  <c r="D12" i="2" s="1"/>
  <c r="D14" i="2" s="1" a="1"/>
  <c r="D14" i="2" s="1"/>
  <c r="O7" i="2" a="1"/>
  <c r="O7" i="2" s="1"/>
  <c r="N7" i="2" a="1"/>
  <c r="N7" i="2" s="1"/>
  <c r="M7" i="2" a="1"/>
  <c r="M7" i="2" s="1"/>
  <c r="L7" i="2" a="1"/>
  <c r="L7" i="2" s="1"/>
  <c r="K7" i="2" a="1"/>
  <c r="K7" i="2" s="1"/>
  <c r="J7" i="2" a="1"/>
  <c r="J7" i="2" s="1"/>
  <c r="I7" i="2" a="1"/>
  <c r="I7" i="2" s="1"/>
  <c r="H7" i="2" a="1"/>
  <c r="H7" i="2" s="1"/>
  <c r="G7" i="2" a="1"/>
  <c r="G7" i="2" s="1"/>
  <c r="F7" i="2" a="1"/>
  <c r="F7" i="2" s="1"/>
  <c r="E7" i="2" a="1"/>
  <c r="E7" i="2" s="1"/>
  <c r="D7" i="2" a="1"/>
  <c r="D7" i="2" s="1"/>
  <c r="P7" i="2" a="1"/>
  <c r="P7" i="2" s="1"/>
  <c r="P8" i="2" s="1" a="1"/>
  <c r="P8" i="2" s="1"/>
  <c r="H41" i="2" l="1" a="1"/>
  <c r="H41" i="2" s="1"/>
  <c r="H47" i="2" a="1"/>
  <c r="H47" i="2" s="1"/>
  <c r="K88" i="2" a="1"/>
  <c r="K88" i="2" s="1"/>
  <c r="I80" i="2" a="1"/>
  <c r="I80" i="2" s="1"/>
  <c r="H99" i="2" a="1"/>
  <c r="H99" i="2" s="1"/>
  <c r="O13" i="2" a="1"/>
  <c r="O13" i="2" s="1"/>
  <c r="P42" i="2" a="1"/>
  <c r="P42" i="2" s="1"/>
  <c r="H93" i="2" a="1"/>
  <c r="H93" i="2" s="1"/>
  <c r="D41" i="2" a="1"/>
  <c r="D41" i="2" s="1"/>
  <c r="N116" i="2" a="1"/>
  <c r="N116" i="2" s="1"/>
  <c r="O142" i="2" a="1"/>
  <c r="O142" i="2" s="1"/>
  <c r="D13" i="2" a="1"/>
  <c r="D13" i="2" s="1"/>
  <c r="I24" i="2" a="1"/>
  <c r="I24" i="2" s="1"/>
  <c r="M52" i="2" a="1"/>
  <c r="M52" i="2" s="1"/>
  <c r="G88" i="2" a="1"/>
  <c r="G88" i="2" s="1"/>
  <c r="E111" i="2" a="1"/>
  <c r="E111" i="2" s="1"/>
  <c r="P115" i="2" a="1"/>
  <c r="P115" i="2" s="1"/>
  <c r="H148" i="2" a="1"/>
  <c r="H148" i="2" s="1"/>
  <c r="M47" i="2" a="1"/>
  <c r="M47" i="2" s="1"/>
  <c r="H18" i="2" a="1"/>
  <c r="H18" i="2" s="1"/>
  <c r="M85" i="2" a="1"/>
  <c r="M85" i="2" s="1"/>
  <c r="P9" i="2" a="1"/>
  <c r="P9" i="2" s="1"/>
  <c r="L18" i="2" a="1"/>
  <c r="L18" i="2" s="1"/>
  <c r="J34" i="2" a="1"/>
  <c r="J34" i="2" s="1"/>
  <c r="O94" i="2" a="1"/>
  <c r="O94" i="2" s="1"/>
  <c r="G110" i="2" a="1"/>
  <c r="G110" i="2" s="1"/>
  <c r="F115" i="2" a="1"/>
  <c r="F115" i="2" s="1"/>
  <c r="F138" i="2" a="1"/>
  <c r="F138" i="2" s="1"/>
  <c r="N13" i="2" a="1"/>
  <c r="N13" i="2" s="1"/>
  <c r="N14" i="2" a="1"/>
  <c r="N14" i="2" s="1"/>
  <c r="M14" i="2" a="1"/>
  <c r="M14" i="2" s="1"/>
  <c r="M13" i="2" a="1"/>
  <c r="M13" i="2" s="1"/>
  <c r="O19" i="2" a="1"/>
  <c r="O19" i="2" s="1"/>
  <c r="O18" i="2" a="1"/>
  <c r="O18" i="2" s="1"/>
  <c r="G29" i="2" a="1"/>
  <c r="G29" i="2" s="1"/>
  <c r="G28" i="2" a="1"/>
  <c r="G28" i="2" s="1"/>
  <c r="G52" i="2" a="1"/>
  <c r="G52" i="2" s="1"/>
  <c r="G51" i="2" a="1"/>
  <c r="G51" i="2" s="1"/>
  <c r="G105" i="2" a="1"/>
  <c r="G105" i="2" s="1"/>
  <c r="G106" i="2" a="1"/>
  <c r="G106" i="2" s="1"/>
  <c r="J131" i="2" a="1"/>
  <c r="J131" i="2" s="1"/>
  <c r="J130" i="2" a="1"/>
  <c r="J130" i="2" s="1"/>
  <c r="M148" i="2" a="1"/>
  <c r="M148" i="2" s="1"/>
  <c r="M147" i="2" a="1"/>
  <c r="M147" i="2" s="1"/>
  <c r="E75" i="2" a="1"/>
  <c r="E75" i="2" s="1"/>
  <c r="E74" i="2" a="1"/>
  <c r="E74" i="2" s="1"/>
  <c r="L105" i="2" a="1"/>
  <c r="L105" i="2" s="1"/>
  <c r="L106" i="2" a="1"/>
  <c r="L106" i="2" s="1"/>
  <c r="J126" i="2" a="1"/>
  <c r="J126" i="2" s="1"/>
  <c r="J125" i="2" a="1"/>
  <c r="J125" i="2" s="1"/>
  <c r="L138" i="2" a="1"/>
  <c r="L138" i="2" s="1"/>
  <c r="L137" i="2" a="1"/>
  <c r="L137" i="2" s="1"/>
  <c r="N24" i="2" a="1"/>
  <c r="N24" i="2" s="1"/>
  <c r="N23" i="2" a="1"/>
  <c r="N23" i="2" s="1"/>
  <c r="H29" i="2" a="1"/>
  <c r="H29" i="2" s="1"/>
  <c r="H28" i="2" a="1"/>
  <c r="H28" i="2" s="1"/>
  <c r="F75" i="2" a="1"/>
  <c r="F75" i="2" s="1"/>
  <c r="F74" i="2" a="1"/>
  <c r="F74" i="2" s="1"/>
  <c r="K126" i="2" a="1"/>
  <c r="K126" i="2" s="1"/>
  <c r="K125" i="2" a="1"/>
  <c r="K125" i="2" s="1"/>
  <c r="L74" i="2" a="1"/>
  <c r="L74" i="2" s="1"/>
  <c r="J84" i="2" a="1"/>
  <c r="J84" i="2" s="1"/>
  <c r="E98" i="2" a="1"/>
  <c r="E98" i="2" s="1"/>
  <c r="E13" i="2" a="1"/>
  <c r="E13" i="2" s="1"/>
  <c r="G18" i="2" a="1"/>
  <c r="G18" i="2" s="1"/>
  <c r="J28" i="2" a="1"/>
  <c r="J28" i="2" s="1"/>
  <c r="G34" i="2" a="1"/>
  <c r="G34" i="2" s="1"/>
  <c r="O41" i="2" a="1"/>
  <c r="O41" i="2" s="1"/>
  <c r="F51" i="2" a="1"/>
  <c r="F51" i="2" s="1"/>
  <c r="P74" i="2" a="1"/>
  <c r="P74" i="2" s="1"/>
  <c r="M79" i="2" a="1"/>
  <c r="M79" i="2" s="1"/>
  <c r="N84" i="2" a="1"/>
  <c r="N84" i="2" s="1"/>
  <c r="O88" i="2" a="1"/>
  <c r="O88" i="2" s="1"/>
  <c r="L93" i="2" a="1"/>
  <c r="L93" i="2" s="1"/>
  <c r="I98" i="2" a="1"/>
  <c r="I98" i="2" s="1"/>
  <c r="M110" i="2" a="1"/>
  <c r="M110" i="2" s="1"/>
  <c r="M121" i="2" a="1"/>
  <c r="M121" i="2" s="1"/>
  <c r="D126" i="2" a="1"/>
  <c r="D126" i="2" s="1"/>
  <c r="E131" i="2" a="1"/>
  <c r="E131" i="2" s="1"/>
  <c r="O157" i="2" a="1"/>
  <c r="O157" i="2" s="1"/>
  <c r="H162" i="2" a="1"/>
  <c r="H162" i="2" s="1"/>
  <c r="F14" i="2" a="1"/>
  <c r="F14" i="2" s="1"/>
  <c r="P18" i="2" a="1"/>
  <c r="P18" i="2" s="1"/>
  <c r="E23" i="2" a="1"/>
  <c r="E23" i="2" s="1"/>
  <c r="H75" i="2" a="1"/>
  <c r="H75" i="2" s="1"/>
  <c r="D80" i="2" a="1"/>
  <c r="D80" i="2" s="1"/>
  <c r="F85" i="2" a="1"/>
  <c r="F85" i="2" s="1"/>
  <c r="F89" i="2" a="1"/>
  <c r="F89" i="2" s="1"/>
  <c r="P93" i="2" a="1"/>
  <c r="P93" i="2" s="1"/>
  <c r="M98" i="2" a="1"/>
  <c r="M98" i="2" s="1"/>
  <c r="E126" i="2" a="1"/>
  <c r="E126" i="2" s="1"/>
  <c r="M131" i="2" a="1"/>
  <c r="M131" i="2" s="1"/>
  <c r="G143" i="2" a="1"/>
  <c r="G143" i="2" s="1"/>
  <c r="J158" i="2" a="1"/>
  <c r="J158" i="2" s="1"/>
  <c r="P162" i="2" a="1"/>
  <c r="P162" i="2" s="1"/>
  <c r="O33" i="2" a="1"/>
  <c r="O33" i="2" s="1"/>
  <c r="N28" i="2" a="1"/>
  <c r="N28" i="2" s="1"/>
  <c r="G14" i="2" a="1"/>
  <c r="G14" i="2" s="1"/>
  <c r="K33" i="2" a="1"/>
  <c r="K33" i="2" s="1"/>
  <c r="I46" i="2" a="1"/>
  <c r="I46" i="2" s="1"/>
  <c r="L47" i="2" a="1"/>
  <c r="L47" i="2" s="1"/>
  <c r="K75" i="2" a="1"/>
  <c r="K75" i="2" s="1"/>
  <c r="E79" i="2" a="1"/>
  <c r="E79" i="2" s="1"/>
  <c r="D93" i="2" a="1"/>
  <c r="D93" i="2" s="1"/>
  <c r="I120" i="2" a="1"/>
  <c r="I120" i="2" s="1"/>
  <c r="L126" i="2" a="1"/>
  <c r="L126" i="2" s="1"/>
  <c r="N138" i="2" a="1"/>
  <c r="N138" i="2" s="1"/>
  <c r="N142" i="2" a="1"/>
  <c r="N142" i="2" s="1"/>
  <c r="P148" i="2" a="1"/>
  <c r="P148" i="2" s="1"/>
  <c r="N152" i="2" a="1"/>
  <c r="N152" i="2" s="1"/>
  <c r="N126" i="2" a="1"/>
  <c r="N126" i="2" s="1"/>
  <c r="I153" i="2" a="1"/>
  <c r="I153" i="2" s="1"/>
  <c r="P13" i="2" a="1"/>
  <c r="P13" i="2" s="1"/>
  <c r="P14" i="2" a="1"/>
  <c r="P14" i="2" s="1"/>
  <c r="K23" i="2" a="1"/>
  <c r="K23" i="2" s="1"/>
  <c r="K24" i="2" a="1"/>
  <c r="K24" i="2" s="1"/>
  <c r="K29" i="2" a="1"/>
  <c r="K29" i="2" s="1"/>
  <c r="K28" i="2" a="1"/>
  <c r="K28" i="2" s="1"/>
  <c r="H34" i="2" a="1"/>
  <c r="H34" i="2" s="1"/>
  <c r="H33" i="2" a="1"/>
  <c r="H33" i="2" s="1"/>
  <c r="P33" i="2" a="1"/>
  <c r="P33" i="2" s="1"/>
  <c r="P34" i="2" a="1"/>
  <c r="P34" i="2" s="1"/>
  <c r="F47" i="2" a="1"/>
  <c r="F47" i="2" s="1"/>
  <c r="F46" i="2" a="1"/>
  <c r="F46" i="2" s="1"/>
  <c r="I18" i="2" a="1"/>
  <c r="I18" i="2" s="1"/>
  <c r="I19" i="2" a="1"/>
  <c r="I19" i="2" s="1"/>
  <c r="L23" i="2" a="1"/>
  <c r="L23" i="2" s="1"/>
  <c r="L24" i="2" a="1"/>
  <c r="L24" i="2" s="1"/>
  <c r="L29" i="2" a="1"/>
  <c r="L29" i="2" s="1"/>
  <c r="L28" i="2" a="1"/>
  <c r="L28" i="2" s="1"/>
  <c r="I34" i="2" a="1"/>
  <c r="I34" i="2" s="1"/>
  <c r="I33" i="2" a="1"/>
  <c r="I33" i="2" s="1"/>
  <c r="E41" i="2" a="1"/>
  <c r="E41" i="2" s="1"/>
  <c r="E42" i="2" a="1"/>
  <c r="E42" i="2" s="1"/>
  <c r="M42" i="2" a="1"/>
  <c r="M42" i="2" s="1"/>
  <c r="M41" i="2" a="1"/>
  <c r="M41" i="2" s="1"/>
  <c r="G47" i="2" a="1"/>
  <c r="G47" i="2" s="1"/>
  <c r="G46" i="2" a="1"/>
  <c r="G46" i="2" s="1"/>
  <c r="N46" i="2" a="1"/>
  <c r="N46" i="2" s="1"/>
  <c r="N47" i="2" a="1"/>
  <c r="N47" i="2" s="1"/>
  <c r="F42" i="2" a="1"/>
  <c r="F42" i="2" s="1"/>
  <c r="F41" i="2" a="1"/>
  <c r="F41" i="2" s="1"/>
  <c r="N42" i="2" a="1"/>
  <c r="N42" i="2" s="1"/>
  <c r="N41" i="2" a="1"/>
  <c r="N41" i="2" s="1"/>
  <c r="O51" i="2" a="1"/>
  <c r="O51" i="2" s="1"/>
  <c r="O52" i="2" a="1"/>
  <c r="O52" i="2" s="1"/>
  <c r="J18" i="2" a="1"/>
  <c r="J18" i="2" s="1"/>
  <c r="J19" i="2" a="1"/>
  <c r="J19" i="2" s="1"/>
  <c r="H13" i="2" a="1"/>
  <c r="H13" i="2" s="1"/>
  <c r="H14" i="2" a="1"/>
  <c r="H14" i="2" s="1"/>
  <c r="K18" i="2" a="1"/>
  <c r="K18" i="2" s="1"/>
  <c r="K19" i="2" a="1"/>
  <c r="K19" i="2" s="1"/>
  <c r="P52" i="2" a="1"/>
  <c r="P52" i="2" s="1"/>
  <c r="P51" i="2" a="1"/>
  <c r="P51" i="2" s="1"/>
  <c r="I13" i="2" a="1"/>
  <c r="I13" i="2" s="1"/>
  <c r="I14" i="2" a="1"/>
  <c r="I14" i="2" s="1"/>
  <c r="O29" i="2" a="1"/>
  <c r="O29" i="2" s="1"/>
  <c r="O28" i="2" a="1"/>
  <c r="O28" i="2" s="1"/>
  <c r="D34" i="2" a="1"/>
  <c r="D34" i="2" s="1"/>
  <c r="D33" i="2" a="1"/>
  <c r="D33" i="2" s="1"/>
  <c r="L33" i="2" a="1"/>
  <c r="L33" i="2" s="1"/>
  <c r="L34" i="2" a="1"/>
  <c r="L34" i="2" s="1"/>
  <c r="D52" i="2" a="1"/>
  <c r="D52" i="2" s="1"/>
  <c r="D51" i="2" a="1"/>
  <c r="D51" i="2" s="1"/>
  <c r="P29" i="2" a="1"/>
  <c r="P29" i="2" s="1"/>
  <c r="P28" i="2" a="1"/>
  <c r="P28" i="2" s="1"/>
  <c r="E34" i="2" a="1"/>
  <c r="E34" i="2" s="1"/>
  <c r="E33" i="2" a="1"/>
  <c r="E33" i="2" s="1"/>
  <c r="M34" i="2" a="1"/>
  <c r="M34" i="2" s="1"/>
  <c r="M33" i="2" a="1"/>
  <c r="M33" i="2" s="1"/>
  <c r="I41" i="2" a="1"/>
  <c r="I41" i="2" s="1"/>
  <c r="I42" i="2" a="1"/>
  <c r="I42" i="2" s="1"/>
  <c r="K51" i="2" a="1"/>
  <c r="K51" i="2" s="1"/>
  <c r="K52" i="2" a="1"/>
  <c r="K52" i="2" s="1"/>
  <c r="J13" i="2" a="1"/>
  <c r="J13" i="2" s="1"/>
  <c r="J14" i="2" a="1"/>
  <c r="J14" i="2" s="1"/>
  <c r="D29" i="2" a="1"/>
  <c r="D29" i="2" s="1"/>
  <c r="D28" i="2" a="1"/>
  <c r="D28" i="2" s="1"/>
  <c r="K47" i="2" a="1"/>
  <c r="K47" i="2" s="1"/>
  <c r="K46" i="2" a="1"/>
  <c r="K46" i="2" s="1"/>
  <c r="D23" i="2" a="1"/>
  <c r="D23" i="2" s="1"/>
  <c r="D24" i="2" a="1"/>
  <c r="D24" i="2" s="1"/>
  <c r="J41" i="2" a="1"/>
  <c r="J41" i="2" s="1"/>
  <c r="J42" i="2" a="1"/>
  <c r="J42" i="2" s="1"/>
  <c r="J23" i="2" a="1"/>
  <c r="J23" i="2" s="1"/>
  <c r="J24" i="2" a="1"/>
  <c r="J24" i="2" s="1"/>
  <c r="E29" i="2" a="1"/>
  <c r="E29" i="2" s="1"/>
  <c r="E28" i="2" a="1"/>
  <c r="E28" i="2" s="1"/>
  <c r="K13" i="2" a="1"/>
  <c r="K13" i="2" s="1"/>
  <c r="M18" i="2" a="1"/>
  <c r="M18" i="2" s="1"/>
  <c r="F23" i="2" a="1"/>
  <c r="F23" i="2" s="1"/>
  <c r="P24" i="2" a="1"/>
  <c r="P24" i="2" s="1"/>
  <c r="F34" i="2" a="1"/>
  <c r="F34" i="2" s="1"/>
  <c r="L41" i="2" a="1"/>
  <c r="L41" i="2" s="1"/>
  <c r="E46" i="2" a="1"/>
  <c r="E46" i="2" s="1"/>
  <c r="J46" i="2" a="1"/>
  <c r="J46" i="2" s="1"/>
  <c r="O46" i="2" a="1"/>
  <c r="O46" i="2" s="1"/>
  <c r="J51" i="2" a="1"/>
  <c r="J51" i="2" s="1"/>
  <c r="H56" i="2" a="1"/>
  <c r="H56" i="2" s="1"/>
  <c r="H57" i="2" a="1"/>
  <c r="H57" i="2" s="1"/>
  <c r="M75" i="2" a="1"/>
  <c r="M75" i="2" s="1"/>
  <c r="M74" i="2" a="1"/>
  <c r="M74" i="2" s="1"/>
  <c r="G80" i="2" a="1"/>
  <c r="G80" i="2" s="1"/>
  <c r="G79" i="2" a="1"/>
  <c r="G79" i="2" s="1"/>
  <c r="O80" i="2" a="1"/>
  <c r="O80" i="2" s="1"/>
  <c r="O79" i="2" a="1"/>
  <c r="O79" i="2" s="1"/>
  <c r="K84" i="2" a="1"/>
  <c r="K84" i="2" s="1"/>
  <c r="K85" i="2" a="1"/>
  <c r="K85" i="2" s="1"/>
  <c r="F98" i="2" a="1"/>
  <c r="F98" i="2" s="1"/>
  <c r="F99" i="2" a="1"/>
  <c r="F99" i="2" s="1"/>
  <c r="N99" i="2" a="1"/>
  <c r="N99" i="2" s="1"/>
  <c r="N98" i="2" a="1"/>
  <c r="N98" i="2" s="1"/>
  <c r="D106" i="2" a="1"/>
  <c r="D106" i="2" s="1"/>
  <c r="D105" i="2" a="1"/>
  <c r="D105" i="2" s="1"/>
  <c r="K105" i="2" a="1"/>
  <c r="K105" i="2" s="1"/>
  <c r="K106" i="2" a="1"/>
  <c r="K106" i="2" s="1"/>
  <c r="F29" i="2" a="1"/>
  <c r="F29" i="2" s="1"/>
  <c r="D18" i="2" a="1"/>
  <c r="D18" i="2" s="1"/>
  <c r="O23" i="2" a="1"/>
  <c r="O23" i="2" s="1"/>
  <c r="M29" i="2" a="1"/>
  <c r="M29" i="2" s="1"/>
  <c r="L14" i="2" a="1"/>
  <c r="L14" i="2" s="1"/>
  <c r="E19" i="2" a="1"/>
  <c r="E19" i="2" s="1"/>
  <c r="N19" i="2" a="1"/>
  <c r="N19" i="2" s="1"/>
  <c r="G24" i="2" a="1"/>
  <c r="G24" i="2" s="1"/>
  <c r="N33" i="2" a="1"/>
  <c r="N33" i="2" s="1"/>
  <c r="G41" i="2" a="1"/>
  <c r="G41" i="2" s="1"/>
  <c r="P46" i="2" a="1"/>
  <c r="P46" i="2" s="1"/>
  <c r="D56" i="2" a="1"/>
  <c r="D56" i="2" s="1"/>
  <c r="D57" i="2" a="1"/>
  <c r="D57" i="2" s="1"/>
  <c r="M57" i="2" a="1"/>
  <c r="M57" i="2" s="1"/>
  <c r="M56" i="2" a="1"/>
  <c r="M56" i="2" s="1"/>
  <c r="F62" i="2" a="1"/>
  <c r="F62" i="2" s="1"/>
  <c r="F61" i="2" a="1"/>
  <c r="F61" i="2" s="1"/>
  <c r="J62" i="2" a="1"/>
  <c r="J62" i="2" s="1"/>
  <c r="J61" i="2" a="1"/>
  <c r="J61" i="2" s="1"/>
  <c r="N62" i="2" a="1"/>
  <c r="N62" i="2" s="1"/>
  <c r="N61" i="2" a="1"/>
  <c r="N61" i="2" s="1"/>
  <c r="F66" i="2" a="1"/>
  <c r="F66" i="2" s="1"/>
  <c r="F67" i="2" a="1"/>
  <c r="F67" i="2" s="1"/>
  <c r="J66" i="2" a="1"/>
  <c r="J66" i="2" s="1"/>
  <c r="J67" i="2" a="1"/>
  <c r="J67" i="2" s="1"/>
  <c r="N66" i="2" a="1"/>
  <c r="N66" i="2" s="1"/>
  <c r="N67" i="2" a="1"/>
  <c r="N67" i="2" s="1"/>
  <c r="N75" i="2" a="1"/>
  <c r="N75" i="2" s="1"/>
  <c r="N74" i="2" a="1"/>
  <c r="N74" i="2" s="1"/>
  <c r="D85" i="2" a="1"/>
  <c r="D85" i="2" s="1"/>
  <c r="D84" i="2" a="1"/>
  <c r="D84" i="2" s="1"/>
  <c r="L84" i="2" a="1"/>
  <c r="L84" i="2" s="1"/>
  <c r="L85" i="2" a="1"/>
  <c r="L85" i="2" s="1"/>
  <c r="H89" i="2" a="1"/>
  <c r="H89" i="2" s="1"/>
  <c r="H88" i="2" a="1"/>
  <c r="H88" i="2" s="1"/>
  <c r="P88" i="2" a="1"/>
  <c r="P88" i="2" s="1"/>
  <c r="P89" i="2" a="1"/>
  <c r="P89" i="2" s="1"/>
  <c r="G98" i="2" a="1"/>
  <c r="G98" i="2" s="1"/>
  <c r="G99" i="2" a="1"/>
  <c r="G99" i="2" s="1"/>
  <c r="O99" i="2" a="1"/>
  <c r="O99" i="2" s="1"/>
  <c r="O98" i="2" a="1"/>
  <c r="O98" i="2" s="1"/>
  <c r="H24" i="2" a="1"/>
  <c r="H24" i="2" s="1"/>
  <c r="I29" i="2" a="1"/>
  <c r="I29" i="2" s="1"/>
  <c r="K42" i="2" a="1"/>
  <c r="K42" i="2" s="1"/>
  <c r="D47" i="2" a="1"/>
  <c r="D47" i="2" s="1"/>
  <c r="I52" i="2" a="1"/>
  <c r="I52" i="2" s="1"/>
  <c r="I57" i="2" a="1"/>
  <c r="I57" i="2" s="1"/>
  <c r="I56" i="2" a="1"/>
  <c r="I56" i="2" s="1"/>
  <c r="G75" i="2" a="1"/>
  <c r="G75" i="2" s="1"/>
  <c r="G74" i="2" a="1"/>
  <c r="G74" i="2" s="1"/>
  <c r="I89" i="2" a="1"/>
  <c r="I89" i="2" s="1"/>
  <c r="I88" i="2" a="1"/>
  <c r="I88" i="2" s="1"/>
  <c r="E94" i="2" a="1"/>
  <c r="E94" i="2" s="1"/>
  <c r="E93" i="2" a="1"/>
  <c r="E93" i="2" s="1"/>
  <c r="M93" i="2" a="1"/>
  <c r="M93" i="2" s="1"/>
  <c r="M94" i="2" a="1"/>
  <c r="M94" i="2" s="1"/>
  <c r="F19" i="2" a="1"/>
  <c r="F19" i="2" s="1"/>
  <c r="M24" i="2" a="1"/>
  <c r="M24" i="2" s="1"/>
  <c r="L51" i="2" a="1"/>
  <c r="L51" i="2" s="1"/>
  <c r="E57" i="2" a="1"/>
  <c r="E57" i="2" s="1"/>
  <c r="E56" i="2" a="1"/>
  <c r="E56" i="2" s="1"/>
  <c r="G67" i="2" a="1"/>
  <c r="G67" i="2" s="1"/>
  <c r="G66" i="2" a="1"/>
  <c r="G66" i="2" s="1"/>
  <c r="K67" i="2" a="1"/>
  <c r="K67" i="2" s="1"/>
  <c r="K66" i="2" a="1"/>
  <c r="K66" i="2" s="1"/>
  <c r="O67" i="2" a="1"/>
  <c r="O67" i="2" s="1"/>
  <c r="O66" i="2" a="1"/>
  <c r="O66" i="2" s="1"/>
  <c r="J80" i="2" a="1"/>
  <c r="J80" i="2" s="1"/>
  <c r="J79" i="2" a="1"/>
  <c r="J79" i="2" s="1"/>
  <c r="F94" i="2" a="1"/>
  <c r="F94" i="2" s="1"/>
  <c r="F93" i="2" a="1"/>
  <c r="F93" i="2" s="1"/>
  <c r="N93" i="2" a="1"/>
  <c r="N93" i="2" s="1"/>
  <c r="N94" i="2" a="1"/>
  <c r="N94" i="2" s="1"/>
  <c r="N51" i="2" a="1"/>
  <c r="N51" i="2" s="1"/>
  <c r="O57" i="2" a="1"/>
  <c r="O57" i="2" s="1"/>
  <c r="O56" i="2" a="1"/>
  <c r="O56" i="2" s="1"/>
  <c r="D74" i="2" a="1"/>
  <c r="D74" i="2" s="1"/>
  <c r="D75" i="2" a="1"/>
  <c r="D75" i="2" s="1"/>
  <c r="I74" i="2" a="1"/>
  <c r="I74" i="2" s="1"/>
  <c r="I75" i="2" a="1"/>
  <c r="I75" i="2" s="1"/>
  <c r="K80" i="2" a="1"/>
  <c r="K80" i="2" s="1"/>
  <c r="K79" i="2" a="1"/>
  <c r="K79" i="2" s="1"/>
  <c r="G84" i="2" a="1"/>
  <c r="G84" i="2" s="1"/>
  <c r="G85" i="2" a="1"/>
  <c r="G85" i="2" s="1"/>
  <c r="O85" i="2" a="1"/>
  <c r="O85" i="2" s="1"/>
  <c r="O84" i="2" a="1"/>
  <c r="O84" i="2" s="1"/>
  <c r="J99" i="2" a="1"/>
  <c r="J99" i="2" s="1"/>
  <c r="J98" i="2" a="1"/>
  <c r="J98" i="2" s="1"/>
  <c r="K57" i="2" a="1"/>
  <c r="K57" i="2" s="1"/>
  <c r="K56" i="2" a="1"/>
  <c r="K56" i="2" s="1"/>
  <c r="J74" i="2" a="1"/>
  <c r="J74" i="2" s="1"/>
  <c r="J75" i="2" a="1"/>
  <c r="J75" i="2" s="1"/>
  <c r="H85" i="2" a="1"/>
  <c r="H85" i="2" s="1"/>
  <c r="H84" i="2" a="1"/>
  <c r="H84" i="2" s="1"/>
  <c r="P85" i="2" a="1"/>
  <c r="P85" i="2" s="1"/>
  <c r="P84" i="2" a="1"/>
  <c r="P84" i="2" s="1"/>
  <c r="D88" i="2" a="1"/>
  <c r="D88" i="2" s="1"/>
  <c r="D89" i="2" a="1"/>
  <c r="D89" i="2" s="1"/>
  <c r="L89" i="2" a="1"/>
  <c r="L89" i="2" s="1"/>
  <c r="L88" i="2" a="1"/>
  <c r="L88" i="2" s="1"/>
  <c r="K99" i="2" a="1"/>
  <c r="K99" i="2" s="1"/>
  <c r="K98" i="2" a="1"/>
  <c r="K98" i="2" s="1"/>
  <c r="H106" i="2" a="1"/>
  <c r="H106" i="2" s="1"/>
  <c r="H105" i="2" a="1"/>
  <c r="H105" i="2" s="1"/>
  <c r="O106" i="2" a="1"/>
  <c r="O106" i="2" s="1"/>
  <c r="O105" i="2" a="1"/>
  <c r="O105" i="2" s="1"/>
  <c r="G57" i="2" a="1"/>
  <c r="G57" i="2" s="1"/>
  <c r="G56" i="2" a="1"/>
  <c r="G56" i="2" s="1"/>
  <c r="P56" i="2" a="1"/>
  <c r="P56" i="2" s="1"/>
  <c r="P57" i="2" a="1"/>
  <c r="P57" i="2" s="1"/>
  <c r="E88" i="2" a="1"/>
  <c r="E88" i="2" s="1"/>
  <c r="E89" i="2" a="1"/>
  <c r="E89" i="2" s="1"/>
  <c r="M89" i="2" a="1"/>
  <c r="M89" i="2" s="1"/>
  <c r="M88" i="2" a="1"/>
  <c r="M88" i="2" s="1"/>
  <c r="I93" i="2" a="1"/>
  <c r="I93" i="2" s="1"/>
  <c r="I94" i="2" a="1"/>
  <c r="I94" i="2" s="1"/>
  <c r="H51" i="2" a="1"/>
  <c r="H51" i="2" s="1"/>
  <c r="E52" i="2" a="1"/>
  <c r="E52" i="2" s="1"/>
  <c r="L56" i="2" a="1"/>
  <c r="L56" i="2" s="1"/>
  <c r="L57" i="2" a="1"/>
  <c r="L57" i="2" s="1"/>
  <c r="E61" i="2" a="1"/>
  <c r="E61" i="2" s="1"/>
  <c r="E62" i="2" a="1"/>
  <c r="E62" i="2" s="1"/>
  <c r="I61" i="2" a="1"/>
  <c r="I61" i="2" s="1"/>
  <c r="I62" i="2" a="1"/>
  <c r="I62" i="2" s="1"/>
  <c r="M61" i="2" a="1"/>
  <c r="M61" i="2" s="1"/>
  <c r="M62" i="2" a="1"/>
  <c r="M62" i="2" s="1"/>
  <c r="F80" i="2" a="1"/>
  <c r="F80" i="2" s="1"/>
  <c r="F79" i="2" a="1"/>
  <c r="F79" i="2" s="1"/>
  <c r="N79" i="2" a="1"/>
  <c r="N79" i="2" s="1"/>
  <c r="N80" i="2" a="1"/>
  <c r="N80" i="2" s="1"/>
  <c r="J94" i="2" a="1"/>
  <c r="J94" i="2" s="1"/>
  <c r="J93" i="2" a="1"/>
  <c r="J93" i="2" s="1"/>
  <c r="O75" i="2" a="1"/>
  <c r="O75" i="2" s="1"/>
  <c r="H80" i="2" a="1"/>
  <c r="H80" i="2" s="1"/>
  <c r="J89" i="2" a="1"/>
  <c r="J89" i="2" s="1"/>
  <c r="L99" i="2" a="1"/>
  <c r="L99" i="2" s="1"/>
  <c r="J110" i="2" a="1"/>
  <c r="J110" i="2" s="1"/>
  <c r="J111" i="2" a="1"/>
  <c r="J111" i="2" s="1"/>
  <c r="D121" i="2" a="1"/>
  <c r="D121" i="2" s="1"/>
  <c r="D120" i="2" a="1"/>
  <c r="D120" i="2" s="1"/>
  <c r="L120" i="2" a="1"/>
  <c r="L120" i="2" s="1"/>
  <c r="L121" i="2" a="1"/>
  <c r="L121" i="2" s="1"/>
  <c r="P79" i="2" a="1"/>
  <c r="P79" i="2" s="1"/>
  <c r="I84" i="2" a="1"/>
  <c r="I84" i="2" s="1"/>
  <c r="K93" i="2" a="1"/>
  <c r="K93" i="2" s="1"/>
  <c r="D98" i="2" a="1"/>
  <c r="D98" i="2" s="1"/>
  <c r="J105" i="2" a="1"/>
  <c r="J105" i="2" s="1"/>
  <c r="F106" i="2" a="1"/>
  <c r="F106" i="2" s="1"/>
  <c r="D110" i="2" a="1"/>
  <c r="D110" i="2" s="1"/>
  <c r="D111" i="2" a="1"/>
  <c r="D111" i="2" s="1"/>
  <c r="K111" i="2" a="1"/>
  <c r="K111" i="2" s="1"/>
  <c r="K110" i="2" a="1"/>
  <c r="K110" i="2" s="1"/>
  <c r="M115" i="2" a="1"/>
  <c r="M115" i="2" s="1"/>
  <c r="M116" i="2" a="1"/>
  <c r="M116" i="2" s="1"/>
  <c r="E106" i="2" a="1"/>
  <c r="E106" i="2" s="1"/>
  <c r="E105" i="2" a="1"/>
  <c r="E105" i="2" s="1"/>
  <c r="L110" i="2" a="1"/>
  <c r="L110" i="2" s="1"/>
  <c r="F121" i="2" a="1"/>
  <c r="F121" i="2" s="1"/>
  <c r="F120" i="2" a="1"/>
  <c r="F120" i="2" s="1"/>
  <c r="N120" i="2" a="1"/>
  <c r="N120" i="2" s="1"/>
  <c r="N121" i="2" a="1"/>
  <c r="N121" i="2" s="1"/>
  <c r="F56" i="2" a="1"/>
  <c r="F56" i="2" s="1"/>
  <c r="N56" i="2" a="1"/>
  <c r="N56" i="2" s="1"/>
  <c r="G61" i="2" a="1"/>
  <c r="G61" i="2" s="1"/>
  <c r="K61" i="2" a="1"/>
  <c r="K61" i="2" s="1"/>
  <c r="O61" i="2" a="1"/>
  <c r="O61" i="2" s="1"/>
  <c r="D66" i="2" a="1"/>
  <c r="D66" i="2" s="1"/>
  <c r="H66" i="2" a="1"/>
  <c r="H66" i="2" s="1"/>
  <c r="L66" i="2" a="1"/>
  <c r="L66" i="2" s="1"/>
  <c r="P66" i="2" a="1"/>
  <c r="P66" i="2" s="1"/>
  <c r="L79" i="2" a="1"/>
  <c r="L79" i="2" s="1"/>
  <c r="E84" i="2" a="1"/>
  <c r="E84" i="2" s="1"/>
  <c r="N88" i="2" a="1"/>
  <c r="N88" i="2" s="1"/>
  <c r="G93" i="2" a="1"/>
  <c r="G93" i="2" s="1"/>
  <c r="P98" i="2" a="1"/>
  <c r="P98" i="2" s="1"/>
  <c r="F111" i="2" a="1"/>
  <c r="F111" i="2" s="1"/>
  <c r="F110" i="2" a="1"/>
  <c r="F110" i="2" s="1"/>
  <c r="O116" i="2" a="1"/>
  <c r="O116" i="2" s="1"/>
  <c r="O115" i="2" a="1"/>
  <c r="O115" i="2" s="1"/>
  <c r="J56" i="2" a="1"/>
  <c r="J56" i="2" s="1"/>
  <c r="I106" i="2" a="1"/>
  <c r="I106" i="2" s="1"/>
  <c r="H121" i="2" a="1"/>
  <c r="H121" i="2" s="1"/>
  <c r="H120" i="2" a="1"/>
  <c r="H120" i="2" s="1"/>
  <c r="D61" i="2" a="1"/>
  <c r="D61" i="2" s="1"/>
  <c r="H61" i="2" a="1"/>
  <c r="H61" i="2" s="1"/>
  <c r="L61" i="2" a="1"/>
  <c r="L61" i="2" s="1"/>
  <c r="P61" i="2" a="1"/>
  <c r="P61" i="2" s="1"/>
  <c r="E66" i="2" a="1"/>
  <c r="E66" i="2" s="1"/>
  <c r="I66" i="2" a="1"/>
  <c r="I66" i="2" s="1"/>
  <c r="M66" i="2" a="1"/>
  <c r="M66" i="2" s="1"/>
  <c r="N105" i="2" a="1"/>
  <c r="N105" i="2" s="1"/>
  <c r="N110" i="2" a="1"/>
  <c r="N110" i="2" s="1"/>
  <c r="N111" i="2" a="1"/>
  <c r="N111" i="2" s="1"/>
  <c r="M106" i="2" a="1"/>
  <c r="M106" i="2" s="1"/>
  <c r="M105" i="2" a="1"/>
  <c r="M105" i="2" s="1"/>
  <c r="O110" i="2" a="1"/>
  <c r="O110" i="2" s="1"/>
  <c r="O111" i="2" a="1"/>
  <c r="O111" i="2" s="1"/>
  <c r="J120" i="2" a="1"/>
  <c r="J120" i="2" s="1"/>
  <c r="J121" i="2" a="1"/>
  <c r="J121" i="2" s="1"/>
  <c r="P105" i="2" a="1"/>
  <c r="P105" i="2" s="1"/>
  <c r="I110" i="2" a="1"/>
  <c r="I110" i="2" s="1"/>
  <c r="I111" i="2" a="1"/>
  <c r="I111" i="2" s="1"/>
  <c r="E116" i="2" a="1"/>
  <c r="E116" i="2" s="1"/>
  <c r="E115" i="2" a="1"/>
  <c r="E115" i="2" s="1"/>
  <c r="K116" i="2" a="1"/>
  <c r="K116" i="2" s="1"/>
  <c r="K115" i="2" a="1"/>
  <c r="K115" i="2" s="1"/>
  <c r="P110" i="2" a="1"/>
  <c r="P110" i="2" s="1"/>
  <c r="D115" i="2" a="1"/>
  <c r="D115" i="2" s="1"/>
  <c r="I115" i="2" a="1"/>
  <c r="I115" i="2" s="1"/>
  <c r="G116" i="2" a="1"/>
  <c r="G116" i="2" s="1"/>
  <c r="L116" i="2" a="1"/>
  <c r="L116" i="2" s="1"/>
  <c r="O120" i="2" a="1"/>
  <c r="O120" i="2" s="1"/>
  <c r="G131" i="2" a="1"/>
  <c r="G131" i="2" s="1"/>
  <c r="G130" i="2" a="1"/>
  <c r="G130" i="2" s="1"/>
  <c r="H137" i="2" a="1"/>
  <c r="H137" i="2" s="1"/>
  <c r="H138" i="2" a="1"/>
  <c r="H138" i="2" s="1"/>
  <c r="J142" i="2" a="1"/>
  <c r="J142" i="2" s="1"/>
  <c r="J143" i="2" a="1"/>
  <c r="J143" i="2" s="1"/>
  <c r="J147" i="2" a="1"/>
  <c r="J147" i="2" s="1"/>
  <c r="J148" i="2" a="1"/>
  <c r="J148" i="2" s="1"/>
  <c r="J152" i="2" a="1"/>
  <c r="J152" i="2" s="1"/>
  <c r="J153" i="2" a="1"/>
  <c r="J153" i="2" s="1"/>
  <c r="M157" i="2" a="1"/>
  <c r="M157" i="2" s="1"/>
  <c r="M158" i="2" a="1"/>
  <c r="M158" i="2" s="1"/>
  <c r="E163" i="2" a="1"/>
  <c r="E163" i="2" s="1"/>
  <c r="E162" i="2" a="1"/>
  <c r="E162" i="2" s="1"/>
  <c r="M162" i="2" a="1"/>
  <c r="M162" i="2" s="1"/>
  <c r="M163" i="2" a="1"/>
  <c r="M163" i="2" s="1"/>
  <c r="J115" i="2" a="1"/>
  <c r="J115" i="2" s="1"/>
  <c r="K121" i="2" a="1"/>
  <c r="K121" i="2" s="1"/>
  <c r="M126" i="2" a="1"/>
  <c r="M126" i="2" s="1"/>
  <c r="H130" i="2" a="1"/>
  <c r="H130" i="2" s="1"/>
  <c r="H131" i="2" a="1"/>
  <c r="H131" i="2" s="1"/>
  <c r="I138" i="2" a="1"/>
  <c r="I138" i="2" s="1"/>
  <c r="I137" i="2" a="1"/>
  <c r="I137" i="2" s="1"/>
  <c r="P143" i="2" a="1"/>
  <c r="P143" i="2" s="1"/>
  <c r="P142" i="2" a="1"/>
  <c r="P142" i="2" s="1"/>
  <c r="K147" i="2" a="1"/>
  <c r="K147" i="2" s="1"/>
  <c r="K148" i="2" a="1"/>
  <c r="K148" i="2" s="1"/>
  <c r="K153" i="2" a="1"/>
  <c r="K153" i="2" s="1"/>
  <c r="K152" i="2" a="1"/>
  <c r="K152" i="2" s="1"/>
  <c r="F162" i="2" a="1"/>
  <c r="F162" i="2" s="1"/>
  <c r="F163" i="2" a="1"/>
  <c r="F163" i="2" s="1"/>
  <c r="N163" i="2" a="1"/>
  <c r="N163" i="2" s="1"/>
  <c r="N162" i="2" a="1"/>
  <c r="N162" i="2" s="1"/>
  <c r="H116" i="2" a="1"/>
  <c r="H116" i="2" s="1"/>
  <c r="P120" i="2" a="1"/>
  <c r="P120" i="2" s="1"/>
  <c r="G125" i="2" a="1"/>
  <c r="G125" i="2" s="1"/>
  <c r="G126" i="2" a="1"/>
  <c r="G126" i="2" s="1"/>
  <c r="I130" i="2" a="1"/>
  <c r="I130" i="2" s="1"/>
  <c r="I131" i="2" a="1"/>
  <c r="I131" i="2" s="1"/>
  <c r="N130" i="2" a="1"/>
  <c r="N130" i="2" s="1"/>
  <c r="N131" i="2" a="1"/>
  <c r="N131" i="2" s="1"/>
  <c r="O137" i="2" a="1"/>
  <c r="O137" i="2" s="1"/>
  <c r="O138" i="2" a="1"/>
  <c r="O138" i="2" s="1"/>
  <c r="L152" i="2" a="1"/>
  <c r="L152" i="2" s="1"/>
  <c r="L153" i="2" a="1"/>
  <c r="L153" i="2" s="1"/>
  <c r="H125" i="2" a="1"/>
  <c r="H125" i="2" s="1"/>
  <c r="O130" i="2" a="1"/>
  <c r="O130" i="2" s="1"/>
  <c r="O131" i="2" a="1"/>
  <c r="O131" i="2" s="1"/>
  <c r="P137" i="2" a="1"/>
  <c r="P137" i="2" s="1"/>
  <c r="P138" i="2" a="1"/>
  <c r="P138" i="2" s="1"/>
  <c r="P158" i="2" a="1"/>
  <c r="P158" i="2" s="1"/>
  <c r="P157" i="2" a="1"/>
  <c r="P157" i="2" s="1"/>
  <c r="H110" i="2" a="1"/>
  <c r="H110" i="2" s="1"/>
  <c r="E121" i="2" a="1"/>
  <c r="E121" i="2" s="1"/>
  <c r="I125" i="2" a="1"/>
  <c r="I125" i="2" s="1"/>
  <c r="F126" i="2" a="1"/>
  <c r="F126" i="2" s="1"/>
  <c r="P131" i="2" a="1"/>
  <c r="P131" i="2" s="1"/>
  <c r="P130" i="2" a="1"/>
  <c r="P130" i="2" s="1"/>
  <c r="D157" i="2" a="1"/>
  <c r="D157" i="2" s="1"/>
  <c r="D158" i="2" a="1"/>
  <c r="D158" i="2" s="1"/>
  <c r="I163" i="2" a="1"/>
  <c r="I163" i="2" s="1"/>
  <c r="I162" i="2" a="1"/>
  <c r="I162" i="2" s="1"/>
  <c r="O125" i="2" a="1"/>
  <c r="O125" i="2" s="1"/>
  <c r="O126" i="2" a="1"/>
  <c r="O126" i="2" s="1"/>
  <c r="D130" i="2" a="1"/>
  <c r="D130" i="2" s="1"/>
  <c r="D131" i="2" a="1"/>
  <c r="D131" i="2" s="1"/>
  <c r="E158" i="2" a="1"/>
  <c r="E158" i="2" s="1"/>
  <c r="E157" i="2" a="1"/>
  <c r="E157" i="2" s="1"/>
  <c r="J163" i="2" a="1"/>
  <c r="J163" i="2" s="1"/>
  <c r="J162" i="2" a="1"/>
  <c r="J162" i="2" s="1"/>
  <c r="P125" i="2" a="1"/>
  <c r="P125" i="2" s="1"/>
  <c r="P126" i="2" a="1"/>
  <c r="P126" i="2" s="1"/>
  <c r="H142" i="2" a="1"/>
  <c r="H142" i="2" s="1"/>
  <c r="H143" i="2" a="1"/>
  <c r="H143" i="2" s="1"/>
  <c r="K158" i="2" a="1"/>
  <c r="K158" i="2" s="1"/>
  <c r="K157" i="2" a="1"/>
  <c r="K157" i="2" s="1"/>
  <c r="G120" i="2" a="1"/>
  <c r="G120" i="2" s="1"/>
  <c r="F130" i="2" a="1"/>
  <c r="F130" i="2" s="1"/>
  <c r="F131" i="2" a="1"/>
  <c r="F131" i="2" s="1"/>
  <c r="G137" i="2" a="1"/>
  <c r="G137" i="2" s="1"/>
  <c r="G138" i="2" a="1"/>
  <c r="G138" i="2" s="1"/>
  <c r="I142" i="2" a="1"/>
  <c r="I142" i="2" s="1"/>
  <c r="I143" i="2" a="1"/>
  <c r="I143" i="2" s="1"/>
  <c r="I148" i="2" a="1"/>
  <c r="I148" i="2" s="1"/>
  <c r="I147" i="2" a="1"/>
  <c r="I147" i="2" s="1"/>
  <c r="D152" i="2" a="1"/>
  <c r="D152" i="2" s="1"/>
  <c r="D153" i="2" a="1"/>
  <c r="D153" i="2" s="1"/>
  <c r="L158" i="2" a="1"/>
  <c r="L158" i="2" s="1"/>
  <c r="L157" i="2" a="1"/>
  <c r="L157" i="2" s="1"/>
  <c r="J138" i="2" a="1"/>
  <c r="J138" i="2" s="1"/>
  <c r="L143" i="2" a="1"/>
  <c r="L143" i="2" s="1"/>
  <c r="E148" i="2" a="1"/>
  <c r="E148" i="2" s="1"/>
  <c r="N148" i="2" a="1"/>
  <c r="N148" i="2" s="1"/>
  <c r="G153" i="2" a="1"/>
  <c r="G153" i="2" s="1"/>
  <c r="L130" i="2" a="1"/>
  <c r="L130" i="2" s="1"/>
  <c r="E137" i="2" a="1"/>
  <c r="E137" i="2" s="1"/>
  <c r="O148" i="2" a="1"/>
  <c r="O148" i="2" s="1"/>
  <c r="P152" i="2" a="1"/>
  <c r="P152" i="2" s="1"/>
  <c r="H153" i="2" a="1"/>
  <c r="H153" i="2" s="1"/>
  <c r="H158" i="2" a="1"/>
  <c r="H158" i="2" s="1"/>
  <c r="N158" i="2" a="1"/>
  <c r="N158" i="2" s="1"/>
  <c r="D162" i="2" a="1"/>
  <c r="D162" i="2" s="1"/>
  <c r="G163" i="2" a="1"/>
  <c r="G163" i="2" s="1"/>
  <c r="L163" i="2" a="1"/>
  <c r="L163" i="2" s="1"/>
  <c r="K138" i="2" a="1"/>
  <c r="K138" i="2" s="1"/>
  <c r="D143" i="2" a="1"/>
  <c r="D143" i="2" s="1"/>
  <c r="M143" i="2" a="1"/>
  <c r="M143" i="2" s="1"/>
  <c r="F148" i="2" a="1"/>
  <c r="F148" i="2" s="1"/>
  <c r="M153" i="2" a="1"/>
  <c r="M153" i="2" s="1"/>
  <c r="F157" i="2" a="1"/>
  <c r="F157" i="2" s="1"/>
  <c r="I158" i="2" a="1"/>
  <c r="I158" i="2" s="1"/>
  <c r="O162" i="2" a="1"/>
  <c r="O162" i="2" s="1"/>
  <c r="G148" i="2" a="1"/>
  <c r="G148" i="2" s="1"/>
  <c r="G157" i="2" a="1"/>
  <c r="G157" i="2" s="1"/>
  <c r="E143" i="2" a="1"/>
  <c r="E143" i="2" s="1"/>
  <c r="L148" i="2" a="1"/>
  <c r="L148" i="2" s="1"/>
  <c r="E153" i="2" a="1"/>
  <c r="E153" i="2" s="1"/>
  <c r="K162" i="2" a="1"/>
  <c r="K162" i="2" s="1"/>
  <c r="M138" i="2" a="1"/>
  <c r="M138" i="2" s="1"/>
  <c r="F143" i="2" a="1"/>
  <c r="F143" i="2" s="1"/>
  <c r="K131" i="2" a="1"/>
  <c r="K131" i="2" s="1"/>
  <c r="D138" i="2" a="1"/>
  <c r="D138" i="2" s="1"/>
  <c r="K143" i="2" a="1"/>
  <c r="K143" i="2" s="1"/>
  <c r="D148" i="2" a="1"/>
  <c r="D148" i="2" s="1"/>
  <c r="F153" i="2" a="1"/>
  <c r="F153" i="2" s="1"/>
  <c r="O153" i="2" a="1"/>
  <c r="O153" i="2" s="1"/>
  <c r="I9" i="2" a="1"/>
  <c r="I9" i="2" s="1"/>
  <c r="I8" i="2" a="1"/>
  <c r="I8" i="2" s="1"/>
  <c r="J9" i="2" a="1"/>
  <c r="J9" i="2" s="1"/>
  <c r="J8" i="2" a="1"/>
  <c r="J8" i="2" s="1"/>
  <c r="H9" i="2" a="1"/>
  <c r="H9" i="2" s="1"/>
  <c r="H8" i="2" a="1"/>
  <c r="H8" i="2" s="1"/>
  <c r="K9" i="2" a="1"/>
  <c r="K9" i="2" s="1"/>
  <c r="K8" i="2" a="1"/>
  <c r="K8" i="2" s="1"/>
  <c r="D9" i="2" a="1"/>
  <c r="D9" i="2" s="1"/>
  <c r="D8" i="2" a="1"/>
  <c r="D8" i="2" s="1"/>
  <c r="L9" i="2" a="1"/>
  <c r="L9" i="2" s="1"/>
  <c r="L8" i="2" a="1"/>
  <c r="L8" i="2" s="1"/>
  <c r="E9" i="2" a="1"/>
  <c r="E9" i="2" s="1"/>
  <c r="E8" i="2" a="1"/>
  <c r="E8" i="2" s="1"/>
  <c r="M9" i="2" a="1"/>
  <c r="M9" i="2" s="1"/>
  <c r="M8" i="2" a="1"/>
  <c r="M8" i="2" s="1"/>
  <c r="F9" i="2" a="1"/>
  <c r="F9" i="2" s="1"/>
  <c r="F8" i="2" a="1"/>
  <c r="F8" i="2" s="1"/>
  <c r="N9" i="2" a="1"/>
  <c r="N9" i="2" s="1"/>
  <c r="N8" i="2" a="1"/>
  <c r="N8" i="2" s="1"/>
  <c r="G9" i="2" a="1"/>
  <c r="G9" i="2" s="1"/>
  <c r="G8" i="2" a="1"/>
  <c r="G8" i="2" s="1"/>
  <c r="O9" i="2" a="1"/>
  <c r="O9" i="2" s="1"/>
  <c r="O8" i="2" a="1"/>
  <c r="O8" i="2" s="1"/>
  <c r="D96" i="5" l="1"/>
  <c r="D73" i="5"/>
  <c r="D78" i="5" l="1"/>
  <c r="D57" i="5"/>
  <c r="D17" i="5"/>
  <c r="D84" i="5"/>
  <c r="D101" i="5"/>
  <c r="D105" i="5"/>
  <c r="D62" i="5"/>
  <c r="D40" i="5"/>
  <c r="D95" i="5"/>
  <c r="O95" i="5"/>
  <c r="O96" i="5"/>
  <c r="K95" i="5"/>
  <c r="K96" i="5"/>
  <c r="G95" i="5"/>
  <c r="G96" i="5"/>
  <c r="N95" i="5"/>
  <c r="N96" i="5"/>
  <c r="J95" i="5"/>
  <c r="J96" i="5"/>
  <c r="F96" i="5"/>
  <c r="F95" i="5"/>
  <c r="M95" i="5"/>
  <c r="M96" i="5"/>
  <c r="I95" i="5"/>
  <c r="I96" i="5"/>
  <c r="E96" i="5"/>
  <c r="E95" i="5"/>
  <c r="P95" i="5"/>
  <c r="P96" i="5"/>
  <c r="L95" i="5"/>
  <c r="L96" i="5"/>
  <c r="H95" i="5"/>
  <c r="H96" i="5"/>
  <c r="D74" i="5"/>
  <c r="O78" i="5"/>
  <c r="O79" i="5"/>
  <c r="K78" i="5"/>
  <c r="K79" i="5"/>
  <c r="G78" i="5"/>
  <c r="G79" i="5"/>
  <c r="J78" i="5"/>
  <c r="J79" i="5"/>
  <c r="F78" i="5"/>
  <c r="F79" i="5"/>
  <c r="M78" i="5"/>
  <c r="M79" i="5"/>
  <c r="I78" i="5"/>
  <c r="I79" i="5"/>
  <c r="E79" i="5"/>
  <c r="E78" i="5"/>
  <c r="P78" i="5"/>
  <c r="P79" i="5"/>
  <c r="L78" i="5"/>
  <c r="L79" i="5"/>
  <c r="H78" i="5"/>
  <c r="H79" i="5"/>
  <c r="O73" i="5"/>
  <c r="O74" i="5"/>
  <c r="K73" i="5"/>
  <c r="K74" i="5"/>
  <c r="G73" i="5"/>
  <c r="G74" i="5"/>
  <c r="N73" i="5"/>
  <c r="N74" i="5"/>
  <c r="J73" i="5"/>
  <c r="J74" i="5"/>
  <c r="F73" i="5"/>
  <c r="F74" i="5"/>
  <c r="M73" i="5"/>
  <c r="M74" i="5"/>
  <c r="I73" i="5"/>
  <c r="I74" i="5"/>
  <c r="E74" i="5"/>
  <c r="E73" i="5"/>
  <c r="P73" i="5"/>
  <c r="P74" i="5"/>
  <c r="L74" i="5"/>
  <c r="L73" i="5"/>
  <c r="H74" i="5"/>
  <c r="H73" i="5"/>
  <c r="D52" i="5"/>
  <c r="D51" i="5"/>
  <c r="D30" i="5"/>
  <c r="L17" i="5" l="1"/>
  <c r="E56" i="5"/>
  <c r="H17" i="5"/>
  <c r="P17" i="5"/>
  <c r="I17" i="5"/>
  <c r="K17" i="5"/>
  <c r="D56" i="5"/>
  <c r="F17" i="5"/>
  <c r="N17" i="5"/>
  <c r="E17" i="5"/>
  <c r="M17" i="5"/>
  <c r="J17" i="5"/>
  <c r="G17" i="5"/>
  <c r="O17" i="5"/>
  <c r="F56" i="5"/>
  <c r="N57" i="5"/>
  <c r="O106" i="5"/>
  <c r="D100" i="5"/>
  <c r="N78" i="5"/>
  <c r="D79" i="5"/>
  <c r="N79" i="5"/>
  <c r="D83" i="5"/>
  <c r="H56" i="5"/>
  <c r="P56" i="5"/>
  <c r="I56" i="5"/>
  <c r="K56" i="5"/>
  <c r="L56" i="5"/>
  <c r="M57" i="5"/>
  <c r="J57" i="5"/>
  <c r="G57" i="5"/>
  <c r="O57" i="5"/>
  <c r="L57" i="5"/>
  <c r="E57" i="5"/>
  <c r="M56" i="5"/>
  <c r="J56" i="5"/>
  <c r="G56" i="5"/>
  <c r="O56" i="5"/>
  <c r="O105" i="5"/>
  <c r="H57" i="5"/>
  <c r="P57" i="5"/>
  <c r="I57" i="5"/>
  <c r="F57" i="5"/>
  <c r="N56" i="5"/>
  <c r="K57" i="5"/>
  <c r="H101" i="5"/>
  <c r="P101" i="5"/>
  <c r="I101" i="5"/>
  <c r="F101" i="5"/>
  <c r="N101" i="5"/>
  <c r="K101" i="5"/>
  <c r="H16" i="5"/>
  <c r="I16" i="5"/>
  <c r="N16" i="5"/>
  <c r="D16" i="5"/>
  <c r="L61" i="5"/>
  <c r="E61" i="5"/>
  <c r="M61" i="5"/>
  <c r="J61" i="5"/>
  <c r="G61" i="5"/>
  <c r="O61" i="5"/>
  <c r="G83" i="5"/>
  <c r="O83" i="5"/>
  <c r="L83" i="5"/>
  <c r="E84" i="5"/>
  <c r="M83" i="5"/>
  <c r="J83" i="5"/>
  <c r="L106" i="5"/>
  <c r="E106" i="5"/>
  <c r="M106" i="5"/>
  <c r="J106" i="5"/>
  <c r="G106" i="5"/>
  <c r="H100" i="5"/>
  <c r="P100" i="5"/>
  <c r="I100" i="5"/>
  <c r="F100" i="5"/>
  <c r="N100" i="5"/>
  <c r="K100" i="5"/>
  <c r="L16" i="5"/>
  <c r="M16" i="5"/>
  <c r="G16" i="5"/>
  <c r="H62" i="5"/>
  <c r="P62" i="5"/>
  <c r="I62" i="5"/>
  <c r="F62" i="5"/>
  <c r="N62" i="5"/>
  <c r="K62" i="5"/>
  <c r="D61" i="5"/>
  <c r="K84" i="5"/>
  <c r="H84" i="5"/>
  <c r="P84" i="5"/>
  <c r="I84" i="5"/>
  <c r="F84" i="5"/>
  <c r="N84" i="5"/>
  <c r="L105" i="5"/>
  <c r="E105" i="5"/>
  <c r="M105" i="5"/>
  <c r="J105" i="5"/>
  <c r="G105" i="5"/>
  <c r="L101" i="5"/>
  <c r="E100" i="5"/>
  <c r="M101" i="5"/>
  <c r="J101" i="5"/>
  <c r="G101" i="5"/>
  <c r="O101" i="5"/>
  <c r="P16" i="5"/>
  <c r="F16" i="5"/>
  <c r="K16" i="5"/>
  <c r="H61" i="5"/>
  <c r="P61" i="5"/>
  <c r="I61" i="5"/>
  <c r="F61" i="5"/>
  <c r="N61" i="5"/>
  <c r="K61" i="5"/>
  <c r="K83" i="5"/>
  <c r="H83" i="5"/>
  <c r="P83" i="5"/>
  <c r="I83" i="5"/>
  <c r="F83" i="5"/>
  <c r="N83" i="5"/>
  <c r="H106" i="5"/>
  <c r="P106" i="5"/>
  <c r="I106" i="5"/>
  <c r="F106" i="5"/>
  <c r="N106" i="5"/>
  <c r="K106" i="5"/>
  <c r="D106" i="5"/>
  <c r="L100" i="5"/>
  <c r="E101" i="5"/>
  <c r="M100" i="5"/>
  <c r="J100" i="5"/>
  <c r="G100" i="5"/>
  <c r="O100" i="5"/>
  <c r="E16" i="5"/>
  <c r="J16" i="5"/>
  <c r="O16" i="5"/>
  <c r="L62" i="5"/>
  <c r="E62" i="5"/>
  <c r="M62" i="5"/>
  <c r="J62" i="5"/>
  <c r="G62" i="5"/>
  <c r="O62" i="5"/>
  <c r="G84" i="5"/>
  <c r="O84" i="5"/>
  <c r="L84" i="5"/>
  <c r="E83" i="5"/>
  <c r="M84" i="5"/>
  <c r="J84" i="5"/>
  <c r="H105" i="5"/>
  <c r="P105" i="5"/>
  <c r="I105" i="5"/>
  <c r="F105" i="5"/>
  <c r="N105" i="5"/>
  <c r="K105" i="5"/>
  <c r="H39" i="5"/>
  <c r="P39" i="5"/>
  <c r="I39" i="5"/>
  <c r="F39" i="5"/>
  <c r="N39" i="5"/>
  <c r="K39" i="5"/>
  <c r="L40" i="5"/>
  <c r="E39" i="5"/>
  <c r="M40" i="5"/>
  <c r="J40" i="5"/>
  <c r="G40" i="5"/>
  <c r="O40" i="5"/>
  <c r="L39" i="5"/>
  <c r="E40" i="5"/>
  <c r="M39" i="5"/>
  <c r="J39" i="5"/>
  <c r="G39" i="5"/>
  <c r="O39" i="5"/>
  <c r="D39" i="5"/>
  <c r="H40" i="5"/>
  <c r="P40" i="5"/>
  <c r="I40" i="5"/>
  <c r="F40" i="5"/>
  <c r="N40" i="5"/>
  <c r="K40" i="5"/>
  <c r="O51" i="5"/>
  <c r="O52" i="5"/>
  <c r="K51" i="5"/>
  <c r="K52" i="5"/>
  <c r="G51" i="5"/>
  <c r="G52" i="5"/>
  <c r="N51" i="5"/>
  <c r="N52" i="5"/>
  <c r="J51" i="5"/>
  <c r="J52" i="5"/>
  <c r="F51" i="5"/>
  <c r="F52" i="5"/>
  <c r="M51" i="5"/>
  <c r="M52" i="5"/>
  <c r="I51" i="5"/>
  <c r="I52" i="5"/>
  <c r="E52" i="5"/>
  <c r="E51" i="5"/>
  <c r="P52" i="5"/>
  <c r="P51" i="5"/>
  <c r="L51" i="5"/>
  <c r="L52" i="5"/>
  <c r="H51" i="5"/>
  <c r="H52" i="5"/>
  <c r="D29" i="5"/>
  <c r="D35" i="5"/>
  <c r="D34" i="5"/>
  <c r="O34" i="5"/>
  <c r="O35" i="5"/>
  <c r="K34" i="5"/>
  <c r="K35" i="5"/>
  <c r="G34" i="5"/>
  <c r="G35" i="5"/>
  <c r="N34" i="5"/>
  <c r="N35" i="5"/>
  <c r="J34" i="5"/>
  <c r="J35" i="5"/>
  <c r="F34" i="5"/>
  <c r="F35" i="5"/>
  <c r="M34" i="5"/>
  <c r="M35" i="5"/>
  <c r="I34" i="5"/>
  <c r="I35" i="5"/>
  <c r="E35" i="5"/>
  <c r="E34" i="5"/>
  <c r="P34" i="5"/>
  <c r="P35" i="5"/>
  <c r="L34" i="5"/>
  <c r="L35" i="5"/>
  <c r="H34" i="5"/>
  <c r="H35" i="5"/>
  <c r="N29" i="5"/>
  <c r="N30" i="5"/>
  <c r="J29" i="5"/>
  <c r="J30" i="5"/>
  <c r="F29" i="5"/>
  <c r="F30" i="5"/>
  <c r="M29" i="5"/>
  <c r="M30" i="5"/>
  <c r="I30" i="5"/>
  <c r="I29" i="5"/>
  <c r="E29" i="5"/>
  <c r="E30" i="5"/>
  <c r="P29" i="5"/>
  <c r="P30" i="5"/>
  <c r="L30" i="5"/>
  <c r="L29" i="5"/>
  <c r="H30" i="5"/>
  <c r="H29" i="5"/>
  <c r="O29" i="5"/>
  <c r="O30" i="5"/>
  <c r="K29" i="5"/>
  <c r="K30" i="5"/>
  <c r="G29" i="5"/>
  <c r="G30" i="5"/>
  <c r="O11" i="5" l="1"/>
  <c r="E11" i="5" l="1"/>
  <c r="F11" i="5"/>
  <c r="G12" i="5"/>
  <c r="H11" i="5"/>
  <c r="I11" i="5"/>
  <c r="J11" i="5"/>
  <c r="K12" i="5"/>
  <c r="L11" i="5"/>
  <c r="M11" i="5"/>
  <c r="N11" i="5"/>
  <c r="O12" i="5"/>
  <c r="P11" i="5"/>
  <c r="D7" i="5"/>
  <c r="M6" i="5"/>
  <c r="L7" i="5"/>
  <c r="K6" i="5"/>
  <c r="J6" i="5"/>
  <c r="I7" i="5"/>
  <c r="H7" i="5"/>
  <c r="G7" i="5"/>
  <c r="F7" i="5"/>
  <c r="E6" i="5"/>
  <c r="N6" i="5"/>
  <c r="P7" i="5"/>
  <c r="O6" i="5"/>
  <c r="D11" i="5" l="1"/>
  <c r="O5" i="5"/>
  <c r="K5" i="5"/>
  <c r="G5" i="5"/>
  <c r="N5" i="5"/>
  <c r="J5" i="5"/>
  <c r="F5" i="5"/>
  <c r="M5" i="5"/>
  <c r="I5" i="5"/>
  <c r="E5" i="5"/>
  <c r="P5" i="5"/>
  <c r="L5" i="5"/>
  <c r="H5" i="5"/>
  <c r="D5" i="5"/>
  <c r="M12" i="5"/>
  <c r="N12" i="5"/>
  <c r="J12" i="5"/>
  <c r="F12" i="5"/>
  <c r="K11" i="5"/>
  <c r="G11" i="5"/>
  <c r="I12" i="5"/>
  <c r="E12" i="5"/>
  <c r="P12" i="5"/>
  <c r="L12" i="5"/>
  <c r="H12" i="5"/>
  <c r="P6" i="5"/>
  <c r="O7" i="5"/>
  <c r="L6" i="5"/>
  <c r="G6" i="5"/>
  <c r="D6" i="5"/>
  <c r="K7" i="5"/>
  <c r="I6" i="5"/>
  <c r="F6" i="5"/>
  <c r="N7" i="5"/>
  <c r="J7" i="5"/>
  <c r="H6" i="5"/>
  <c r="M7" i="5"/>
  <c r="E7" i="5"/>
  <c r="D12" i="5" l="1"/>
  <c r="H10" i="5"/>
  <c r="H15" i="5" s="1"/>
  <c r="H28" i="5"/>
  <c r="I10" i="5"/>
  <c r="I15" i="5" s="1"/>
  <c r="I28" i="5"/>
  <c r="J10" i="5"/>
  <c r="J15" i="5" s="1"/>
  <c r="J28" i="5"/>
  <c r="G10" i="5"/>
  <c r="G15" i="5" s="1"/>
  <c r="G28" i="5"/>
  <c r="L10" i="5"/>
  <c r="L15" i="5" s="1"/>
  <c r="L28" i="5"/>
  <c r="M10" i="5"/>
  <c r="M15" i="5" s="1"/>
  <c r="M28" i="5"/>
  <c r="N10" i="5"/>
  <c r="N15" i="5" s="1"/>
  <c r="N28" i="5"/>
  <c r="K10" i="5"/>
  <c r="K15" i="5" s="1"/>
  <c r="K28" i="5"/>
  <c r="P10" i="5"/>
  <c r="P15" i="5" s="1"/>
  <c r="P28" i="5"/>
  <c r="O10" i="5"/>
  <c r="O15" i="5" s="1"/>
  <c r="O28" i="5"/>
  <c r="D10" i="5"/>
  <c r="D15" i="5" s="1"/>
  <c r="D28" i="5"/>
  <c r="E10" i="5"/>
  <c r="E15" i="5" s="1"/>
  <c r="E28" i="5"/>
  <c r="F10" i="5"/>
  <c r="F15" i="5" s="1"/>
  <c r="F28" i="5"/>
  <c r="F33" i="5" l="1"/>
  <c r="F38" i="5" s="1"/>
  <c r="F50" i="5"/>
  <c r="P33" i="5"/>
  <c r="P38" i="5" s="1"/>
  <c r="P50" i="5"/>
  <c r="N33" i="5"/>
  <c r="N38" i="5" s="1"/>
  <c r="N50" i="5"/>
  <c r="J33" i="5"/>
  <c r="J38" i="5" s="1"/>
  <c r="J50" i="5"/>
  <c r="H33" i="5"/>
  <c r="H38" i="5" s="1"/>
  <c r="H50" i="5"/>
  <c r="E33" i="5"/>
  <c r="E38" i="5" s="1"/>
  <c r="E50" i="5"/>
  <c r="O33" i="5"/>
  <c r="O38" i="5" s="1"/>
  <c r="O50" i="5"/>
  <c r="M33" i="5"/>
  <c r="M38" i="5" s="1"/>
  <c r="M50" i="5"/>
  <c r="G33" i="5"/>
  <c r="G38" i="5" s="1"/>
  <c r="G50" i="5"/>
  <c r="I33" i="5"/>
  <c r="I38" i="5" s="1"/>
  <c r="I50" i="5"/>
  <c r="D33" i="5"/>
  <c r="D38" i="5" s="1"/>
  <c r="D50" i="5"/>
  <c r="L33" i="5"/>
  <c r="L38" i="5" s="1"/>
  <c r="L50" i="5"/>
  <c r="K33" i="5"/>
  <c r="K38" i="5" s="1"/>
  <c r="K50" i="5"/>
  <c r="I55" i="5" l="1"/>
  <c r="I60" i="5" s="1"/>
  <c r="I72" i="5"/>
  <c r="E55" i="5"/>
  <c r="E60" i="5" s="1"/>
  <c r="E72" i="5"/>
  <c r="P72" i="5"/>
  <c r="P55" i="5"/>
  <c r="P60" i="5" s="1"/>
  <c r="L72" i="5"/>
  <c r="L55" i="5"/>
  <c r="L60" i="5" s="1"/>
  <c r="M72" i="5"/>
  <c r="M55" i="5"/>
  <c r="M60" i="5" s="1"/>
  <c r="J55" i="5"/>
  <c r="J60" i="5" s="1"/>
  <c r="J72" i="5"/>
  <c r="K72" i="5"/>
  <c r="K55" i="5"/>
  <c r="K60" i="5" s="1"/>
  <c r="D55" i="5"/>
  <c r="D60" i="5" s="1"/>
  <c r="D72" i="5"/>
  <c r="G72" i="5"/>
  <c r="G55" i="5"/>
  <c r="G60" i="5" s="1"/>
  <c r="O55" i="5"/>
  <c r="O60" i="5" s="1"/>
  <c r="O72" i="5"/>
  <c r="H72" i="5"/>
  <c r="H55" i="5"/>
  <c r="H60" i="5" s="1"/>
  <c r="N55" i="5"/>
  <c r="N60" i="5" s="1"/>
  <c r="N72" i="5"/>
  <c r="F55" i="5"/>
  <c r="F60" i="5" s="1"/>
  <c r="F72" i="5"/>
  <c r="F77" i="5" l="1"/>
  <c r="F82" i="5" s="1"/>
  <c r="F94" i="5"/>
  <c r="F99" i="5" s="1"/>
  <c r="F104" i="5" s="1"/>
  <c r="N77" i="5"/>
  <c r="N82" i="5" s="1"/>
  <c r="N94" i="5"/>
  <c r="N99" i="5" s="1"/>
  <c r="N104" i="5" s="1"/>
  <c r="O77" i="5"/>
  <c r="O82" i="5" s="1"/>
  <c r="O94" i="5"/>
  <c r="O99" i="5" s="1"/>
  <c r="O104" i="5" s="1"/>
  <c r="D77" i="5"/>
  <c r="D82" i="5" s="1"/>
  <c r="D94" i="5"/>
  <c r="D99" i="5" s="1"/>
  <c r="D104" i="5" s="1"/>
  <c r="J77" i="5"/>
  <c r="J82" i="5" s="1"/>
  <c r="J94" i="5"/>
  <c r="J99" i="5" s="1"/>
  <c r="J104" i="5" s="1"/>
  <c r="E77" i="5"/>
  <c r="E82" i="5" s="1"/>
  <c r="E94" i="5"/>
  <c r="E99" i="5" s="1"/>
  <c r="E104" i="5" s="1"/>
  <c r="I77" i="5"/>
  <c r="I82" i="5" s="1"/>
  <c r="I94" i="5"/>
  <c r="I99" i="5" s="1"/>
  <c r="I104" i="5" s="1"/>
  <c r="L77" i="5"/>
  <c r="L82" i="5" s="1"/>
  <c r="L94" i="5"/>
  <c r="L99" i="5" s="1"/>
  <c r="L104" i="5" s="1"/>
  <c r="H77" i="5"/>
  <c r="H82" i="5" s="1"/>
  <c r="H94" i="5"/>
  <c r="H99" i="5" s="1"/>
  <c r="H104" i="5" s="1"/>
  <c r="G77" i="5"/>
  <c r="G82" i="5" s="1"/>
  <c r="G94" i="5"/>
  <c r="G99" i="5" s="1"/>
  <c r="G104" i="5" s="1"/>
  <c r="K77" i="5"/>
  <c r="K82" i="5" s="1"/>
  <c r="K94" i="5"/>
  <c r="K99" i="5" s="1"/>
  <c r="K104" i="5" s="1"/>
  <c r="M77" i="5"/>
  <c r="M82" i="5" s="1"/>
  <c r="M94" i="5"/>
  <c r="M99" i="5" s="1"/>
  <c r="M104" i="5" s="1"/>
  <c r="P77" i="5"/>
  <c r="P82" i="5" s="1"/>
  <c r="P94" i="5"/>
  <c r="P99" i="5" s="1"/>
  <c r="P104" i="5" s="1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<sst xmlns="http://schemas.openxmlformats.org/spreadsheetml/2006/main" count="697" uniqueCount="88">
  <si>
    <t>Marca</t>
  </si>
  <si>
    <t>Canal</t>
  </si>
  <si>
    <t>Seleccionar:</t>
  </si>
  <si>
    <t xml:space="preserve">
</t>
  </si>
  <si>
    <t>Conclusiones</t>
  </si>
  <si>
    <t>Measures = Weighted PURCHS Vert %</t>
  </si>
  <si>
    <t>CANA2 = Total CANA2</t>
  </si>
  <si>
    <t>PRODS = LECHE ENVASADA\Total PRODS</t>
  </si>
  <si>
    <t>S360MAPA - PROMO - 20/04/2018 09:52:35</t>
  </si>
  <si>
    <t xml:space="preserve">      T.ALIMENTACIÓN MAPA  </t>
  </si>
  <si>
    <t xml:space="preserve">        TOTAL  </t>
  </si>
  <si>
    <t xml:space="preserve">         SIN PROMOCION  </t>
  </si>
  <si>
    <t xml:space="preserve">         CON PROMOCION  </t>
  </si>
  <si>
    <t xml:space="preserve">         NO DECLARA PROMOCION  </t>
  </si>
  <si>
    <t xml:space="preserve">       PRINCIPALES FABRICANTE  </t>
  </si>
  <si>
    <t xml:space="preserve">         TOTAL  </t>
  </si>
  <si>
    <t xml:space="preserve">          SIN PROMOCION  </t>
  </si>
  <si>
    <t xml:space="preserve">          CON PROMOCION  </t>
  </si>
  <si>
    <t xml:space="preserve">          NO DECLARA PROMOCION  </t>
  </si>
  <si>
    <t xml:space="preserve">       MARCAS DISTRIBUCION  </t>
  </si>
  <si>
    <t xml:space="preserve">       OTROS FABRICANTES  </t>
  </si>
  <si>
    <t>PRODS = DERIVADOS LACTEOS\LECHE ENVASADA\Total PRODS</t>
  </si>
  <si>
    <t>MAYO 21</t>
  </si>
  <si>
    <t>PRODS = TOTAL ACEITE\LECHE ENVASADA\Total PRODS</t>
  </si>
  <si>
    <t>PRODS = A.O VIRGEN+V.EXTRA\TOTAL ACEITE\LECHE ENVASADA\Total PRODS</t>
  </si>
  <si>
    <t>PRODS = A.O VIRGEN\A.O VIRGEN+V.EXTRA\TOTAL ACEITE\LECHE ENVASADA\Total PRODS</t>
  </si>
  <si>
    <t>PRODS = A.O VIRGEN EXTRA\A.O VIRGEN+V.EXTRA\TOTAL ACEITE\LECHE ENVASADA\Total PRODS</t>
  </si>
  <si>
    <t>PRODS = A. OLIVA\A.O VIRGEN+V.EXTRA\TOTAL ACEITE\LECHE ENVASADA\Total PRODS</t>
  </si>
  <si>
    <t>PRODS = ACEITE DE GIRASOL\A.O VIRGEN+V.EXTRA\TOTAL ACEITE\LECHE ENVASADA\Total PRODS</t>
  </si>
  <si>
    <t xml:space="preserve">J360 =       T.ALIMENTACIÓN MAPA  </t>
  </si>
  <si>
    <t xml:space="preserve"> HIPERMERCADOS  </t>
  </si>
  <si>
    <t xml:space="preserve">   TOTAL  </t>
  </si>
  <si>
    <t xml:space="preserve">    SIN PROMOCION  </t>
  </si>
  <si>
    <t xml:space="preserve">    CON PROMOCION  </t>
  </si>
  <si>
    <t xml:space="preserve">    NO DECLARA PROMOCION  </t>
  </si>
  <si>
    <t xml:space="preserve">  SUPER+AUTOS  </t>
  </si>
  <si>
    <t xml:space="preserve">    TOTAL  </t>
  </si>
  <si>
    <t xml:space="preserve">     SIN PROMOCION  </t>
  </si>
  <si>
    <t xml:space="preserve">     CON PROMOCION  </t>
  </si>
  <si>
    <t xml:space="preserve">     NO DECLARA PROMOCION  </t>
  </si>
  <si>
    <t xml:space="preserve">  DISCOUNTS  </t>
  </si>
  <si>
    <t>Instrucciones de actualización</t>
  </si>
  <si>
    <t>IMPORTANTE:</t>
  </si>
  <si>
    <t xml:space="preserve">1. NO pegar datos posterior a la columna AA en la pestaña "Back Data". Insertar nuevas. (Las formulas solo leen hasta  columna AA). 
2. En caso de cambio de formato u orden de la información en el fichero de operaciones, la data no será correcta. </t>
  </si>
  <si>
    <t xml:space="preserve">1. </t>
  </si>
  <si>
    <t xml:space="preserve">Ir a pestaña "Back Data". </t>
  </si>
  <si>
    <t xml:space="preserve">2. </t>
  </si>
  <si>
    <t xml:space="preserve">Copiar la última columna (COLUMNA COMPLETA) del archivo de Promociones enviado por Operaciones. </t>
  </si>
  <si>
    <t xml:space="preserve">3. </t>
  </si>
  <si>
    <t xml:space="preserve">Insertar la columna copiada en la pestaña "Back Data". </t>
  </si>
  <si>
    <t>4.</t>
  </si>
  <si>
    <t xml:space="preserve">Ir a pestaña "Tam Automático" y confimar que se han actualizado los meses y los datos coinciden. </t>
  </si>
  <si>
    <t xml:space="preserve">Ir a pestaña "Back Data graficos" y confimar que se han actualizado los meses y los datos coinciden. </t>
  </si>
  <si>
    <t xml:space="preserve">5. </t>
  </si>
  <si>
    <t>LISTO!</t>
  </si>
  <si>
    <t>¿Cómo funciona el reporte?</t>
  </si>
  <si>
    <t>TAM AUTOMATICO</t>
  </si>
  <si>
    <t xml:space="preserve">Esta pestaña es el núcleo del fichero. Se construye de derecha a izquierda. </t>
  </si>
  <si>
    <r>
      <t xml:space="preserve">La columna P busca el </t>
    </r>
    <r>
      <rPr>
        <b/>
        <sz val="11"/>
        <color theme="1"/>
        <rFont val="Calibri"/>
        <family val="2"/>
        <scheme val="minor"/>
      </rPr>
      <t>último</t>
    </r>
    <r>
      <rPr>
        <sz val="11"/>
        <color theme="1"/>
        <rFont val="Calibri"/>
        <family val="2"/>
        <scheme val="minor"/>
      </rPr>
      <t xml:space="preserve"> valor  de una fila de la pestaña Back Data. </t>
    </r>
  </si>
  <si>
    <t>Los meses anteriores se extraen, a partir del último valor, desplazandose n-lugares hacia atrás.</t>
  </si>
  <si>
    <t>%  DECLARADO:</t>
  </si>
  <si>
    <t xml:space="preserve">Suma del dato en Back Data de SIN PROMOCION y NO PROMOCION. </t>
  </si>
  <si>
    <t>Back Data graficos</t>
  </si>
  <si>
    <t>De aquí leen todas las gráficas del archivo.</t>
  </si>
  <si>
    <t xml:space="preserve">Total categoría lee directamente de TAM Automático. </t>
  </si>
  <si>
    <t xml:space="preserve">La marca y el canal, también leen de TAM Automático y dependerá de los datos seleccionados en la pestaña del tipo de aceite correspondiente. </t>
  </si>
  <si>
    <t>Hojas de gráficos</t>
  </si>
  <si>
    <t xml:space="preserve">El dropdown list es un Data List que lee de la pestaña "Back Data gráficos". </t>
  </si>
  <si>
    <t>%  DECLARADO</t>
  </si>
  <si>
    <t>TOTAL ACEITE</t>
  </si>
  <si>
    <t xml:space="preserve">SIN PROMOCION  </t>
  </si>
  <si>
    <t xml:space="preserve">CON PROMOCION  </t>
  </si>
  <si>
    <t xml:space="preserve">PRINCIPALES FABRICANTE  </t>
  </si>
  <si>
    <t xml:space="preserve">MARCAS DISTRIBUCION  </t>
  </si>
  <si>
    <t>A OLIVA VIRGEN Y A OLIVA VIRGEN EXTRA</t>
  </si>
  <si>
    <t xml:space="preserve">TOTAL </t>
  </si>
  <si>
    <t>TOTAL</t>
  </si>
  <si>
    <t>ACEITE DE OLIVA</t>
  </si>
  <si>
    <t>ACEITE OLIVA VIRGEN EXTRA</t>
  </si>
  <si>
    <t>ACEITE OLIVA VIRGEN</t>
  </si>
  <si>
    <t>TOTAL CATEGORIA</t>
  </si>
  <si>
    <t>MARCA</t>
  </si>
  <si>
    <t>MDF</t>
  </si>
  <si>
    <t>MDD</t>
  </si>
  <si>
    <t>CANAL</t>
  </si>
  <si>
    <t>º</t>
  </si>
  <si>
    <t>insertar columnas (nunca pasar de columna x)</t>
  </si>
  <si>
    <t>• La actividad promocional de aceite se mantiene estable con respecto a enero de 2022, destinando el 6,2 % de los litros a venderlos con promoción.
Esta estabilidad del sector oleícola se debe a que el incremento en la actividad promocional de las marcas propias de distribución (2,2 % vs 0,6 %), compensa a la reducción de la promoción de las marcas de fabricante, que pasan de destinar el 21,5 % al 18,6 % de sus litros al reclamo promocional.
Asimismo, en cuanto a las plataformas de distribución, es el incremento en la actividad promocional del discount el que compensa a la reducción de la promoción en supermercados e hipermercados. No obstante, el hipermercado continúa siendo el canal que mantiene la mayor proporción de litros al reclamo promocional (11,5 %), pese a reducirlo con respecto a enero de 2022 (12,1 %). Le sigue el discount, con una actividad promocional del 8,0 %, y por último el supermercado (3,8 %).
• Se reduce la actividad promocional de aceite de oliva de un 7,3 % a un 5,4 %, a pesar de que tanto las marcas propias de distribución como las marcas de fabricante incrementan la promoción, de un 0,5 % a un 1,2 % en el caso de las marcas de distribución y e de un 18,7 % a un 18,9 % en el caso de las marcas de fabricante.
Con respecto a las plataformas de distribución, es el supermercado quien explica esta reducción de la promoción de aceite de oliva, si bien, reduce su proporción de un 7,1 % a un 3,2 %. Por el contrario, el hipermercado y el discount aumentan la proporción de litros vendidos con promoción, de un 10,0 % a un 12,3 % el hipermercado y de un 3,9 % a un 4,3 % el discount. No obstante, ninguno de los dos incrementos es suficiente para hacer crecer la promoción de aceite de oliva.
• El aceite de oliva virgen también reduce la actividad promocional, de un 10,0 % a un 7,2 %, movimiento explicado por las marcas de fabricante que reducen la promoción de un 38,5 % a un 12,4 %, ya que las marcas propias de distribución pasan de no destinar ninguno de sus litros al reclamo promocional en enero de 2022, a destinar el 6,1 % en enero de 2023.
En cuanto a los canales, son el hipermercado y el supermercado los responsables de esta reducción de la promoción de aceite de oliva virgen, ya que reducen la actividad promocional de un 27,0 % a un 4,5 % en el caso del hipermercado y de un 6,8 % a un 3,4 % en el caso del supermercado. Por el contrario, el discount aumenta la promoción de un 2,4 % a un 19,0 %.
• Tampoco crece la promoción de aceite de oliva virgen extra, que se reduce de un 11,5 % a un 9,2 %, debido a una reducción de la promoción en las marcas de fabricante (28,5 % vs 23,0 %), ya que las marcas de distribución aumentan la proporción de litros destinados al reclamo promocional de un 2,0 % a un 2,4 %, no obstante, no consiguen compensar la reducción de la actividad promocional del segmento.
En cuanto a las plataformas de distribución, son el hipermercado y el supermercado los responsables de esta reducción de la actividad promocional, que pasan de destinar el 19,5 % al 17,9 % en el caso del hipermercado, y del 7,9 % al 4,5 % en el caso del supermercado. Por el contrario, el discount incrementa su promoción de un 8,0 % a un 11,3 %, aunque no consigue compensar la reducción de la actividad promocional del segmento.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</si>
</sst>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43" formatCode="_-* #,##0.00\ _€_-;\-* #,##0.00\ _€_-;_-* &quot;-&quot;??\ _€_-;_-@_-"/>
    <numFmt numFmtId="164" formatCode="0.0%"/>
    <numFmt numFmtId="165" formatCode="[$-C0A]mmmm\-yy;@"/>
    <numFmt numFmtId="166" formatCode="0.0"/>
  </numFmts>
  <fonts count="2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2"/>
      <color theme="1"/>
      <name val="Calibri"/>
      <family val="2"/>
      <scheme val="minor"/>
    </font>
    <font>
      <sz val="16"/>
      <color rgb="FFFF0000"/>
      <name val="Calibri"/>
      <family val="2"/>
      <scheme val="minor"/>
    </font>
    <font>
      <b/>
      <sz val="12"/>
      <color theme="3"/>
      <name val="Calibri"/>
      <family val="2"/>
      <scheme val="minor"/>
    </font>
    <font>
      <sz val="12"/>
      <color rgb="FF0070C0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2"/>
      <color rgb="FF0070C0"/>
      <name val="Calibri"/>
      <family val="2"/>
      <scheme val="minor"/>
    </font>
    <font>
      <b/>
      <sz val="12"/>
      <color theme="0"/>
      <name val="Calibri"/>
      <family val="2"/>
      <scheme val="minor"/>
    </font>
    <font>
      <sz val="12"/>
      <color rgb="FF333333"/>
      <name val="Arial"/>
      <family val="2"/>
    </font>
    <font>
      <sz val="11"/>
      <color theme="0"/>
      <name val="Calibri"/>
      <family val="2"/>
      <scheme val="minor"/>
    </font>
    <font>
      <b/>
      <sz val="12"/>
      <color theme="0" tint="-0.499984740745262"/>
      <name val="Verdana"/>
      <family val="2"/>
    </font>
    <font>
      <b/>
      <sz val="11"/>
      <color theme="0" tint="-0.499984740745262"/>
      <name val="Verdana"/>
      <family val="2"/>
    </font>
    <font>
      <sz val="11"/>
      <name val="Calibri"/>
      <family val="2"/>
      <scheme val="minor"/>
    </font>
    <font>
      <b/>
      <sz val="18"/>
      <color theme="0"/>
      <name val="Calibri"/>
      <family val="2"/>
      <scheme val="minor"/>
    </font>
    <font>
      <b/>
      <i/>
      <sz val="11"/>
      <color theme="4" tint="-0.249977111117893"/>
      <name val="Calibri"/>
      <family val="2"/>
      <scheme val="minor"/>
    </font>
    <font>
      <b/>
      <sz val="12"/>
      <color theme="9" tint="-0.249977111117893"/>
      <name val="Calibri"/>
      <family val="2"/>
      <scheme val="minor"/>
    </font>
    <font>
      <sz val="12"/>
      <color theme="9" tint="-0.249977111117893"/>
      <name val="Calibri"/>
      <family val="2"/>
      <scheme val="minor"/>
    </font>
    <font>
      <b/>
      <sz val="12"/>
      <color theme="6" tint="-0.249977111117893"/>
      <name val="Calibri"/>
      <family val="2"/>
      <scheme val="minor"/>
    </font>
    <font>
      <b/>
      <sz val="12"/>
      <color theme="2" tint="-0.499984740745262"/>
      <name val="Calibri"/>
      <family val="2"/>
      <scheme val="minor"/>
    </font>
    <font>
      <sz val="12"/>
      <color rgb="FFFF0000"/>
      <name val="Calibri"/>
      <family val="2"/>
      <scheme val="minor"/>
    </font>
    <font>
      <b/>
      <sz val="12"/>
      <color theme="2" tint="-0.249977111117893"/>
      <name val="Calibri"/>
      <family val="2"/>
      <scheme val="minor"/>
    </font>
    <font>
      <sz val="12"/>
      <color theme="2" tint="-0.249977111117893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1"/>
      <name val="Arial Narrow"/>
      <family val="2"/>
    </font>
    <font>
      <b/>
      <sz val="12"/>
      <color rgb="FFFF0000"/>
      <name val="Calibri"/>
      <family val="2"/>
      <scheme val="minor"/>
    </font>
    <font>
      <b/>
      <sz val="11"/>
      <color theme="0" tint="-0.499984740745262"/>
      <name val="Calibri"/>
      <family val="2"/>
      <scheme val="minor"/>
    </font>
  </fonts>
  <fills count="11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theme="2" tint="-0.499984740745262"/>
        <bgColor indexed="64"/>
      </patternFill>
    </fill>
    <fill>
      <patternFill patternType="solid">
        <fgColor rgb="FFCCCC00"/>
        <bgColor indexed="64"/>
      </patternFill>
    </fill>
  </fills>
  <borders count="19">
    <border>
      <left/>
      <right/>
      <top/>
      <bottom/>
      <diagonal/>
    </border>
    <border>
      <left style="hair">
        <color theme="0" tint="-0.34998626667073579"/>
      </left>
      <right style="hair">
        <color theme="0" tint="-0.34998626667073579"/>
      </right>
      <top style="hair">
        <color theme="0" tint="-0.34998626667073579"/>
      </top>
      <bottom style="hair">
        <color theme="0" tint="-0.34998626667073579"/>
      </bottom>
      <diagonal/>
    </border>
    <border>
      <left/>
      <right/>
      <top/>
      <bottom style="medium">
        <color theme="0" tint="-0.34998626667073579"/>
      </bottom>
      <diagonal/>
    </border>
    <border>
      <left style="hair">
        <color theme="0" tint="-0.34998626667073579"/>
      </left>
      <right style="hair">
        <color theme="0" tint="-0.34998626667073579"/>
      </right>
      <top style="hair">
        <color theme="0" tint="-0.34998626667073579"/>
      </top>
      <bottom/>
      <diagonal/>
    </border>
    <border>
      <left style="medium">
        <color theme="0" tint="-0.34998626667073579"/>
      </left>
      <right/>
      <top style="medium">
        <color theme="0" tint="-0.34998626667073579"/>
      </top>
      <bottom/>
      <diagonal/>
    </border>
    <border>
      <left/>
      <right/>
      <top style="medium">
        <color theme="0" tint="-0.34998626667073579"/>
      </top>
      <bottom/>
      <diagonal/>
    </border>
    <border>
      <left/>
      <right style="medium">
        <color theme="0" tint="-0.34998626667073579"/>
      </right>
      <top style="medium">
        <color theme="0" tint="-0.34998626667073579"/>
      </top>
      <bottom/>
      <diagonal/>
    </border>
    <border>
      <left style="medium">
        <color theme="0" tint="-0.34998626667073579"/>
      </left>
      <right/>
      <top/>
      <bottom/>
      <diagonal/>
    </border>
    <border>
      <left/>
      <right style="medium">
        <color theme="0" tint="-0.34998626667073579"/>
      </right>
      <top/>
      <bottom/>
      <diagonal/>
    </border>
    <border>
      <left style="medium">
        <color theme="0" tint="-0.34998626667073579"/>
      </left>
      <right/>
      <top/>
      <bottom style="medium">
        <color theme="0" tint="-0.34998626667073579"/>
      </bottom>
      <diagonal/>
    </border>
    <border>
      <left/>
      <right style="medium">
        <color theme="0" tint="-0.34998626667073579"/>
      </right>
      <top/>
      <bottom style="medium">
        <color theme="0" tint="-0.34998626667073579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4">
    <xf numFmtId="0" fontId="0" fillId="0" borderId="0"/>
    <xf numFmtId="9" fontId="1" fillId="0" borderId="0" applyFont="0" applyFill="0" applyBorder="0" applyAlignment="0" applyProtection="0"/>
    <xf numFmtId="0" fontId="2" fillId="0" borderId="0" applyNumberFormat="0" applyFill="0" applyBorder="0" applyAlignment="0" applyProtection="0"/>
    <xf numFmtId="43" fontId="1" fillId="0" borderId="0" applyFont="0" applyFill="0" applyBorder="0" applyAlignment="0" applyProtection="0"/>
  </cellStyleXfs>
  <cellXfs count="83">
    <xf numFmtId="0" fontId="0" fillId="0" borderId="0" xfId="0"/>
    <xf numFmtId="17" fontId="0" fillId="0" borderId="0" xfId="0" applyNumberFormat="1"/>
    <xf numFmtId="0" fontId="0" fillId="2" borderId="0" xfId="0" applyFill="1"/>
    <xf numFmtId="0" fontId="3" fillId="0" borderId="0" xfId="0" applyFont="1"/>
    <xf numFmtId="0" fontId="4" fillId="0" borderId="0" xfId="0" applyFont="1"/>
    <xf numFmtId="0" fontId="5" fillId="0" borderId="0" xfId="2" applyFont="1" applyFill="1"/>
    <xf numFmtId="0" fontId="6" fillId="0" borderId="0" xfId="0" applyFont="1"/>
    <xf numFmtId="0" fontId="7" fillId="0" borderId="0" xfId="0" applyFont="1"/>
    <xf numFmtId="0" fontId="8" fillId="0" borderId="0" xfId="0" applyFont="1"/>
    <xf numFmtId="0" fontId="7" fillId="0" borderId="1" xfId="0" applyFont="1" applyBorder="1" applyAlignment="1">
      <alignment horizontal="right"/>
    </xf>
    <xf numFmtId="0" fontId="3" fillId="3" borderId="1" xfId="0" applyFont="1" applyFill="1" applyBorder="1"/>
    <xf numFmtId="0" fontId="3" fillId="0" borderId="1" xfId="0" applyFont="1" applyBorder="1" applyAlignment="1">
      <alignment horizontal="left"/>
    </xf>
    <xf numFmtId="164" fontId="3" fillId="0" borderId="1" xfId="1" applyNumberFormat="1" applyFont="1" applyBorder="1"/>
    <xf numFmtId="0" fontId="10" fillId="0" borderId="0" xfId="0" applyFont="1"/>
    <xf numFmtId="0" fontId="0" fillId="0" borderId="0" xfId="0" applyAlignment="1">
      <alignment vertical="center"/>
    </xf>
    <xf numFmtId="0" fontId="8" fillId="0" borderId="0" xfId="0" applyFont="1" applyAlignment="1">
      <alignment vertical="center"/>
    </xf>
    <xf numFmtId="0" fontId="13" fillId="0" borderId="0" xfId="0" applyFont="1" applyAlignment="1">
      <alignment horizontal="left" vertical="center"/>
    </xf>
    <xf numFmtId="0" fontId="0" fillId="3" borderId="0" xfId="0" applyFill="1"/>
    <xf numFmtId="0" fontId="0" fillId="4" borderId="0" xfId="0" applyFill="1"/>
    <xf numFmtId="0" fontId="12" fillId="0" borderId="0" xfId="0" applyFont="1" applyAlignment="1">
      <alignment horizontal="left" vertical="center" indent="3"/>
    </xf>
    <xf numFmtId="0" fontId="12" fillId="0" borderId="0" xfId="0" applyFont="1" applyAlignment="1">
      <alignment horizontal="left" vertical="center" indent="6"/>
    </xf>
    <xf numFmtId="0" fontId="14" fillId="0" borderId="0" xfId="0" applyFont="1"/>
    <xf numFmtId="0" fontId="15" fillId="4" borderId="0" xfId="0" applyFont="1" applyFill="1" applyAlignment="1">
      <alignment vertical="center"/>
    </xf>
    <xf numFmtId="0" fontId="16" fillId="0" borderId="0" xfId="0" applyFont="1" applyAlignment="1">
      <alignment horizontal="left" vertical="center" indent="3"/>
    </xf>
    <xf numFmtId="0" fontId="16" fillId="0" borderId="0" xfId="0" applyFont="1" applyAlignment="1">
      <alignment horizontal="left" vertical="center" indent="1"/>
    </xf>
    <xf numFmtId="0" fontId="9" fillId="5" borderId="0" xfId="0" applyFont="1" applyFill="1"/>
    <xf numFmtId="164" fontId="0" fillId="0" borderId="0" xfId="1" applyNumberFormat="1" applyFont="1"/>
    <xf numFmtId="0" fontId="17" fillId="0" borderId="0" xfId="0" applyFont="1" applyAlignment="1">
      <alignment horizontal="left" indent="1"/>
    </xf>
    <xf numFmtId="0" fontId="18" fillId="0" borderId="0" xfId="0" applyFont="1"/>
    <xf numFmtId="0" fontId="17" fillId="0" borderId="0" xfId="0" applyFont="1"/>
    <xf numFmtId="0" fontId="3" fillId="0" borderId="3" xfId="0" applyFont="1" applyBorder="1" applyAlignment="1">
      <alignment horizontal="left"/>
    </xf>
    <xf numFmtId="164" fontId="3" fillId="0" borderId="3" xfId="1" applyNumberFormat="1" applyFont="1" applyBorder="1"/>
    <xf numFmtId="0" fontId="9" fillId="0" borderId="0" xfId="0" applyFont="1"/>
    <xf numFmtId="0" fontId="3" fillId="0" borderId="0" xfId="0" applyFont="1" applyAlignment="1">
      <alignment horizontal="left"/>
    </xf>
    <xf numFmtId="164" fontId="3" fillId="0" borderId="0" xfId="1" applyNumberFormat="1" applyFont="1" applyFill="1" applyBorder="1"/>
    <xf numFmtId="0" fontId="9" fillId="6" borderId="0" xfId="0" applyFont="1" applyFill="1"/>
    <xf numFmtId="0" fontId="9" fillId="7" borderId="0" xfId="0" applyFont="1" applyFill="1"/>
    <xf numFmtId="0" fontId="9" fillId="8" borderId="0" xfId="0" applyFont="1" applyFill="1"/>
    <xf numFmtId="0" fontId="19" fillId="0" borderId="0" xfId="0" applyFont="1" applyAlignment="1">
      <alignment horizontal="left" indent="1"/>
    </xf>
    <xf numFmtId="0" fontId="19" fillId="0" borderId="0" xfId="0" applyFont="1"/>
    <xf numFmtId="0" fontId="9" fillId="9" borderId="0" xfId="0" applyFont="1" applyFill="1"/>
    <xf numFmtId="0" fontId="20" fillId="0" borderId="0" xfId="0" applyFont="1" applyAlignment="1">
      <alignment horizontal="left" indent="1"/>
    </xf>
    <xf numFmtId="0" fontId="20" fillId="0" borderId="0" xfId="0" applyFont="1"/>
    <xf numFmtId="0" fontId="21" fillId="0" borderId="0" xfId="0" applyFont="1"/>
    <xf numFmtId="0" fontId="22" fillId="0" borderId="0" xfId="0" applyFont="1" applyAlignment="1">
      <alignment horizontal="left" indent="1"/>
    </xf>
    <xf numFmtId="0" fontId="23" fillId="0" borderId="0" xfId="0" applyFont="1"/>
    <xf numFmtId="0" fontId="22" fillId="0" borderId="0" xfId="0" applyFont="1"/>
    <xf numFmtId="165" fontId="0" fillId="0" borderId="0" xfId="0" applyNumberFormat="1"/>
    <xf numFmtId="0" fontId="0" fillId="10" borderId="0" xfId="0" applyFill="1"/>
    <xf numFmtId="0" fontId="25" fillId="0" borderId="0" xfId="0" applyFont="1" applyAlignment="1">
      <alignment horizontal="left" vertical="center" indent="1"/>
    </xf>
    <xf numFmtId="0" fontId="26" fillId="0" borderId="0" xfId="0" applyFont="1"/>
    <xf numFmtId="0" fontId="0" fillId="0" borderId="0" xfId="0" applyAlignment="1">
      <alignment horizontal="center" vertical="center"/>
    </xf>
    <xf numFmtId="0" fontId="24" fillId="0" borderId="0" xfId="0" applyFont="1" applyAlignment="1">
      <alignment horizontal="center" vertical="center"/>
    </xf>
    <xf numFmtId="0" fontId="27" fillId="0" borderId="0" xfId="0" applyFont="1"/>
    <xf numFmtId="0" fontId="7" fillId="0" borderId="0" xfId="0" applyFont="1" applyAlignment="1">
      <alignment horizontal="left" indent="2"/>
    </xf>
    <xf numFmtId="0" fontId="0" fillId="0" borderId="0" xfId="0" applyAlignment="1">
      <alignment horizontal="left" indent="4"/>
    </xf>
    <xf numFmtId="49" fontId="0" fillId="0" borderId="0" xfId="0" applyNumberFormat="1"/>
    <xf numFmtId="165" fontId="5" fillId="0" borderId="2" xfId="2" applyNumberFormat="1" applyFont="1" applyFill="1" applyBorder="1" applyAlignment="1">
      <alignment horizontal="center"/>
    </xf>
    <xf numFmtId="43" fontId="0" fillId="0" borderId="0" xfId="3" applyFont="1"/>
    <xf numFmtId="0" fontId="0" fillId="0" borderId="0" xfId="0" applyAlignment="1">
      <alignment wrapText="1"/>
    </xf>
    <xf numFmtId="164" fontId="3" fillId="0" borderId="0" xfId="0" applyNumberFormat="1" applyFont="1"/>
    <xf numFmtId="0" fontId="11" fillId="0" borderId="0" xfId="0" applyFont="1" applyProtection="1">
      <protection locked="0" hidden="1"/>
    </xf>
    <xf numFmtId="166" fontId="0" fillId="0" borderId="0" xfId="0" applyNumberFormat="1"/>
    <xf numFmtId="0" fontId="14" fillId="0" borderId="0" xfId="0" applyFont="1" applyFill="1"/>
    <xf numFmtId="17" fontId="14" fillId="0" borderId="0" xfId="0" applyNumberFormat="1" applyFont="1" applyFill="1"/>
    <xf numFmtId="0" fontId="14" fillId="0" borderId="11" xfId="0" applyFont="1" applyBorder="1" applyAlignment="1">
      <alignment vertical="center" wrapText="1"/>
    </xf>
    <xf numFmtId="0" fontId="14" fillId="0" borderId="12" xfId="0" applyFont="1" applyBorder="1" applyAlignment="1">
      <alignment vertical="center" wrapText="1"/>
    </xf>
    <xf numFmtId="0" fontId="14" fillId="0" borderId="13" xfId="0" applyFont="1" applyBorder="1" applyAlignment="1">
      <alignment vertical="center" wrapText="1"/>
    </xf>
    <xf numFmtId="0" fontId="14" fillId="0" borderId="14" xfId="0" applyFont="1" applyBorder="1" applyAlignment="1">
      <alignment vertical="center" wrapText="1"/>
    </xf>
    <xf numFmtId="0" fontId="14" fillId="0" borderId="0" xfId="0" applyFont="1" applyAlignment="1">
      <alignment vertical="center" wrapText="1"/>
    </xf>
    <xf numFmtId="0" fontId="14" fillId="0" borderId="15" xfId="0" applyFont="1" applyBorder="1" applyAlignment="1">
      <alignment vertical="center" wrapText="1"/>
    </xf>
    <xf numFmtId="0" fontId="14" fillId="0" borderId="16" xfId="0" applyFont="1" applyBorder="1" applyAlignment="1">
      <alignment vertical="center" wrapText="1"/>
    </xf>
    <xf numFmtId="0" fontId="14" fillId="0" borderId="17" xfId="0" applyFont="1" applyBorder="1" applyAlignment="1">
      <alignment vertical="center" wrapText="1"/>
    </xf>
    <xf numFmtId="0" fontId="14" fillId="0" borderId="18" xfId="0" applyFont="1" applyBorder="1" applyAlignment="1">
      <alignment vertical="center" wrapText="1"/>
    </xf>
    <xf numFmtId="0" fontId="24" fillId="0" borderId="4" xfId="0" applyFont="1" applyBorder="1" applyAlignment="1">
      <alignment horizontal="left" vertical="center" wrapText="1" indent="1"/>
    </xf>
    <xf numFmtId="0" fontId="24" fillId="0" borderId="5" xfId="0" applyFont="1" applyBorder="1" applyAlignment="1">
      <alignment horizontal="left" vertical="center" wrapText="1" indent="1"/>
    </xf>
    <xf numFmtId="0" fontId="24" fillId="0" borderId="6" xfId="0" applyFont="1" applyBorder="1" applyAlignment="1">
      <alignment horizontal="left" vertical="center" wrapText="1" indent="1"/>
    </xf>
    <xf numFmtId="0" fontId="24" fillId="0" borderId="7" xfId="0" applyFont="1" applyBorder="1" applyAlignment="1">
      <alignment horizontal="left" vertical="center" wrapText="1" indent="1"/>
    </xf>
    <xf numFmtId="0" fontId="24" fillId="0" borderId="0" xfId="0" applyFont="1" applyAlignment="1">
      <alignment horizontal="left" vertical="center" wrapText="1" indent="1"/>
    </xf>
    <xf numFmtId="0" fontId="24" fillId="0" borderId="8" xfId="0" applyFont="1" applyBorder="1" applyAlignment="1">
      <alignment horizontal="left" vertical="center" wrapText="1" indent="1"/>
    </xf>
    <xf numFmtId="0" fontId="24" fillId="0" borderId="9" xfId="0" applyFont="1" applyBorder="1" applyAlignment="1">
      <alignment horizontal="left" vertical="center" wrapText="1" indent="1"/>
    </xf>
    <xf numFmtId="0" fontId="24" fillId="0" borderId="2" xfId="0" applyFont="1" applyBorder="1" applyAlignment="1">
      <alignment horizontal="left" vertical="center" wrapText="1" indent="1"/>
    </xf>
    <xf numFmtId="0" fontId="24" fillId="0" borderId="10" xfId="0" applyFont="1" applyBorder="1" applyAlignment="1">
      <alignment horizontal="left" vertical="center" wrapText="1" indent="1"/>
    </xf>
  </cellXfs>
  <cellStyles count="4">
    <cellStyle name="Encabezado 4" xfId="2" builtinId="19"/>
    <cellStyle name="Millares" xfId="3" builtinId="3"/>
    <cellStyle name="Normal" xfId="0" builtinId="0"/>
    <cellStyle name="Porcentaje" xfId="1" builtinId="5"/>
  </cellStyles>
  <dxfs count="0"/>
  <tableStyles count="0" defaultTableStyle="TableStyleMedium2" defaultPivotStyle="PivotStyleLight16"/>
  <colors>
    <mruColors>
      <color rgb="FF4C8C2B"/>
      <color rgb="FF8AAB47"/>
      <color rgb="FF83A343"/>
      <color rgb="FF009900"/>
      <color rgb="FF92D400"/>
      <color rgb="FFCCECFF"/>
      <color rgb="FF00589A"/>
      <color rgb="FFFFCC66"/>
      <color rgb="FFFFCC99"/>
      <color rgb="FFCCCC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21" Type="http://schemas.openxmlformats.org/officeDocument/2006/relationships/customXml" Target="../customXml/item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eetMetadata" Target="metadata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20" Type="http://schemas.openxmlformats.org/officeDocument/2006/relationships/customXml" Target="../customXml/item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1.9277730608636991E-2"/>
          <c:y val="0.14386197869225215"/>
          <c:w val="0.97892493128166957"/>
          <c:h val="0.67203341227590763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graficos'!$C$11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4C8C2B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graficos'!$D$10:$P$10</c:f>
              <c:numCache>
                <c:formatCode>[$-C0A]mmmm\-yy;@</c:formatCode>
                <c:ptCount val="13"/>
                <c:pt idx="0">
                  <c:v>44562</c:v>
                </c:pt>
                <c:pt idx="1">
                  <c:v>44593</c:v>
                </c:pt>
                <c:pt idx="2">
                  <c:v>44621</c:v>
                </c:pt>
                <c:pt idx="3">
                  <c:v>44652</c:v>
                </c:pt>
                <c:pt idx="4">
                  <c:v>44682</c:v>
                </c:pt>
                <c:pt idx="5">
                  <c:v>44713</c:v>
                </c:pt>
                <c:pt idx="6">
                  <c:v>44743</c:v>
                </c:pt>
                <c:pt idx="7">
                  <c:v>44774</c:v>
                </c:pt>
                <c:pt idx="8">
                  <c:v>44805</c:v>
                </c:pt>
                <c:pt idx="9">
                  <c:v>44835</c:v>
                </c:pt>
                <c:pt idx="10">
                  <c:v>44866</c:v>
                </c:pt>
                <c:pt idx="11">
                  <c:v>44896</c:v>
                </c:pt>
                <c:pt idx="12">
                  <c:v>44927</c:v>
                </c:pt>
              </c:numCache>
            </c:numRef>
          </c:cat>
          <c:val>
            <c:numRef>
              <c:f>'Back Data graficos'!$D$11:$P$11</c:f>
              <c:numCache>
                <c:formatCode>0.0%</c:formatCode>
                <c:ptCount val="13"/>
                <c:pt idx="0">
                  <c:v>0.78455400398974062</c:v>
                </c:pt>
                <c:pt idx="1">
                  <c:v>0.76312056737588652</c:v>
                </c:pt>
                <c:pt idx="2">
                  <c:v>0.83183673469387753</c:v>
                </c:pt>
                <c:pt idx="3">
                  <c:v>0.8263105270675617</c:v>
                </c:pt>
                <c:pt idx="4">
                  <c:v>0.77471264367816084</c:v>
                </c:pt>
                <c:pt idx="5">
                  <c:v>0.81593194122196444</c:v>
                </c:pt>
                <c:pt idx="6">
                  <c:v>0.76909613701712709</c:v>
                </c:pt>
                <c:pt idx="7">
                  <c:v>0.75147857573928789</c:v>
                </c:pt>
                <c:pt idx="8">
                  <c:v>0.73908717821166525</c:v>
                </c:pt>
                <c:pt idx="9">
                  <c:v>0.78189499094749559</c:v>
                </c:pt>
                <c:pt idx="10">
                  <c:v>0.7764032073310424</c:v>
                </c:pt>
                <c:pt idx="11">
                  <c:v>0.84908609908609911</c:v>
                </c:pt>
                <c:pt idx="12">
                  <c:v>0.81377788104089221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5944-468C-BBBC-C89D9DD3B9C3}"/>
            </c:ext>
          </c:extLst>
        </c:ser>
        <c:ser>
          <c:idx val="1"/>
          <c:order val="1"/>
          <c:tx>
            <c:strRef>
              <c:f>'Back Data graficos'!$C$12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graficos'!$D$10:$P$10</c:f>
              <c:numCache>
                <c:formatCode>[$-C0A]mmmm\-yy;@</c:formatCode>
                <c:ptCount val="13"/>
                <c:pt idx="0">
                  <c:v>44562</c:v>
                </c:pt>
                <c:pt idx="1">
                  <c:v>44593</c:v>
                </c:pt>
                <c:pt idx="2">
                  <c:v>44621</c:v>
                </c:pt>
                <c:pt idx="3">
                  <c:v>44652</c:v>
                </c:pt>
                <c:pt idx="4">
                  <c:v>44682</c:v>
                </c:pt>
                <c:pt idx="5">
                  <c:v>44713</c:v>
                </c:pt>
                <c:pt idx="6">
                  <c:v>44743</c:v>
                </c:pt>
                <c:pt idx="7">
                  <c:v>44774</c:v>
                </c:pt>
                <c:pt idx="8">
                  <c:v>44805</c:v>
                </c:pt>
                <c:pt idx="9">
                  <c:v>44835</c:v>
                </c:pt>
                <c:pt idx="10">
                  <c:v>44866</c:v>
                </c:pt>
                <c:pt idx="11">
                  <c:v>44896</c:v>
                </c:pt>
                <c:pt idx="12">
                  <c:v>44927</c:v>
                </c:pt>
              </c:numCache>
            </c:numRef>
          </c:cat>
          <c:val>
            <c:numRef>
              <c:f>'Back Data graficos'!$D$12:$P$12</c:f>
              <c:numCache>
                <c:formatCode>0.0%</c:formatCode>
                <c:ptCount val="13"/>
                <c:pt idx="0">
                  <c:v>0.21544599601025929</c:v>
                </c:pt>
                <c:pt idx="1">
                  <c:v>0.23687943262411346</c:v>
                </c:pt>
                <c:pt idx="2">
                  <c:v>0.16816326530612244</c:v>
                </c:pt>
                <c:pt idx="3">
                  <c:v>0.17368947293243822</c:v>
                </c:pt>
                <c:pt idx="4">
                  <c:v>0.22528735632183908</c:v>
                </c:pt>
                <c:pt idx="5">
                  <c:v>0.18406805877803556</c:v>
                </c:pt>
                <c:pt idx="6">
                  <c:v>0.23090386298287283</c:v>
                </c:pt>
                <c:pt idx="7">
                  <c:v>0.24852142426071214</c:v>
                </c:pt>
                <c:pt idx="8">
                  <c:v>0.2609128217883348</c:v>
                </c:pt>
                <c:pt idx="9">
                  <c:v>0.21810500905250454</c:v>
                </c:pt>
                <c:pt idx="10">
                  <c:v>0.22359679266895763</c:v>
                </c:pt>
                <c:pt idx="11">
                  <c:v>0.15091390091390092</c:v>
                </c:pt>
                <c:pt idx="12">
                  <c:v>0.18622211895910781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5944-468C-BBBC-C89D9DD3B9C3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22"/>
        <c:overlap val="100"/>
        <c:axId val="379477928"/>
        <c:axId val="379483808"/>
      </c:barChart>
      <c:dateAx>
        <c:axId val="379477928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750"/>
            </a:pPr>
            <a:endParaRPr lang="es-ES"/>
          </a:p>
        </c:txPr>
        <c:crossAx val="379483808"/>
        <c:crosses val="autoZero"/>
        <c:auto val="1"/>
        <c:lblOffset val="100"/>
        <c:baseTimeUnit val="months"/>
      </c:dateAx>
      <c:valAx>
        <c:axId val="379483808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379477928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900"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1.9277730608636991E-2"/>
          <c:y val="0.14386197869225215"/>
          <c:w val="0.97892493128166957"/>
          <c:h val="0.67203341227590763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graficos'!$C$78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4C8C2B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graficos'!$D$77:$P$77</c:f>
              <c:numCache>
                <c:formatCode>[$-C0A]mmmm\-yy;@</c:formatCode>
                <c:ptCount val="13"/>
                <c:pt idx="0">
                  <c:v>44562</c:v>
                </c:pt>
                <c:pt idx="1">
                  <c:v>44593</c:v>
                </c:pt>
                <c:pt idx="2">
                  <c:v>44621</c:v>
                </c:pt>
                <c:pt idx="3">
                  <c:v>44652</c:v>
                </c:pt>
                <c:pt idx="4">
                  <c:v>44682</c:v>
                </c:pt>
                <c:pt idx="5">
                  <c:v>44713</c:v>
                </c:pt>
                <c:pt idx="6">
                  <c:v>44743</c:v>
                </c:pt>
                <c:pt idx="7">
                  <c:v>44774</c:v>
                </c:pt>
                <c:pt idx="8">
                  <c:v>44805</c:v>
                </c:pt>
                <c:pt idx="9">
                  <c:v>44835</c:v>
                </c:pt>
                <c:pt idx="10">
                  <c:v>44866</c:v>
                </c:pt>
                <c:pt idx="11">
                  <c:v>44896</c:v>
                </c:pt>
                <c:pt idx="12">
                  <c:v>44927</c:v>
                </c:pt>
              </c:numCache>
            </c:numRef>
          </c:cat>
          <c:val>
            <c:numRef>
              <c:f>'Back Data graficos'!$D$78:$P$78</c:f>
              <c:numCache>
                <c:formatCode>0.0%</c:formatCode>
                <c:ptCount val="13"/>
                <c:pt idx="0">
                  <c:v>0.71454138702460845</c:v>
                </c:pt>
                <c:pt idx="1">
                  <c:v>0.70304170586390724</c:v>
                </c:pt>
                <c:pt idx="2">
                  <c:v>0.73582645727974449</c:v>
                </c:pt>
                <c:pt idx="3">
                  <c:v>0.70384047267355976</c:v>
                </c:pt>
                <c:pt idx="4">
                  <c:v>0.68834389639019011</c:v>
                </c:pt>
                <c:pt idx="5">
                  <c:v>0.77039550972457904</c:v>
                </c:pt>
                <c:pt idx="6">
                  <c:v>0.72309247094492168</c:v>
                </c:pt>
                <c:pt idx="7">
                  <c:v>0.76607676969092731</c:v>
                </c:pt>
                <c:pt idx="8">
                  <c:v>0.6934875228241022</c:v>
                </c:pt>
                <c:pt idx="9">
                  <c:v>0.72783251231527091</c:v>
                </c:pt>
                <c:pt idx="10">
                  <c:v>0.69549046954904692</c:v>
                </c:pt>
                <c:pt idx="11">
                  <c:v>0.85038598211003547</c:v>
                </c:pt>
                <c:pt idx="12">
                  <c:v>0.77016317016317015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251C-4000-BEFF-B7037B570E68}"/>
            </c:ext>
          </c:extLst>
        </c:ser>
        <c:ser>
          <c:idx val="1"/>
          <c:order val="1"/>
          <c:tx>
            <c:strRef>
              <c:f>'Back Data graficos'!$C$79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graficos'!$D$77:$P$77</c:f>
              <c:numCache>
                <c:formatCode>[$-C0A]mmmm\-yy;@</c:formatCode>
                <c:ptCount val="13"/>
                <c:pt idx="0">
                  <c:v>44562</c:v>
                </c:pt>
                <c:pt idx="1">
                  <c:v>44593</c:v>
                </c:pt>
                <c:pt idx="2">
                  <c:v>44621</c:v>
                </c:pt>
                <c:pt idx="3">
                  <c:v>44652</c:v>
                </c:pt>
                <c:pt idx="4">
                  <c:v>44682</c:v>
                </c:pt>
                <c:pt idx="5">
                  <c:v>44713</c:v>
                </c:pt>
                <c:pt idx="6">
                  <c:v>44743</c:v>
                </c:pt>
                <c:pt idx="7">
                  <c:v>44774</c:v>
                </c:pt>
                <c:pt idx="8">
                  <c:v>44805</c:v>
                </c:pt>
                <c:pt idx="9">
                  <c:v>44835</c:v>
                </c:pt>
                <c:pt idx="10">
                  <c:v>44866</c:v>
                </c:pt>
                <c:pt idx="11">
                  <c:v>44896</c:v>
                </c:pt>
                <c:pt idx="12">
                  <c:v>44927</c:v>
                </c:pt>
              </c:numCache>
            </c:numRef>
          </c:cat>
          <c:val>
            <c:numRef>
              <c:f>'Back Data graficos'!$D$79:$P$79</c:f>
              <c:numCache>
                <c:formatCode>0.0%</c:formatCode>
                <c:ptCount val="13"/>
                <c:pt idx="0">
                  <c:v>0.28545861297539155</c:v>
                </c:pt>
                <c:pt idx="1">
                  <c:v>0.29695829413609282</c:v>
                </c:pt>
                <c:pt idx="2">
                  <c:v>0.26417354272025556</c:v>
                </c:pt>
                <c:pt idx="3">
                  <c:v>0.29615952732644019</c:v>
                </c:pt>
                <c:pt idx="4">
                  <c:v>0.31165610360980989</c:v>
                </c:pt>
                <c:pt idx="5">
                  <c:v>0.22960449027542096</c:v>
                </c:pt>
                <c:pt idx="6">
                  <c:v>0.27690752905507837</c:v>
                </c:pt>
                <c:pt idx="7">
                  <c:v>0.2339232303090728</c:v>
                </c:pt>
                <c:pt idx="8">
                  <c:v>0.30651247717589775</c:v>
                </c:pt>
                <c:pt idx="9">
                  <c:v>0.27216748768472909</c:v>
                </c:pt>
                <c:pt idx="10">
                  <c:v>0.30450953045095303</c:v>
                </c:pt>
                <c:pt idx="11">
                  <c:v>0.14961401788996445</c:v>
                </c:pt>
                <c:pt idx="12">
                  <c:v>0.22983682983682982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251C-4000-BEFF-B7037B570E68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22"/>
        <c:overlap val="100"/>
        <c:axId val="381847400"/>
        <c:axId val="381848576"/>
      </c:barChart>
      <c:dateAx>
        <c:axId val="381847400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750"/>
            </a:pPr>
            <a:endParaRPr lang="es-ES"/>
          </a:p>
        </c:txPr>
        <c:crossAx val="381848576"/>
        <c:crosses val="autoZero"/>
        <c:auto val="1"/>
        <c:lblOffset val="100"/>
        <c:baseTimeUnit val="months"/>
      </c:dateAx>
      <c:valAx>
        <c:axId val="381848576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381847400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900"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>
                <a:solidFill>
                  <a:sysClr val="windowText" lastClr="000000"/>
                </a:solidFill>
              </a:defRPr>
            </a:pPr>
            <a:r>
              <a:rPr lang="en-US" sz="1200">
                <a:solidFill>
                  <a:sysClr val="windowText" lastClr="000000"/>
                </a:solidFill>
              </a:rPr>
              <a:t>ACEITE OLIVA VIRGEN EXTRA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1.9277730608636991E-2"/>
          <c:y val="0.14386197869225215"/>
          <c:w val="0.97892493128166957"/>
          <c:h val="0.67203341227590763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graficos'!$C$73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4C8C2B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graficos'!$D$72:$P$72</c:f>
              <c:numCache>
                <c:formatCode>[$-C0A]mmmm\-yy;@</c:formatCode>
                <c:ptCount val="13"/>
                <c:pt idx="0">
                  <c:v>44562</c:v>
                </c:pt>
                <c:pt idx="1">
                  <c:v>44593</c:v>
                </c:pt>
                <c:pt idx="2">
                  <c:v>44621</c:v>
                </c:pt>
                <c:pt idx="3">
                  <c:v>44652</c:v>
                </c:pt>
                <c:pt idx="4">
                  <c:v>44682</c:v>
                </c:pt>
                <c:pt idx="5">
                  <c:v>44713</c:v>
                </c:pt>
                <c:pt idx="6">
                  <c:v>44743</c:v>
                </c:pt>
                <c:pt idx="7">
                  <c:v>44774</c:v>
                </c:pt>
                <c:pt idx="8">
                  <c:v>44805</c:v>
                </c:pt>
                <c:pt idx="9">
                  <c:v>44835</c:v>
                </c:pt>
                <c:pt idx="10">
                  <c:v>44866</c:v>
                </c:pt>
                <c:pt idx="11">
                  <c:v>44896</c:v>
                </c:pt>
                <c:pt idx="12">
                  <c:v>44927</c:v>
                </c:pt>
              </c:numCache>
            </c:numRef>
          </c:cat>
          <c:val>
            <c:numRef>
              <c:f>'Back Data graficos'!$D$73:$P$73</c:f>
              <c:numCache>
                <c:formatCode>0.0%</c:formatCode>
                <c:ptCount val="13"/>
                <c:pt idx="0">
                  <c:v>0.88482346241457865</c:v>
                </c:pt>
                <c:pt idx="1">
                  <c:v>0.85506601394451864</c:v>
                </c:pt>
                <c:pt idx="2">
                  <c:v>0.87420951333516628</c:v>
                </c:pt>
                <c:pt idx="3">
                  <c:v>0.88366578323336598</c:v>
                </c:pt>
                <c:pt idx="4">
                  <c:v>0.87085069211127542</c:v>
                </c:pt>
                <c:pt idx="5">
                  <c:v>0.88917036098796709</c:v>
                </c:pt>
                <c:pt idx="6">
                  <c:v>0.89328832922238088</c:v>
                </c:pt>
                <c:pt idx="7">
                  <c:v>0.89992550285572381</c:v>
                </c:pt>
                <c:pt idx="8">
                  <c:v>0.88038698328935794</c:v>
                </c:pt>
                <c:pt idx="9">
                  <c:v>0.90135889347245823</c:v>
                </c:pt>
                <c:pt idx="10">
                  <c:v>0.87227524449157534</c:v>
                </c:pt>
                <c:pt idx="11">
                  <c:v>0.92124019957234504</c:v>
                </c:pt>
                <c:pt idx="12">
                  <c:v>0.90817274204782916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B069-40D8-B5F8-7E2B0F3FBAF3}"/>
            </c:ext>
          </c:extLst>
        </c:ser>
        <c:ser>
          <c:idx val="1"/>
          <c:order val="1"/>
          <c:tx>
            <c:strRef>
              <c:f>'Back Data graficos'!$C$74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graficos'!$D$72:$P$72</c:f>
              <c:numCache>
                <c:formatCode>[$-C0A]mmmm\-yy;@</c:formatCode>
                <c:ptCount val="13"/>
                <c:pt idx="0">
                  <c:v>44562</c:v>
                </c:pt>
                <c:pt idx="1">
                  <c:v>44593</c:v>
                </c:pt>
                <c:pt idx="2">
                  <c:v>44621</c:v>
                </c:pt>
                <c:pt idx="3">
                  <c:v>44652</c:v>
                </c:pt>
                <c:pt idx="4">
                  <c:v>44682</c:v>
                </c:pt>
                <c:pt idx="5">
                  <c:v>44713</c:v>
                </c:pt>
                <c:pt idx="6">
                  <c:v>44743</c:v>
                </c:pt>
                <c:pt idx="7">
                  <c:v>44774</c:v>
                </c:pt>
                <c:pt idx="8">
                  <c:v>44805</c:v>
                </c:pt>
                <c:pt idx="9">
                  <c:v>44835</c:v>
                </c:pt>
                <c:pt idx="10">
                  <c:v>44866</c:v>
                </c:pt>
                <c:pt idx="11">
                  <c:v>44896</c:v>
                </c:pt>
                <c:pt idx="12">
                  <c:v>44927</c:v>
                </c:pt>
              </c:numCache>
            </c:numRef>
          </c:cat>
          <c:val>
            <c:numRef>
              <c:f>'Back Data graficos'!$D$74:$P$74</c:f>
              <c:numCache>
                <c:formatCode>0.0%</c:formatCode>
                <c:ptCount val="13"/>
                <c:pt idx="0">
                  <c:v>0.11517653758542142</c:v>
                </c:pt>
                <c:pt idx="1">
                  <c:v>0.14493398605548138</c:v>
                </c:pt>
                <c:pt idx="2">
                  <c:v>0.12579048666483364</c:v>
                </c:pt>
                <c:pt idx="3">
                  <c:v>0.11633421676663412</c:v>
                </c:pt>
                <c:pt idx="4">
                  <c:v>0.12914930788872464</c:v>
                </c:pt>
                <c:pt idx="5">
                  <c:v>0.11082963901203292</c:v>
                </c:pt>
                <c:pt idx="6">
                  <c:v>0.10671167077761912</c:v>
                </c:pt>
                <c:pt idx="7">
                  <c:v>0.10007449714427613</c:v>
                </c:pt>
                <c:pt idx="8">
                  <c:v>0.11961301671064205</c:v>
                </c:pt>
                <c:pt idx="9">
                  <c:v>9.8641106527541864E-2</c:v>
                </c:pt>
                <c:pt idx="10">
                  <c:v>0.12772475550842463</c:v>
                </c:pt>
                <c:pt idx="11">
                  <c:v>7.8759800427655027E-2</c:v>
                </c:pt>
                <c:pt idx="12">
                  <c:v>9.1827257952170879E-2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B069-40D8-B5F8-7E2B0F3FBAF3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6"/>
        <c:overlap val="100"/>
        <c:axId val="381846224"/>
        <c:axId val="381842696"/>
      </c:barChart>
      <c:dateAx>
        <c:axId val="381846224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900"/>
            </a:pPr>
            <a:endParaRPr lang="es-ES"/>
          </a:p>
        </c:txPr>
        <c:crossAx val="381842696"/>
        <c:crosses val="autoZero"/>
        <c:auto val="1"/>
        <c:lblOffset val="100"/>
        <c:baseTimeUnit val="months"/>
      </c:dateAx>
      <c:valAx>
        <c:axId val="381842696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381846224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1.9277730608636991E-2"/>
          <c:y val="0.11964062883143066"/>
          <c:w val="0.97892493128166957"/>
          <c:h val="0.69625480205977708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graficos'!$C$83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4C8C2B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900" b="1">
                    <a:solidFill>
                      <a:schemeClr val="bg1"/>
                    </a:solidFill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graficos'!$D$82:$P$82</c:f>
              <c:numCache>
                <c:formatCode>[$-C0A]mmmm\-yy;@</c:formatCode>
                <c:ptCount val="13"/>
                <c:pt idx="0">
                  <c:v>44562</c:v>
                </c:pt>
                <c:pt idx="1">
                  <c:v>44593</c:v>
                </c:pt>
                <c:pt idx="2">
                  <c:v>44621</c:v>
                </c:pt>
                <c:pt idx="3">
                  <c:v>44652</c:v>
                </c:pt>
                <c:pt idx="4">
                  <c:v>44682</c:v>
                </c:pt>
                <c:pt idx="5">
                  <c:v>44713</c:v>
                </c:pt>
                <c:pt idx="6">
                  <c:v>44743</c:v>
                </c:pt>
                <c:pt idx="7">
                  <c:v>44774</c:v>
                </c:pt>
                <c:pt idx="8">
                  <c:v>44805</c:v>
                </c:pt>
                <c:pt idx="9">
                  <c:v>44835</c:v>
                </c:pt>
                <c:pt idx="10">
                  <c:v>44866</c:v>
                </c:pt>
                <c:pt idx="11">
                  <c:v>44896</c:v>
                </c:pt>
                <c:pt idx="12">
                  <c:v>44927</c:v>
                </c:pt>
              </c:numCache>
            </c:numRef>
          </c:cat>
          <c:val>
            <c:numRef>
              <c:f>'Back Data graficos'!$D$83:$P$83</c:f>
              <c:numCache>
                <c:formatCode>0.0%</c:formatCode>
                <c:ptCount val="13"/>
                <c:pt idx="0">
                  <c:v>0.8045509342977698</c:v>
                </c:pt>
                <c:pt idx="1">
                  <c:v>0.75273136246786632</c:v>
                </c:pt>
                <c:pt idx="2">
                  <c:v>0.80238855714484092</c:v>
                </c:pt>
                <c:pt idx="3">
                  <c:v>0.78527062999112685</c:v>
                </c:pt>
                <c:pt idx="4">
                  <c:v>0.78098870470881621</c:v>
                </c:pt>
                <c:pt idx="5">
                  <c:v>0.80448930800903173</c:v>
                </c:pt>
                <c:pt idx="6">
                  <c:v>0.77675760755508927</c:v>
                </c:pt>
                <c:pt idx="7">
                  <c:v>0.81277479237909134</c:v>
                </c:pt>
                <c:pt idx="8">
                  <c:v>0.77592751316272801</c:v>
                </c:pt>
                <c:pt idx="9">
                  <c:v>0.8236400100275757</c:v>
                </c:pt>
                <c:pt idx="10">
                  <c:v>0.77174039243004766</c:v>
                </c:pt>
                <c:pt idx="11">
                  <c:v>0.87545193866101489</c:v>
                </c:pt>
                <c:pt idx="12">
                  <c:v>0.82066978754051134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8A89-4BFE-BA9B-86FCAD5FC57E}"/>
            </c:ext>
          </c:extLst>
        </c:ser>
        <c:ser>
          <c:idx val="1"/>
          <c:order val="1"/>
          <c:tx>
            <c:strRef>
              <c:f>'Back Data graficos'!$C$84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graficos'!$D$82:$P$82</c:f>
              <c:numCache>
                <c:formatCode>[$-C0A]mmmm\-yy;@</c:formatCode>
                <c:ptCount val="13"/>
                <c:pt idx="0">
                  <c:v>44562</c:v>
                </c:pt>
                <c:pt idx="1">
                  <c:v>44593</c:v>
                </c:pt>
                <c:pt idx="2">
                  <c:v>44621</c:v>
                </c:pt>
                <c:pt idx="3">
                  <c:v>44652</c:v>
                </c:pt>
                <c:pt idx="4">
                  <c:v>44682</c:v>
                </c:pt>
                <c:pt idx="5">
                  <c:v>44713</c:v>
                </c:pt>
                <c:pt idx="6">
                  <c:v>44743</c:v>
                </c:pt>
                <c:pt idx="7">
                  <c:v>44774</c:v>
                </c:pt>
                <c:pt idx="8">
                  <c:v>44805</c:v>
                </c:pt>
                <c:pt idx="9">
                  <c:v>44835</c:v>
                </c:pt>
                <c:pt idx="10">
                  <c:v>44866</c:v>
                </c:pt>
                <c:pt idx="11">
                  <c:v>44896</c:v>
                </c:pt>
                <c:pt idx="12">
                  <c:v>44927</c:v>
                </c:pt>
              </c:numCache>
            </c:numRef>
          </c:cat>
          <c:val>
            <c:numRef>
              <c:f>'Back Data graficos'!$D$84:$P$84</c:f>
              <c:numCache>
                <c:formatCode>0.0%</c:formatCode>
                <c:ptCount val="13"/>
                <c:pt idx="0">
                  <c:v>0.19544906570223028</c:v>
                </c:pt>
                <c:pt idx="1">
                  <c:v>0.24726863753213368</c:v>
                </c:pt>
                <c:pt idx="2">
                  <c:v>0.197611442855159</c:v>
                </c:pt>
                <c:pt idx="3">
                  <c:v>0.2147293700088731</c:v>
                </c:pt>
                <c:pt idx="4">
                  <c:v>0.21901129529118379</c:v>
                </c:pt>
                <c:pt idx="5">
                  <c:v>0.19551069199096824</c:v>
                </c:pt>
                <c:pt idx="6">
                  <c:v>0.22324239244491081</c:v>
                </c:pt>
                <c:pt idx="7">
                  <c:v>0.18722520762090866</c:v>
                </c:pt>
                <c:pt idx="8">
                  <c:v>0.22407248683727196</c:v>
                </c:pt>
                <c:pt idx="9">
                  <c:v>0.17635998997242416</c:v>
                </c:pt>
                <c:pt idx="10">
                  <c:v>0.22825960756995242</c:v>
                </c:pt>
                <c:pt idx="11">
                  <c:v>0.12454806133898517</c:v>
                </c:pt>
                <c:pt idx="12">
                  <c:v>0.17933021245948866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8A89-4BFE-BA9B-86FCAD5FC57E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22"/>
        <c:overlap val="100"/>
        <c:axId val="381845440"/>
        <c:axId val="381848184"/>
      </c:barChart>
      <c:dateAx>
        <c:axId val="381845440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750"/>
            </a:pPr>
            <a:endParaRPr lang="es-ES"/>
          </a:p>
        </c:txPr>
        <c:crossAx val="381848184"/>
        <c:crosses val="autoZero"/>
        <c:auto val="1"/>
        <c:lblOffset val="100"/>
        <c:baseTimeUnit val="months"/>
      </c:dateAx>
      <c:valAx>
        <c:axId val="381848184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381845440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noFill/>
    <a:ln>
      <a:noFill/>
    </a:ln>
  </c:sp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1.9277730608636991E-2"/>
          <c:y val="0.14386197869225215"/>
          <c:w val="0.97892493128166957"/>
          <c:h val="0.67203341227590763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graficos'!$C$34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4C8C2B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graficos'!$D$33:$P$33</c:f>
              <c:numCache>
                <c:formatCode>[$-C0A]mmmm\-yy;@</c:formatCode>
                <c:ptCount val="13"/>
                <c:pt idx="0">
                  <c:v>44562</c:v>
                </c:pt>
                <c:pt idx="1">
                  <c:v>44593</c:v>
                </c:pt>
                <c:pt idx="2">
                  <c:v>44621</c:v>
                </c:pt>
                <c:pt idx="3">
                  <c:v>44652</c:v>
                </c:pt>
                <c:pt idx="4">
                  <c:v>44682</c:v>
                </c:pt>
                <c:pt idx="5">
                  <c:v>44713</c:v>
                </c:pt>
                <c:pt idx="6">
                  <c:v>44743</c:v>
                </c:pt>
                <c:pt idx="7">
                  <c:v>44774</c:v>
                </c:pt>
                <c:pt idx="8">
                  <c:v>44805</c:v>
                </c:pt>
                <c:pt idx="9">
                  <c:v>44835</c:v>
                </c:pt>
                <c:pt idx="10">
                  <c:v>44866</c:v>
                </c:pt>
                <c:pt idx="11">
                  <c:v>44896</c:v>
                </c:pt>
                <c:pt idx="12">
                  <c:v>44927</c:v>
                </c:pt>
              </c:numCache>
            </c:numRef>
          </c:cat>
          <c:val>
            <c:numRef>
              <c:f>'Back Data graficos'!$D$34:$P$34</c:f>
              <c:numCache>
                <c:formatCode>0.0%</c:formatCode>
                <c:ptCount val="13"/>
                <c:pt idx="0">
                  <c:v>0.69354604786076868</c:v>
                </c:pt>
                <c:pt idx="1">
                  <c:v>0.70401437986818449</c:v>
                </c:pt>
                <c:pt idx="2">
                  <c:v>0.72803460394701269</c:v>
                </c:pt>
                <c:pt idx="3">
                  <c:v>0.69531362653208373</c:v>
                </c:pt>
                <c:pt idx="4">
                  <c:v>0.69124551228942288</c:v>
                </c:pt>
                <c:pt idx="5">
                  <c:v>0.7606237816764132</c:v>
                </c:pt>
                <c:pt idx="6">
                  <c:v>0.7100724818795302</c:v>
                </c:pt>
                <c:pt idx="7">
                  <c:v>0.75832611117989357</c:v>
                </c:pt>
                <c:pt idx="8">
                  <c:v>0.70535497940392544</c:v>
                </c:pt>
                <c:pt idx="9">
                  <c:v>0.71671113267038555</c:v>
                </c:pt>
                <c:pt idx="10">
                  <c:v>0.70593735390369328</c:v>
                </c:pt>
                <c:pt idx="11">
                  <c:v>0.84026682838083688</c:v>
                </c:pt>
                <c:pt idx="12">
                  <c:v>0.78974774357787547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7FF-478C-A25A-55B709B6357C}"/>
            </c:ext>
          </c:extLst>
        </c:ser>
        <c:ser>
          <c:idx val="1"/>
          <c:order val="1"/>
          <c:tx>
            <c:strRef>
              <c:f>'Back Data graficos'!$C$35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graficos'!$D$33:$P$33</c:f>
              <c:numCache>
                <c:formatCode>[$-C0A]mmmm\-yy;@</c:formatCode>
                <c:ptCount val="13"/>
                <c:pt idx="0">
                  <c:v>44562</c:v>
                </c:pt>
                <c:pt idx="1">
                  <c:v>44593</c:v>
                </c:pt>
                <c:pt idx="2">
                  <c:v>44621</c:v>
                </c:pt>
                <c:pt idx="3">
                  <c:v>44652</c:v>
                </c:pt>
                <c:pt idx="4">
                  <c:v>44682</c:v>
                </c:pt>
                <c:pt idx="5">
                  <c:v>44713</c:v>
                </c:pt>
                <c:pt idx="6">
                  <c:v>44743</c:v>
                </c:pt>
                <c:pt idx="7">
                  <c:v>44774</c:v>
                </c:pt>
                <c:pt idx="8">
                  <c:v>44805</c:v>
                </c:pt>
                <c:pt idx="9">
                  <c:v>44835</c:v>
                </c:pt>
                <c:pt idx="10">
                  <c:v>44866</c:v>
                </c:pt>
                <c:pt idx="11">
                  <c:v>44896</c:v>
                </c:pt>
                <c:pt idx="12">
                  <c:v>44927</c:v>
                </c:pt>
              </c:numCache>
            </c:numRef>
          </c:cat>
          <c:val>
            <c:numRef>
              <c:f>'Back Data graficos'!$D$35:$P$35</c:f>
              <c:numCache>
                <c:formatCode>0.0%</c:formatCode>
                <c:ptCount val="13"/>
                <c:pt idx="0">
                  <c:v>0.30645395213923132</c:v>
                </c:pt>
                <c:pt idx="1">
                  <c:v>0.29598562013181545</c:v>
                </c:pt>
                <c:pt idx="2">
                  <c:v>0.27196539605298731</c:v>
                </c:pt>
                <c:pt idx="3">
                  <c:v>0.30468637346791638</c:v>
                </c:pt>
                <c:pt idx="4">
                  <c:v>0.30875448771057717</c:v>
                </c:pt>
                <c:pt idx="5">
                  <c:v>0.23937621832358677</c:v>
                </c:pt>
                <c:pt idx="6">
                  <c:v>0.28992751812046991</c:v>
                </c:pt>
                <c:pt idx="7">
                  <c:v>0.24167388882010649</c:v>
                </c:pt>
                <c:pt idx="8">
                  <c:v>0.29464502059607467</c:v>
                </c:pt>
                <c:pt idx="9">
                  <c:v>0.28328886732961434</c:v>
                </c:pt>
                <c:pt idx="10">
                  <c:v>0.29406264609630667</c:v>
                </c:pt>
                <c:pt idx="11">
                  <c:v>0.15973317161916312</c:v>
                </c:pt>
                <c:pt idx="12">
                  <c:v>0.21025225642212453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7FF-478C-A25A-55B709B6357C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22"/>
        <c:overlap val="100"/>
        <c:axId val="381843480"/>
        <c:axId val="381844264"/>
      </c:barChart>
      <c:dateAx>
        <c:axId val="381843480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750"/>
            </a:pPr>
            <a:endParaRPr lang="es-ES"/>
          </a:p>
        </c:txPr>
        <c:crossAx val="381844264"/>
        <c:crosses val="autoZero"/>
        <c:auto val="1"/>
        <c:lblOffset val="100"/>
        <c:baseTimeUnit val="months"/>
      </c:dateAx>
      <c:valAx>
        <c:axId val="381844264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381843480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900"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>
                <a:solidFill>
                  <a:sysClr val="windowText" lastClr="000000"/>
                </a:solidFill>
              </a:defRPr>
            </a:pPr>
            <a:r>
              <a:rPr lang="en-US" sz="1200">
                <a:solidFill>
                  <a:sysClr val="windowText" lastClr="000000"/>
                </a:solidFill>
              </a:rPr>
              <a:t>A OLIVA VIRGEN Y A OLIVA VIRGEN EXTRA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1.9277730608636991E-2"/>
          <c:y val="0.14386197869225215"/>
          <c:w val="0.97892493128166957"/>
          <c:h val="0.67203341227590763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graficos'!$C$29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4C8C2B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graficos'!$D$28:$P$28</c:f>
              <c:numCache>
                <c:formatCode>[$-C0A]mmmm\-yy;@</c:formatCode>
                <c:ptCount val="13"/>
                <c:pt idx="0">
                  <c:v>44562</c:v>
                </c:pt>
                <c:pt idx="1">
                  <c:v>44593</c:v>
                </c:pt>
                <c:pt idx="2">
                  <c:v>44621</c:v>
                </c:pt>
                <c:pt idx="3">
                  <c:v>44652</c:v>
                </c:pt>
                <c:pt idx="4">
                  <c:v>44682</c:v>
                </c:pt>
                <c:pt idx="5">
                  <c:v>44713</c:v>
                </c:pt>
                <c:pt idx="6">
                  <c:v>44743</c:v>
                </c:pt>
                <c:pt idx="7">
                  <c:v>44774</c:v>
                </c:pt>
                <c:pt idx="8">
                  <c:v>44805</c:v>
                </c:pt>
                <c:pt idx="9">
                  <c:v>44835</c:v>
                </c:pt>
                <c:pt idx="10">
                  <c:v>44866</c:v>
                </c:pt>
                <c:pt idx="11">
                  <c:v>44896</c:v>
                </c:pt>
                <c:pt idx="12">
                  <c:v>44927</c:v>
                </c:pt>
              </c:numCache>
            </c:numRef>
          </c:cat>
          <c:val>
            <c:numRef>
              <c:f>'Back Data graficos'!$D$29:$P$29</c:f>
              <c:numCache>
                <c:formatCode>0.0%</c:formatCode>
                <c:ptCount val="13"/>
                <c:pt idx="0">
                  <c:v>0.88843930635838142</c:v>
                </c:pt>
                <c:pt idx="1">
                  <c:v>0.86937399208327226</c:v>
                </c:pt>
                <c:pt idx="2">
                  <c:v>0.88400387114613577</c:v>
                </c:pt>
                <c:pt idx="3">
                  <c:v>0.8897812240376628</c:v>
                </c:pt>
                <c:pt idx="4">
                  <c:v>0.88150831991411704</c:v>
                </c:pt>
                <c:pt idx="5">
                  <c:v>0.89373020899303357</c:v>
                </c:pt>
                <c:pt idx="6">
                  <c:v>0.8971135343168698</c:v>
                </c:pt>
                <c:pt idx="7">
                  <c:v>0.90401482396541077</c:v>
                </c:pt>
                <c:pt idx="8">
                  <c:v>0.88368012033091003</c:v>
                </c:pt>
                <c:pt idx="9">
                  <c:v>0.90327255162419995</c:v>
                </c:pt>
                <c:pt idx="10">
                  <c:v>0.88580827067669177</c:v>
                </c:pt>
                <c:pt idx="11">
                  <c:v>0.92660221983530244</c:v>
                </c:pt>
                <c:pt idx="12">
                  <c:v>0.91247520130703696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926C-4F7D-BB77-A61C69DA0949}"/>
            </c:ext>
          </c:extLst>
        </c:ser>
        <c:ser>
          <c:idx val="1"/>
          <c:order val="1"/>
          <c:tx>
            <c:strRef>
              <c:f>'Back Data graficos'!$C$30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graficos'!$D$28:$P$28</c:f>
              <c:numCache>
                <c:formatCode>[$-C0A]mmmm\-yy;@</c:formatCode>
                <c:ptCount val="13"/>
                <c:pt idx="0">
                  <c:v>44562</c:v>
                </c:pt>
                <c:pt idx="1">
                  <c:v>44593</c:v>
                </c:pt>
                <c:pt idx="2">
                  <c:v>44621</c:v>
                </c:pt>
                <c:pt idx="3">
                  <c:v>44652</c:v>
                </c:pt>
                <c:pt idx="4">
                  <c:v>44682</c:v>
                </c:pt>
                <c:pt idx="5">
                  <c:v>44713</c:v>
                </c:pt>
                <c:pt idx="6">
                  <c:v>44743</c:v>
                </c:pt>
                <c:pt idx="7">
                  <c:v>44774</c:v>
                </c:pt>
                <c:pt idx="8">
                  <c:v>44805</c:v>
                </c:pt>
                <c:pt idx="9">
                  <c:v>44835</c:v>
                </c:pt>
                <c:pt idx="10">
                  <c:v>44866</c:v>
                </c:pt>
                <c:pt idx="11">
                  <c:v>44896</c:v>
                </c:pt>
                <c:pt idx="12">
                  <c:v>44927</c:v>
                </c:pt>
              </c:numCache>
            </c:numRef>
          </c:cat>
          <c:val>
            <c:numRef>
              <c:f>'Back Data graficos'!$D$30:$P$30</c:f>
              <c:numCache>
                <c:formatCode>0.0%</c:formatCode>
                <c:ptCount val="13"/>
                <c:pt idx="0">
                  <c:v>0.11156069364161848</c:v>
                </c:pt>
                <c:pt idx="1">
                  <c:v>0.13062600791672777</c:v>
                </c:pt>
                <c:pt idx="2">
                  <c:v>0.11599612885386425</c:v>
                </c:pt>
                <c:pt idx="3">
                  <c:v>0.1102187759623373</c:v>
                </c:pt>
                <c:pt idx="4">
                  <c:v>0.118491680085883</c:v>
                </c:pt>
                <c:pt idx="5">
                  <c:v>0.10626979100696644</c:v>
                </c:pt>
                <c:pt idx="6">
                  <c:v>0.1028864656831302</c:v>
                </c:pt>
                <c:pt idx="7">
                  <c:v>9.598517603458924E-2</c:v>
                </c:pt>
                <c:pt idx="8">
                  <c:v>0.11631987966908999</c:v>
                </c:pt>
                <c:pt idx="9">
                  <c:v>9.6727448375800024E-2</c:v>
                </c:pt>
                <c:pt idx="10">
                  <c:v>0.11419172932330827</c:v>
                </c:pt>
                <c:pt idx="11">
                  <c:v>7.339778016469746E-2</c:v>
                </c:pt>
                <c:pt idx="12">
                  <c:v>8.7524798692963007E-2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926C-4F7D-BB77-A61C69DA0949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6"/>
        <c:overlap val="100"/>
        <c:axId val="381847008"/>
        <c:axId val="381849360"/>
      </c:barChart>
      <c:dateAx>
        <c:axId val="381847008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900"/>
            </a:pPr>
            <a:endParaRPr lang="es-ES"/>
          </a:p>
        </c:txPr>
        <c:crossAx val="381849360"/>
        <c:crosses val="autoZero"/>
        <c:auto val="1"/>
        <c:lblOffset val="100"/>
        <c:baseTimeUnit val="months"/>
      </c:dateAx>
      <c:valAx>
        <c:axId val="381849360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381847008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1.9277730608636991E-2"/>
          <c:y val="0.11964062883143066"/>
          <c:w val="0.97892493128166957"/>
          <c:h val="0.69625480205977708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graficos'!$C$39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4C8C2B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900" b="1">
                    <a:solidFill>
                      <a:schemeClr val="bg1"/>
                    </a:solidFill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graficos'!$D$38:$P$38</c:f>
              <c:numCache>
                <c:formatCode>[$-C0A]mmmm\-yy;@</c:formatCode>
                <c:ptCount val="13"/>
                <c:pt idx="0">
                  <c:v>44562</c:v>
                </c:pt>
                <c:pt idx="1">
                  <c:v>44593</c:v>
                </c:pt>
                <c:pt idx="2">
                  <c:v>44621</c:v>
                </c:pt>
                <c:pt idx="3">
                  <c:v>44652</c:v>
                </c:pt>
                <c:pt idx="4">
                  <c:v>44682</c:v>
                </c:pt>
                <c:pt idx="5">
                  <c:v>44713</c:v>
                </c:pt>
                <c:pt idx="6">
                  <c:v>44743</c:v>
                </c:pt>
                <c:pt idx="7">
                  <c:v>44774</c:v>
                </c:pt>
                <c:pt idx="8">
                  <c:v>44805</c:v>
                </c:pt>
                <c:pt idx="9">
                  <c:v>44835</c:v>
                </c:pt>
                <c:pt idx="10">
                  <c:v>44866</c:v>
                </c:pt>
                <c:pt idx="11">
                  <c:v>44896</c:v>
                </c:pt>
                <c:pt idx="12">
                  <c:v>44927</c:v>
                </c:pt>
              </c:numCache>
            </c:numRef>
          </c:cat>
          <c:val>
            <c:numRef>
              <c:f>'Back Data graficos'!$D$39:$P$39</c:f>
              <c:numCache>
                <c:formatCode>0.0%</c:formatCode>
                <c:ptCount val="13"/>
                <c:pt idx="0">
                  <c:v>0.79180887372013653</c:v>
                </c:pt>
                <c:pt idx="1">
                  <c:v>0.75652579241765072</c:v>
                </c:pt>
                <c:pt idx="2">
                  <c:v>0.80258249641319934</c:v>
                </c:pt>
                <c:pt idx="3">
                  <c:v>0.79302359241568965</c:v>
                </c:pt>
                <c:pt idx="4">
                  <c:v>0.79767875053732618</c:v>
                </c:pt>
                <c:pt idx="5">
                  <c:v>0.80285789891505688</c:v>
                </c:pt>
                <c:pt idx="6">
                  <c:v>0.79163987138263658</c:v>
                </c:pt>
                <c:pt idx="7">
                  <c:v>0.81558567279767669</c:v>
                </c:pt>
                <c:pt idx="8">
                  <c:v>0.77622890682318413</c:v>
                </c:pt>
                <c:pt idx="9">
                  <c:v>0.82925921330189845</c:v>
                </c:pt>
                <c:pt idx="10">
                  <c:v>0.78930998732864865</c:v>
                </c:pt>
                <c:pt idx="11">
                  <c:v>0.87457964877319727</c:v>
                </c:pt>
                <c:pt idx="12">
                  <c:v>0.83917673806389859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55DD-4162-8FDE-C40D0325B9AE}"/>
            </c:ext>
          </c:extLst>
        </c:ser>
        <c:ser>
          <c:idx val="1"/>
          <c:order val="1"/>
          <c:tx>
            <c:strRef>
              <c:f>'Back Data graficos'!$C$40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graficos'!$D$38:$P$38</c:f>
              <c:numCache>
                <c:formatCode>[$-C0A]mmmm\-yy;@</c:formatCode>
                <c:ptCount val="13"/>
                <c:pt idx="0">
                  <c:v>44562</c:v>
                </c:pt>
                <c:pt idx="1">
                  <c:v>44593</c:v>
                </c:pt>
                <c:pt idx="2">
                  <c:v>44621</c:v>
                </c:pt>
                <c:pt idx="3">
                  <c:v>44652</c:v>
                </c:pt>
                <c:pt idx="4">
                  <c:v>44682</c:v>
                </c:pt>
                <c:pt idx="5">
                  <c:v>44713</c:v>
                </c:pt>
                <c:pt idx="6">
                  <c:v>44743</c:v>
                </c:pt>
                <c:pt idx="7">
                  <c:v>44774</c:v>
                </c:pt>
                <c:pt idx="8">
                  <c:v>44805</c:v>
                </c:pt>
                <c:pt idx="9">
                  <c:v>44835</c:v>
                </c:pt>
                <c:pt idx="10">
                  <c:v>44866</c:v>
                </c:pt>
                <c:pt idx="11">
                  <c:v>44896</c:v>
                </c:pt>
                <c:pt idx="12">
                  <c:v>44927</c:v>
                </c:pt>
              </c:numCache>
            </c:numRef>
          </c:cat>
          <c:val>
            <c:numRef>
              <c:f>'Back Data graficos'!$D$40:$P$40</c:f>
              <c:numCache>
                <c:formatCode>0.0%</c:formatCode>
                <c:ptCount val="13"/>
                <c:pt idx="0">
                  <c:v>0.20819112627986347</c:v>
                </c:pt>
                <c:pt idx="1">
                  <c:v>0.24347420758234928</c:v>
                </c:pt>
                <c:pt idx="2">
                  <c:v>0.19741750358680057</c:v>
                </c:pt>
                <c:pt idx="3">
                  <c:v>0.20697640758431032</c:v>
                </c:pt>
                <c:pt idx="4">
                  <c:v>0.20232124946267371</c:v>
                </c:pt>
                <c:pt idx="5">
                  <c:v>0.19714210108494312</c:v>
                </c:pt>
                <c:pt idx="6">
                  <c:v>0.20836012861736333</c:v>
                </c:pt>
                <c:pt idx="7">
                  <c:v>0.18441432720232334</c:v>
                </c:pt>
                <c:pt idx="8">
                  <c:v>0.22377109317681584</c:v>
                </c:pt>
                <c:pt idx="9">
                  <c:v>0.1707407866981015</c:v>
                </c:pt>
                <c:pt idx="10">
                  <c:v>0.21069001267135121</c:v>
                </c:pt>
                <c:pt idx="11">
                  <c:v>0.12542035122680287</c:v>
                </c:pt>
                <c:pt idx="12">
                  <c:v>0.16082326193610147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55DD-4162-8FDE-C40D0325B9AE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22"/>
        <c:overlap val="100"/>
        <c:axId val="381844656"/>
        <c:axId val="381845048"/>
      </c:barChart>
      <c:dateAx>
        <c:axId val="381844656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750"/>
            </a:pPr>
            <a:endParaRPr lang="es-ES"/>
          </a:p>
        </c:txPr>
        <c:crossAx val="381845048"/>
        <c:crosses val="autoZero"/>
        <c:auto val="1"/>
        <c:lblOffset val="100"/>
        <c:baseTimeUnit val="months"/>
      </c:dateAx>
      <c:valAx>
        <c:axId val="381845048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381844656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noFill/>
    <a:ln>
      <a:noFill/>
    </a:ln>
  </c:sp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>
                <a:solidFill>
                  <a:sysClr val="windowText" lastClr="000000"/>
                </a:solidFill>
              </a:defRPr>
            </a:pPr>
            <a:r>
              <a:rPr lang="en-US" sz="1200">
                <a:solidFill>
                  <a:sysClr val="windowText" lastClr="000000"/>
                </a:solidFill>
              </a:rPr>
              <a:t>Total</a:t>
            </a:r>
            <a:r>
              <a:rPr lang="en-US" sz="1200" baseline="0">
                <a:solidFill>
                  <a:sysClr val="windowText" lastClr="000000"/>
                </a:solidFill>
              </a:rPr>
              <a:t> Aceite</a:t>
            </a:r>
            <a:endParaRPr lang="en-US" sz="1200">
              <a:solidFill>
                <a:sysClr val="windowText" lastClr="000000"/>
              </a:solidFill>
            </a:endParaRP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1.9277730608636991E-2"/>
          <c:y val="0.14386197869225215"/>
          <c:w val="0.97892493128166957"/>
          <c:h val="0.67203341227590763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graficos'!$C$6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4C8C2B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graficos'!$D$5:$P$5</c:f>
              <c:numCache>
                <c:formatCode>[$-C0A]mmmm\-yy;@</c:formatCode>
                <c:ptCount val="13"/>
                <c:pt idx="0">
                  <c:v>44562</c:v>
                </c:pt>
                <c:pt idx="1">
                  <c:v>44593</c:v>
                </c:pt>
                <c:pt idx="2">
                  <c:v>44621</c:v>
                </c:pt>
                <c:pt idx="3">
                  <c:v>44652</c:v>
                </c:pt>
                <c:pt idx="4">
                  <c:v>44682</c:v>
                </c:pt>
                <c:pt idx="5">
                  <c:v>44713</c:v>
                </c:pt>
                <c:pt idx="6">
                  <c:v>44743</c:v>
                </c:pt>
                <c:pt idx="7">
                  <c:v>44774</c:v>
                </c:pt>
                <c:pt idx="8">
                  <c:v>44805</c:v>
                </c:pt>
                <c:pt idx="9">
                  <c:v>44835</c:v>
                </c:pt>
                <c:pt idx="10">
                  <c:v>44866</c:v>
                </c:pt>
                <c:pt idx="11">
                  <c:v>44896</c:v>
                </c:pt>
                <c:pt idx="12">
                  <c:v>44927</c:v>
                </c:pt>
              </c:numCache>
            </c:numRef>
          </c:cat>
          <c:val>
            <c:numRef>
              <c:f>'Back Data graficos'!$D$6:$P$6</c:f>
              <c:numCache>
                <c:formatCode>0.0%</c:formatCode>
                <c:ptCount val="13"/>
                <c:pt idx="0">
                  <c:v>0.93799885974914488</c:v>
                </c:pt>
                <c:pt idx="1">
                  <c:v>0.92782189449801467</c:v>
                </c:pt>
                <c:pt idx="2">
                  <c:v>0.9421217486041128</c:v>
                </c:pt>
                <c:pt idx="3">
                  <c:v>0.9486475353563093</c:v>
                </c:pt>
                <c:pt idx="4">
                  <c:v>0.92845891310055129</c:v>
                </c:pt>
                <c:pt idx="5">
                  <c:v>0.93157961300113823</c:v>
                </c:pt>
                <c:pt idx="6">
                  <c:v>0.92480735769326372</c:v>
                </c:pt>
                <c:pt idx="7">
                  <c:v>0.92124652735837664</c:v>
                </c:pt>
                <c:pt idx="8">
                  <c:v>0.91667690795133339</c:v>
                </c:pt>
                <c:pt idx="9">
                  <c:v>0.92626783359309428</c:v>
                </c:pt>
                <c:pt idx="10">
                  <c:v>0.9253468140136375</c:v>
                </c:pt>
                <c:pt idx="11">
                  <c:v>0.94800611692742032</c:v>
                </c:pt>
                <c:pt idx="12">
                  <c:v>0.93796382189239336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DD85-46FF-86FE-892385E17538}"/>
            </c:ext>
          </c:extLst>
        </c:ser>
        <c:ser>
          <c:idx val="1"/>
          <c:order val="1"/>
          <c:tx>
            <c:strRef>
              <c:f>'Back Data graficos'!$C$7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graficos'!$D$5:$P$5</c:f>
              <c:numCache>
                <c:formatCode>[$-C0A]mmmm\-yy;@</c:formatCode>
                <c:ptCount val="13"/>
                <c:pt idx="0">
                  <c:v>44562</c:v>
                </c:pt>
                <c:pt idx="1">
                  <c:v>44593</c:v>
                </c:pt>
                <c:pt idx="2">
                  <c:v>44621</c:v>
                </c:pt>
                <c:pt idx="3">
                  <c:v>44652</c:v>
                </c:pt>
                <c:pt idx="4">
                  <c:v>44682</c:v>
                </c:pt>
                <c:pt idx="5">
                  <c:v>44713</c:v>
                </c:pt>
                <c:pt idx="6">
                  <c:v>44743</c:v>
                </c:pt>
                <c:pt idx="7">
                  <c:v>44774</c:v>
                </c:pt>
                <c:pt idx="8">
                  <c:v>44805</c:v>
                </c:pt>
                <c:pt idx="9">
                  <c:v>44835</c:v>
                </c:pt>
                <c:pt idx="10">
                  <c:v>44866</c:v>
                </c:pt>
                <c:pt idx="11">
                  <c:v>44896</c:v>
                </c:pt>
                <c:pt idx="12">
                  <c:v>44927</c:v>
                </c:pt>
              </c:numCache>
            </c:numRef>
          </c:cat>
          <c:val>
            <c:numRef>
              <c:f>'Back Data graficos'!$D$7:$P$7</c:f>
              <c:numCache>
                <c:formatCode>0.0%</c:formatCode>
                <c:ptCount val="13"/>
                <c:pt idx="0">
                  <c:v>6.2001140250855187E-2</c:v>
                </c:pt>
                <c:pt idx="1">
                  <c:v>7.2178105501985237E-2</c:v>
                </c:pt>
                <c:pt idx="2">
                  <c:v>5.7878251395887231E-2</c:v>
                </c:pt>
                <c:pt idx="3">
                  <c:v>5.1352464643690789E-2</c:v>
                </c:pt>
                <c:pt idx="4">
                  <c:v>7.1541086899448672E-2</c:v>
                </c:pt>
                <c:pt idx="5">
                  <c:v>6.8420386998861771E-2</c:v>
                </c:pt>
                <c:pt idx="6">
                  <c:v>7.5192642306736265E-2</c:v>
                </c:pt>
                <c:pt idx="7">
                  <c:v>7.8753472641623384E-2</c:v>
                </c:pt>
                <c:pt idx="8">
                  <c:v>8.3323092048666586E-2</c:v>
                </c:pt>
                <c:pt idx="9">
                  <c:v>7.3732166406905636E-2</c:v>
                </c:pt>
                <c:pt idx="10">
                  <c:v>7.4653185986362572E-2</c:v>
                </c:pt>
                <c:pt idx="11">
                  <c:v>5.199388307257969E-2</c:v>
                </c:pt>
                <c:pt idx="12">
                  <c:v>6.2036178107606678E-2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DD85-46FF-86FE-892385E17538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6"/>
        <c:overlap val="100"/>
        <c:axId val="379484984"/>
        <c:axId val="379484200"/>
      </c:barChart>
      <c:dateAx>
        <c:axId val="379484984"/>
        <c:scaling>
          <c:orientation val="minMax"/>
        </c:scaling>
        <c:delete val="0"/>
        <c:axPos val="b"/>
        <c:numFmt formatCode="[$-C0A]mmmm\-yy;@" sourceLinked="0"/>
        <c:majorTickMark val="out"/>
        <c:minorTickMark val="none"/>
        <c:tickLblPos val="nextTo"/>
        <c:txPr>
          <a:bodyPr/>
          <a:lstStyle/>
          <a:p>
            <a:pPr>
              <a:defRPr sz="900"/>
            </a:pPr>
            <a:endParaRPr lang="es-ES"/>
          </a:p>
        </c:txPr>
        <c:crossAx val="379484200"/>
        <c:crosses val="autoZero"/>
        <c:auto val="1"/>
        <c:lblOffset val="100"/>
        <c:baseTimeUnit val="months"/>
      </c:dateAx>
      <c:valAx>
        <c:axId val="379484200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379484984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1.9277730608636991E-2"/>
          <c:y val="0.11964062883143066"/>
          <c:w val="0.97892493128166957"/>
          <c:h val="0.69625480205977708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graficos'!$C$16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4C8C2B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900" b="1">
                    <a:solidFill>
                      <a:schemeClr val="bg1"/>
                    </a:solidFill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graficos'!$D$15:$P$15</c:f>
              <c:numCache>
                <c:formatCode>[$-C0A]mmmm\-yy;@</c:formatCode>
                <c:ptCount val="13"/>
                <c:pt idx="0">
                  <c:v>44562</c:v>
                </c:pt>
                <c:pt idx="1">
                  <c:v>44593</c:v>
                </c:pt>
                <c:pt idx="2">
                  <c:v>44621</c:v>
                </c:pt>
                <c:pt idx="3">
                  <c:v>44652</c:v>
                </c:pt>
                <c:pt idx="4">
                  <c:v>44682</c:v>
                </c:pt>
                <c:pt idx="5">
                  <c:v>44713</c:v>
                </c:pt>
                <c:pt idx="6">
                  <c:v>44743</c:v>
                </c:pt>
                <c:pt idx="7">
                  <c:v>44774</c:v>
                </c:pt>
                <c:pt idx="8">
                  <c:v>44805</c:v>
                </c:pt>
                <c:pt idx="9">
                  <c:v>44835</c:v>
                </c:pt>
                <c:pt idx="10">
                  <c:v>44866</c:v>
                </c:pt>
                <c:pt idx="11">
                  <c:v>44896</c:v>
                </c:pt>
                <c:pt idx="12">
                  <c:v>44927</c:v>
                </c:pt>
              </c:numCache>
            </c:numRef>
          </c:cat>
          <c:val>
            <c:numRef>
              <c:f>'Back Data graficos'!$D$16:$P$16</c:f>
              <c:numCache>
                <c:formatCode>0.0%</c:formatCode>
                <c:ptCount val="13"/>
                <c:pt idx="0">
                  <c:v>0.8789244186046512</c:v>
                </c:pt>
                <c:pt idx="1">
                  <c:v>0.85047990401919604</c:v>
                </c:pt>
                <c:pt idx="2">
                  <c:v>0.89555311556409556</c:v>
                </c:pt>
                <c:pt idx="3">
                  <c:v>0.88467569493941545</c:v>
                </c:pt>
                <c:pt idx="4">
                  <c:v>0.85657708628005658</c:v>
                </c:pt>
                <c:pt idx="5">
                  <c:v>0.86378392416569283</c:v>
                </c:pt>
                <c:pt idx="6">
                  <c:v>0.8771951989892609</c:v>
                </c:pt>
                <c:pt idx="7">
                  <c:v>0.85259061055704199</c:v>
                </c:pt>
                <c:pt idx="8">
                  <c:v>0.84113060428849895</c:v>
                </c:pt>
                <c:pt idx="9">
                  <c:v>0.86422041018038054</c:v>
                </c:pt>
                <c:pt idx="10">
                  <c:v>0.85691318327974264</c:v>
                </c:pt>
                <c:pt idx="11">
                  <c:v>0.91298145506419393</c:v>
                </c:pt>
                <c:pt idx="12">
                  <c:v>0.88527635856943798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E0DB-473F-AFD9-F3CB14AE011E}"/>
            </c:ext>
          </c:extLst>
        </c:ser>
        <c:ser>
          <c:idx val="1"/>
          <c:order val="1"/>
          <c:tx>
            <c:strRef>
              <c:f>'Back Data graficos'!$C$17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graficos'!$D$15:$P$15</c:f>
              <c:numCache>
                <c:formatCode>[$-C0A]mmmm\-yy;@</c:formatCode>
                <c:ptCount val="13"/>
                <c:pt idx="0">
                  <c:v>44562</c:v>
                </c:pt>
                <c:pt idx="1">
                  <c:v>44593</c:v>
                </c:pt>
                <c:pt idx="2">
                  <c:v>44621</c:v>
                </c:pt>
                <c:pt idx="3">
                  <c:v>44652</c:v>
                </c:pt>
                <c:pt idx="4">
                  <c:v>44682</c:v>
                </c:pt>
                <c:pt idx="5">
                  <c:v>44713</c:v>
                </c:pt>
                <c:pt idx="6">
                  <c:v>44743</c:v>
                </c:pt>
                <c:pt idx="7">
                  <c:v>44774</c:v>
                </c:pt>
                <c:pt idx="8">
                  <c:v>44805</c:v>
                </c:pt>
                <c:pt idx="9">
                  <c:v>44835</c:v>
                </c:pt>
                <c:pt idx="10">
                  <c:v>44866</c:v>
                </c:pt>
                <c:pt idx="11">
                  <c:v>44896</c:v>
                </c:pt>
                <c:pt idx="12">
                  <c:v>44927</c:v>
                </c:pt>
              </c:numCache>
            </c:numRef>
          </c:cat>
          <c:val>
            <c:numRef>
              <c:f>'Back Data graficos'!$D$17:$P$17</c:f>
              <c:numCache>
                <c:formatCode>0.0%</c:formatCode>
                <c:ptCount val="13"/>
                <c:pt idx="0">
                  <c:v>0.12107558139534884</c:v>
                </c:pt>
                <c:pt idx="1">
                  <c:v>0.14952009598080385</c:v>
                </c:pt>
                <c:pt idx="2">
                  <c:v>0.10444688443590448</c:v>
                </c:pt>
                <c:pt idx="3">
                  <c:v>0.11532430506058446</c:v>
                </c:pt>
                <c:pt idx="4">
                  <c:v>0.14342291371994342</c:v>
                </c:pt>
                <c:pt idx="5">
                  <c:v>0.13621607583430725</c:v>
                </c:pt>
                <c:pt idx="6">
                  <c:v>0.12280480101073911</c:v>
                </c:pt>
                <c:pt idx="7">
                  <c:v>0.14740938944295792</c:v>
                </c:pt>
                <c:pt idx="8">
                  <c:v>0.15886939571150094</c:v>
                </c:pt>
                <c:pt idx="9">
                  <c:v>0.13577958981961949</c:v>
                </c:pt>
                <c:pt idx="10">
                  <c:v>0.14308681672025722</c:v>
                </c:pt>
                <c:pt idx="11">
                  <c:v>8.7018544935805991E-2</c:v>
                </c:pt>
                <c:pt idx="12">
                  <c:v>0.11472364143056203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E0DB-473F-AFD9-F3CB14AE011E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22"/>
        <c:overlap val="100"/>
        <c:axId val="379482240"/>
        <c:axId val="379479496"/>
      </c:barChart>
      <c:dateAx>
        <c:axId val="379482240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750"/>
            </a:pPr>
            <a:endParaRPr lang="es-ES"/>
          </a:p>
        </c:txPr>
        <c:crossAx val="379479496"/>
        <c:crosses val="autoZero"/>
        <c:auto val="1"/>
        <c:lblOffset val="100"/>
        <c:baseTimeUnit val="months"/>
      </c:dateAx>
      <c:valAx>
        <c:axId val="379479496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379482240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noFill/>
    <a:ln>
      <a:noFill/>
    </a:ln>
  </c:sp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1.9277730608636991E-2"/>
          <c:y val="0.14386197869225215"/>
          <c:w val="0.97892493128166957"/>
          <c:h val="0.67203341227590763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graficos'!$C$56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4C8C2B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graficos'!$D$55:$P$55</c:f>
              <c:numCache>
                <c:formatCode>[$-C0A]mmmm\-yy;@</c:formatCode>
                <c:ptCount val="13"/>
                <c:pt idx="0">
                  <c:v>44562</c:v>
                </c:pt>
                <c:pt idx="1">
                  <c:v>44593</c:v>
                </c:pt>
                <c:pt idx="2">
                  <c:v>44621</c:v>
                </c:pt>
                <c:pt idx="3">
                  <c:v>44652</c:v>
                </c:pt>
                <c:pt idx="4">
                  <c:v>44682</c:v>
                </c:pt>
                <c:pt idx="5">
                  <c:v>44713</c:v>
                </c:pt>
                <c:pt idx="6">
                  <c:v>44743</c:v>
                </c:pt>
                <c:pt idx="7">
                  <c:v>44774</c:v>
                </c:pt>
                <c:pt idx="8">
                  <c:v>44805</c:v>
                </c:pt>
                <c:pt idx="9">
                  <c:v>44835</c:v>
                </c:pt>
                <c:pt idx="10">
                  <c:v>44866</c:v>
                </c:pt>
                <c:pt idx="11">
                  <c:v>44896</c:v>
                </c:pt>
                <c:pt idx="12">
                  <c:v>44927</c:v>
                </c:pt>
              </c:numCache>
            </c:numRef>
          </c:cat>
          <c:val>
            <c:numRef>
              <c:f>'Back Data graficos'!$D$56:$P$56</c:f>
              <c:numCache>
                <c:formatCode>0.0%</c:formatCode>
                <c:ptCount val="13"/>
                <c:pt idx="0">
                  <c:v>0.99525006985191389</c:v>
                </c:pt>
                <c:pt idx="1">
                  <c:v>0.99363507779349358</c:v>
                </c:pt>
                <c:pt idx="2">
                  <c:v>0.9888252929953667</c:v>
                </c:pt>
                <c:pt idx="3">
                  <c:v>0.99864148892813487</c:v>
                </c:pt>
                <c:pt idx="4">
                  <c:v>0.98404394454616795</c:v>
                </c:pt>
                <c:pt idx="5">
                  <c:v>0.98669319736351213</c:v>
                </c:pt>
                <c:pt idx="6">
                  <c:v>0.98734027449124473</c:v>
                </c:pt>
                <c:pt idx="7">
                  <c:v>0.99032904823682044</c:v>
                </c:pt>
                <c:pt idx="8">
                  <c:v>0.97855065438681532</c:v>
                </c:pt>
                <c:pt idx="9">
                  <c:v>0.99602935868126585</c:v>
                </c:pt>
                <c:pt idx="10">
                  <c:v>0.99512308406874128</c:v>
                </c:pt>
                <c:pt idx="11">
                  <c:v>0.98749561762299876</c:v>
                </c:pt>
                <c:pt idx="12">
                  <c:v>0.98770158951154419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E4FC-4624-AAE8-16278FBAB7BF}"/>
            </c:ext>
          </c:extLst>
        </c:ser>
        <c:ser>
          <c:idx val="1"/>
          <c:order val="1"/>
          <c:tx>
            <c:strRef>
              <c:f>'Back Data graficos'!$C$57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graficos'!$D$55:$P$55</c:f>
              <c:numCache>
                <c:formatCode>[$-C0A]mmmm\-yy;@</c:formatCode>
                <c:ptCount val="13"/>
                <c:pt idx="0">
                  <c:v>44562</c:v>
                </c:pt>
                <c:pt idx="1">
                  <c:v>44593</c:v>
                </c:pt>
                <c:pt idx="2">
                  <c:v>44621</c:v>
                </c:pt>
                <c:pt idx="3">
                  <c:v>44652</c:v>
                </c:pt>
                <c:pt idx="4">
                  <c:v>44682</c:v>
                </c:pt>
                <c:pt idx="5">
                  <c:v>44713</c:v>
                </c:pt>
                <c:pt idx="6">
                  <c:v>44743</c:v>
                </c:pt>
                <c:pt idx="7">
                  <c:v>44774</c:v>
                </c:pt>
                <c:pt idx="8">
                  <c:v>44805</c:v>
                </c:pt>
                <c:pt idx="9">
                  <c:v>44835</c:v>
                </c:pt>
                <c:pt idx="10">
                  <c:v>44866</c:v>
                </c:pt>
                <c:pt idx="11">
                  <c:v>44896</c:v>
                </c:pt>
                <c:pt idx="12">
                  <c:v>44927</c:v>
                </c:pt>
              </c:numCache>
            </c:numRef>
          </c:cat>
          <c:val>
            <c:numRef>
              <c:f>'Back Data graficos'!$D$57:$P$57</c:f>
              <c:numCache>
                <c:formatCode>0.0%</c:formatCode>
                <c:ptCount val="13"/>
                <c:pt idx="0">
                  <c:v>4.7499301480860576E-3</c:v>
                </c:pt>
                <c:pt idx="1">
                  <c:v>6.3649222065063652E-3</c:v>
                </c:pt>
                <c:pt idx="2">
                  <c:v>1.1174707004633416E-2</c:v>
                </c:pt>
                <c:pt idx="3">
                  <c:v>1.3585110718652357E-3</c:v>
                </c:pt>
                <c:pt idx="4">
                  <c:v>1.5956055453832069E-2</c:v>
                </c:pt>
                <c:pt idx="5">
                  <c:v>1.3306802636488001E-2</c:v>
                </c:pt>
                <c:pt idx="6">
                  <c:v>1.2659725508755326E-2</c:v>
                </c:pt>
                <c:pt idx="7">
                  <c:v>9.6709517631796207E-3</c:v>
                </c:pt>
                <c:pt idx="8">
                  <c:v>2.1449345613184685E-2</c:v>
                </c:pt>
                <c:pt idx="9">
                  <c:v>3.9706413187342079E-3</c:v>
                </c:pt>
                <c:pt idx="10">
                  <c:v>4.8769159312587081E-3</c:v>
                </c:pt>
                <c:pt idx="11">
                  <c:v>1.2504382377001287E-2</c:v>
                </c:pt>
                <c:pt idx="12">
                  <c:v>1.2298410488455739E-2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E4FC-4624-AAE8-16278FBAB7BF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22"/>
        <c:overlap val="100"/>
        <c:axId val="377049288"/>
        <c:axId val="377044584"/>
      </c:barChart>
      <c:dateAx>
        <c:axId val="377049288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750"/>
            </a:pPr>
            <a:endParaRPr lang="es-ES"/>
          </a:p>
        </c:txPr>
        <c:crossAx val="377044584"/>
        <c:crosses val="autoZero"/>
        <c:auto val="1"/>
        <c:lblOffset val="100"/>
        <c:baseTimeUnit val="months"/>
      </c:dateAx>
      <c:valAx>
        <c:axId val="377044584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377049288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900"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>
                <a:solidFill>
                  <a:sysClr val="windowText" lastClr="000000"/>
                </a:solidFill>
              </a:defRPr>
            </a:pPr>
            <a:r>
              <a:rPr lang="en-US" sz="1200">
                <a:solidFill>
                  <a:sysClr val="windowText" lastClr="000000"/>
                </a:solidFill>
              </a:rPr>
              <a:t>ACEITE DE OLIVA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1.9277730608636991E-2"/>
          <c:y val="0.14386197869225215"/>
          <c:w val="0.97892493128166957"/>
          <c:h val="0.67203341227590763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graficos'!$C$51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4C8C2B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graficos'!$D$50:$P$50</c:f>
              <c:numCache>
                <c:formatCode>[$-C0A]mmmm\-yy;@</c:formatCode>
                <c:ptCount val="13"/>
                <c:pt idx="0">
                  <c:v>44562</c:v>
                </c:pt>
                <c:pt idx="1">
                  <c:v>44593</c:v>
                </c:pt>
                <c:pt idx="2">
                  <c:v>44621</c:v>
                </c:pt>
                <c:pt idx="3">
                  <c:v>44652</c:v>
                </c:pt>
                <c:pt idx="4">
                  <c:v>44682</c:v>
                </c:pt>
                <c:pt idx="5">
                  <c:v>44713</c:v>
                </c:pt>
                <c:pt idx="6">
                  <c:v>44743</c:v>
                </c:pt>
                <c:pt idx="7">
                  <c:v>44774</c:v>
                </c:pt>
                <c:pt idx="8">
                  <c:v>44805</c:v>
                </c:pt>
                <c:pt idx="9">
                  <c:v>44835</c:v>
                </c:pt>
                <c:pt idx="10">
                  <c:v>44866</c:v>
                </c:pt>
                <c:pt idx="11">
                  <c:v>44896</c:v>
                </c:pt>
                <c:pt idx="12">
                  <c:v>44927</c:v>
                </c:pt>
              </c:numCache>
            </c:numRef>
          </c:cat>
          <c:val>
            <c:numRef>
              <c:f>'Back Data graficos'!$D$51:$P$51</c:f>
              <c:numCache>
                <c:formatCode>0.0%</c:formatCode>
                <c:ptCount val="13"/>
                <c:pt idx="0">
                  <c:v>0.92723549488054613</c:v>
                </c:pt>
                <c:pt idx="1">
                  <c:v>0.91535269709543565</c:v>
                </c:pt>
                <c:pt idx="2">
                  <c:v>0.93244156195108774</c:v>
                </c:pt>
                <c:pt idx="3">
                  <c:v>0.97095548317046687</c:v>
                </c:pt>
                <c:pt idx="4">
                  <c:v>0.92117585848074923</c:v>
                </c:pt>
                <c:pt idx="5">
                  <c:v>0.92932818147825003</c:v>
                </c:pt>
                <c:pt idx="6">
                  <c:v>0.93194661536611767</c:v>
                </c:pt>
                <c:pt idx="7">
                  <c:v>0.91466416598288591</c:v>
                </c:pt>
                <c:pt idx="8">
                  <c:v>0.91638390693165284</c:v>
                </c:pt>
                <c:pt idx="9">
                  <c:v>0.94025911708253351</c:v>
                </c:pt>
                <c:pt idx="10">
                  <c:v>0.93927915518824601</c:v>
                </c:pt>
                <c:pt idx="11">
                  <c:v>0.95760250900220689</c:v>
                </c:pt>
                <c:pt idx="12">
                  <c:v>0.94614499424625997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AFD5-4396-A99B-F167B32BC2C3}"/>
            </c:ext>
          </c:extLst>
        </c:ser>
        <c:ser>
          <c:idx val="1"/>
          <c:order val="1"/>
          <c:tx>
            <c:strRef>
              <c:f>'Back Data graficos'!$C$52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graficos'!$D$50:$P$50</c:f>
              <c:numCache>
                <c:formatCode>[$-C0A]mmmm\-yy;@</c:formatCode>
                <c:ptCount val="13"/>
                <c:pt idx="0">
                  <c:v>44562</c:v>
                </c:pt>
                <c:pt idx="1">
                  <c:v>44593</c:v>
                </c:pt>
                <c:pt idx="2">
                  <c:v>44621</c:v>
                </c:pt>
                <c:pt idx="3">
                  <c:v>44652</c:v>
                </c:pt>
                <c:pt idx="4">
                  <c:v>44682</c:v>
                </c:pt>
                <c:pt idx="5">
                  <c:v>44713</c:v>
                </c:pt>
                <c:pt idx="6">
                  <c:v>44743</c:v>
                </c:pt>
                <c:pt idx="7">
                  <c:v>44774</c:v>
                </c:pt>
                <c:pt idx="8">
                  <c:v>44805</c:v>
                </c:pt>
                <c:pt idx="9">
                  <c:v>44835</c:v>
                </c:pt>
                <c:pt idx="10">
                  <c:v>44866</c:v>
                </c:pt>
                <c:pt idx="11">
                  <c:v>44896</c:v>
                </c:pt>
                <c:pt idx="12">
                  <c:v>44927</c:v>
                </c:pt>
              </c:numCache>
            </c:numRef>
          </c:cat>
          <c:val>
            <c:numRef>
              <c:f>'Back Data graficos'!$D$52:$P$52</c:f>
              <c:numCache>
                <c:formatCode>0.0%</c:formatCode>
                <c:ptCount val="13"/>
                <c:pt idx="0">
                  <c:v>7.2764505119453926E-2</c:v>
                </c:pt>
                <c:pt idx="1">
                  <c:v>8.4647302904564306E-2</c:v>
                </c:pt>
                <c:pt idx="2">
                  <c:v>6.7558438048912303E-2</c:v>
                </c:pt>
                <c:pt idx="3">
                  <c:v>2.9044516829533115E-2</c:v>
                </c:pt>
                <c:pt idx="4">
                  <c:v>7.8824141519250782E-2</c:v>
                </c:pt>
                <c:pt idx="5">
                  <c:v>7.067181852174996E-2</c:v>
                </c:pt>
                <c:pt idx="6">
                  <c:v>6.8053384633882413E-2</c:v>
                </c:pt>
                <c:pt idx="7">
                  <c:v>8.5335834017114059E-2</c:v>
                </c:pt>
                <c:pt idx="8">
                  <c:v>8.3616093068347067E-2</c:v>
                </c:pt>
                <c:pt idx="9">
                  <c:v>5.9740882917466417E-2</c:v>
                </c:pt>
                <c:pt idx="10">
                  <c:v>6.0720844811753903E-2</c:v>
                </c:pt>
                <c:pt idx="11">
                  <c:v>4.2397490997793004E-2</c:v>
                </c:pt>
                <c:pt idx="12">
                  <c:v>5.3855005753739922E-2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AFD5-4396-A99B-F167B32BC2C3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6"/>
        <c:overlap val="100"/>
        <c:axId val="377045368"/>
        <c:axId val="377048112"/>
      </c:barChart>
      <c:dateAx>
        <c:axId val="377045368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900"/>
            </a:pPr>
            <a:endParaRPr lang="es-ES"/>
          </a:p>
        </c:txPr>
        <c:crossAx val="377048112"/>
        <c:crosses val="autoZero"/>
        <c:auto val="1"/>
        <c:lblOffset val="100"/>
        <c:baseTimeUnit val="months"/>
      </c:dateAx>
      <c:valAx>
        <c:axId val="377048112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377045368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1.9277730608636991E-2"/>
          <c:y val="0.11964062883143066"/>
          <c:w val="0.97892493128166957"/>
          <c:h val="0.69625480205977708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graficos'!$C$61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4C8C2B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900" b="1">
                    <a:solidFill>
                      <a:schemeClr val="bg1"/>
                    </a:solidFill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graficos'!$D$60:$P$60</c:f>
              <c:numCache>
                <c:formatCode>[$-C0A]mmmm\-yy;@</c:formatCode>
                <c:ptCount val="13"/>
                <c:pt idx="0">
                  <c:v>44562</c:v>
                </c:pt>
                <c:pt idx="1">
                  <c:v>44593</c:v>
                </c:pt>
                <c:pt idx="2">
                  <c:v>44621</c:v>
                </c:pt>
                <c:pt idx="3">
                  <c:v>44652</c:v>
                </c:pt>
                <c:pt idx="4">
                  <c:v>44682</c:v>
                </c:pt>
                <c:pt idx="5">
                  <c:v>44713</c:v>
                </c:pt>
                <c:pt idx="6">
                  <c:v>44743</c:v>
                </c:pt>
                <c:pt idx="7">
                  <c:v>44774</c:v>
                </c:pt>
                <c:pt idx="8">
                  <c:v>44805</c:v>
                </c:pt>
                <c:pt idx="9">
                  <c:v>44835</c:v>
                </c:pt>
                <c:pt idx="10">
                  <c:v>44866</c:v>
                </c:pt>
                <c:pt idx="11">
                  <c:v>44896</c:v>
                </c:pt>
                <c:pt idx="12">
                  <c:v>44927</c:v>
                </c:pt>
              </c:numCache>
            </c:numRef>
          </c:cat>
          <c:val>
            <c:numRef>
              <c:f>'Back Data graficos'!$D$61:$P$61</c:f>
              <c:numCache>
                <c:formatCode>0.0%</c:formatCode>
                <c:ptCount val="13"/>
                <c:pt idx="0">
                  <c:v>0.89959389441254722</c:v>
                </c:pt>
                <c:pt idx="1">
                  <c:v>0.86605806644717154</c:v>
                </c:pt>
                <c:pt idx="2">
                  <c:v>0.91747572815533973</c:v>
                </c:pt>
                <c:pt idx="3">
                  <c:v>0.93843069873997709</c:v>
                </c:pt>
                <c:pt idx="4">
                  <c:v>0.85164132442802321</c:v>
                </c:pt>
                <c:pt idx="5">
                  <c:v>0.87298183652875871</c:v>
                </c:pt>
                <c:pt idx="6">
                  <c:v>0.93104733507267989</c:v>
                </c:pt>
                <c:pt idx="7">
                  <c:v>0.85749875435974099</c:v>
                </c:pt>
                <c:pt idx="8">
                  <c:v>0.86168758543556612</c:v>
                </c:pt>
                <c:pt idx="9">
                  <c:v>0.8808714267724469</c:v>
                </c:pt>
                <c:pt idx="10">
                  <c:v>0.88483273056057865</c:v>
                </c:pt>
                <c:pt idx="11">
                  <c:v>0.94605324614666042</c:v>
                </c:pt>
                <c:pt idx="12">
                  <c:v>0.87726083494482998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B48A-44A4-9520-764F7517B2AA}"/>
            </c:ext>
          </c:extLst>
        </c:ser>
        <c:ser>
          <c:idx val="1"/>
          <c:order val="1"/>
          <c:tx>
            <c:strRef>
              <c:f>'Back Data graficos'!$C$62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graficos'!$D$60:$P$60</c:f>
              <c:numCache>
                <c:formatCode>[$-C0A]mmmm\-yy;@</c:formatCode>
                <c:ptCount val="13"/>
                <c:pt idx="0">
                  <c:v>44562</c:v>
                </c:pt>
                <c:pt idx="1">
                  <c:v>44593</c:v>
                </c:pt>
                <c:pt idx="2">
                  <c:v>44621</c:v>
                </c:pt>
                <c:pt idx="3">
                  <c:v>44652</c:v>
                </c:pt>
                <c:pt idx="4">
                  <c:v>44682</c:v>
                </c:pt>
                <c:pt idx="5">
                  <c:v>44713</c:v>
                </c:pt>
                <c:pt idx="6">
                  <c:v>44743</c:v>
                </c:pt>
                <c:pt idx="7">
                  <c:v>44774</c:v>
                </c:pt>
                <c:pt idx="8">
                  <c:v>44805</c:v>
                </c:pt>
                <c:pt idx="9">
                  <c:v>44835</c:v>
                </c:pt>
                <c:pt idx="10">
                  <c:v>44866</c:v>
                </c:pt>
                <c:pt idx="11">
                  <c:v>44896</c:v>
                </c:pt>
                <c:pt idx="12">
                  <c:v>44927</c:v>
                </c:pt>
              </c:numCache>
            </c:numRef>
          </c:cat>
          <c:val>
            <c:numRef>
              <c:f>'Back Data graficos'!$D$62:$P$62</c:f>
              <c:numCache>
                <c:formatCode>0.0%</c:formatCode>
                <c:ptCount val="13"/>
                <c:pt idx="0">
                  <c:v>0.10040610558745273</c:v>
                </c:pt>
                <c:pt idx="1">
                  <c:v>0.13394193355282849</c:v>
                </c:pt>
                <c:pt idx="2">
                  <c:v>8.2524271844660185E-2</c:v>
                </c:pt>
                <c:pt idx="3">
                  <c:v>6.1569301260022906E-2</c:v>
                </c:pt>
                <c:pt idx="4">
                  <c:v>0.14835867557197668</c:v>
                </c:pt>
                <c:pt idx="5">
                  <c:v>0.12701816347124117</c:v>
                </c:pt>
                <c:pt idx="6">
                  <c:v>6.8952664927320162E-2</c:v>
                </c:pt>
                <c:pt idx="7">
                  <c:v>0.14250124564025909</c:v>
                </c:pt>
                <c:pt idx="8">
                  <c:v>0.13831241456443397</c:v>
                </c:pt>
                <c:pt idx="9">
                  <c:v>0.11912857322755321</c:v>
                </c:pt>
                <c:pt idx="10">
                  <c:v>0.11516726943942132</c:v>
                </c:pt>
                <c:pt idx="11">
                  <c:v>5.3946753853339559E-2</c:v>
                </c:pt>
                <c:pt idx="12">
                  <c:v>0.12273916505517006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B48A-44A4-9520-764F7517B2AA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22"/>
        <c:overlap val="100"/>
        <c:axId val="377048504"/>
        <c:axId val="377046152"/>
      </c:barChart>
      <c:dateAx>
        <c:axId val="377048504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750"/>
            </a:pPr>
            <a:endParaRPr lang="es-ES"/>
          </a:p>
        </c:txPr>
        <c:crossAx val="377046152"/>
        <c:crosses val="autoZero"/>
        <c:auto val="1"/>
        <c:lblOffset val="100"/>
        <c:baseTimeUnit val="months"/>
      </c:dateAx>
      <c:valAx>
        <c:axId val="377046152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377048504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noFill/>
    <a:ln>
      <a:noFill/>
    </a:ln>
  </c:sp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1.9277730608636991E-2"/>
          <c:y val="0.14386197869225215"/>
          <c:w val="0.97892493128166957"/>
          <c:h val="0.67203341227590763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graficos'!$C$100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4C8C2B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graficos'!$D$99:$P$99</c:f>
              <c:numCache>
                <c:formatCode>[$-C0A]mmmm\-yy;@</c:formatCode>
                <c:ptCount val="13"/>
                <c:pt idx="0">
                  <c:v>44562</c:v>
                </c:pt>
                <c:pt idx="1">
                  <c:v>44593</c:v>
                </c:pt>
                <c:pt idx="2">
                  <c:v>44621</c:v>
                </c:pt>
                <c:pt idx="3">
                  <c:v>44652</c:v>
                </c:pt>
                <c:pt idx="4">
                  <c:v>44682</c:v>
                </c:pt>
                <c:pt idx="5">
                  <c:v>44713</c:v>
                </c:pt>
                <c:pt idx="6">
                  <c:v>44743</c:v>
                </c:pt>
                <c:pt idx="7">
                  <c:v>44774</c:v>
                </c:pt>
                <c:pt idx="8">
                  <c:v>44805</c:v>
                </c:pt>
                <c:pt idx="9">
                  <c:v>44835</c:v>
                </c:pt>
                <c:pt idx="10">
                  <c:v>44866</c:v>
                </c:pt>
                <c:pt idx="11">
                  <c:v>44896</c:v>
                </c:pt>
                <c:pt idx="12">
                  <c:v>44927</c:v>
                </c:pt>
              </c:numCache>
            </c:numRef>
          </c:cat>
          <c:val>
            <c:numRef>
              <c:f>'Back Data graficos'!$D$100:$P$100</c:f>
              <c:numCache>
                <c:formatCode>0.0%</c:formatCode>
                <c:ptCount val="13"/>
                <c:pt idx="0">
                  <c:v>1</c:v>
                </c:pt>
                <c:pt idx="1">
                  <c:v>0.99350840956034236</c:v>
                </c:pt>
                <c:pt idx="2">
                  <c:v>0.98197047132311188</c:v>
                </c:pt>
                <c:pt idx="3">
                  <c:v>0.97519841269841268</c:v>
                </c:pt>
                <c:pt idx="4">
                  <c:v>0.97969884377520833</c:v>
                </c:pt>
                <c:pt idx="5">
                  <c:v>1</c:v>
                </c:pt>
                <c:pt idx="6">
                  <c:v>1</c:v>
                </c:pt>
                <c:pt idx="7">
                  <c:v>0.9857542919761354</c:v>
                </c:pt>
                <c:pt idx="8">
                  <c:v>0.97966014418125646</c:v>
                </c:pt>
                <c:pt idx="9">
                  <c:v>1</c:v>
                </c:pt>
                <c:pt idx="10">
                  <c:v>0.99305233904585466</c:v>
                </c:pt>
                <c:pt idx="11">
                  <c:v>0.98338870431893699</c:v>
                </c:pt>
                <c:pt idx="12">
                  <c:v>0.93948928960425993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693D-4035-A5F1-0B5B96D7B10B}"/>
            </c:ext>
          </c:extLst>
        </c:ser>
        <c:ser>
          <c:idx val="1"/>
          <c:order val="1"/>
          <c:tx>
            <c:strRef>
              <c:f>'Back Data graficos'!$C$101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graficos'!$D$99:$P$99</c:f>
              <c:numCache>
                <c:formatCode>[$-C0A]mmmm\-yy;@</c:formatCode>
                <c:ptCount val="13"/>
                <c:pt idx="0">
                  <c:v>44562</c:v>
                </c:pt>
                <c:pt idx="1">
                  <c:v>44593</c:v>
                </c:pt>
                <c:pt idx="2">
                  <c:v>44621</c:v>
                </c:pt>
                <c:pt idx="3">
                  <c:v>44652</c:v>
                </c:pt>
                <c:pt idx="4">
                  <c:v>44682</c:v>
                </c:pt>
                <c:pt idx="5">
                  <c:v>44713</c:v>
                </c:pt>
                <c:pt idx="6">
                  <c:v>44743</c:v>
                </c:pt>
                <c:pt idx="7">
                  <c:v>44774</c:v>
                </c:pt>
                <c:pt idx="8">
                  <c:v>44805</c:v>
                </c:pt>
                <c:pt idx="9">
                  <c:v>44835</c:v>
                </c:pt>
                <c:pt idx="10">
                  <c:v>44866</c:v>
                </c:pt>
                <c:pt idx="11">
                  <c:v>44896</c:v>
                </c:pt>
                <c:pt idx="12">
                  <c:v>44927</c:v>
                </c:pt>
              </c:numCache>
            </c:numRef>
          </c:cat>
          <c:val>
            <c:numRef>
              <c:f>'Back Data graficos'!$D$101:$P$101</c:f>
              <c:numCache>
                <c:formatCode>0.0%</c:formatCode>
                <c:ptCount val="13"/>
                <c:pt idx="0">
                  <c:v>0</c:v>
                </c:pt>
                <c:pt idx="1">
                  <c:v>6.4915904396577158E-3</c:v>
                </c:pt>
                <c:pt idx="2">
                  <c:v>1.8029528676888132E-2</c:v>
                </c:pt>
                <c:pt idx="3">
                  <c:v>2.48015873015873E-2</c:v>
                </c:pt>
                <c:pt idx="4">
                  <c:v>2.030115622479161E-2</c:v>
                </c:pt>
                <c:pt idx="5">
                  <c:v>0</c:v>
                </c:pt>
                <c:pt idx="6">
                  <c:v>0</c:v>
                </c:pt>
                <c:pt idx="7">
                  <c:v>1.4245708023864604E-2</c:v>
                </c:pt>
                <c:pt idx="8">
                  <c:v>2.0339855818743566E-2</c:v>
                </c:pt>
                <c:pt idx="9">
                  <c:v>0</c:v>
                </c:pt>
                <c:pt idx="10">
                  <c:v>6.9476609541454376E-3</c:v>
                </c:pt>
                <c:pt idx="11">
                  <c:v>1.6611295681063124E-2</c:v>
                </c:pt>
                <c:pt idx="12">
                  <c:v>6.0510710395740047E-2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693D-4035-A5F1-0B5B96D7B10B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22"/>
        <c:overlap val="100"/>
        <c:axId val="377047328"/>
        <c:axId val="377045760"/>
      </c:barChart>
      <c:dateAx>
        <c:axId val="377047328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750"/>
            </a:pPr>
            <a:endParaRPr lang="es-ES"/>
          </a:p>
        </c:txPr>
        <c:crossAx val="377045760"/>
        <c:crosses val="autoZero"/>
        <c:auto val="1"/>
        <c:lblOffset val="100"/>
        <c:baseTimeUnit val="months"/>
      </c:dateAx>
      <c:valAx>
        <c:axId val="377045760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377047328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900"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>
                <a:solidFill>
                  <a:sysClr val="windowText" lastClr="000000"/>
                </a:solidFill>
              </a:defRPr>
            </a:pPr>
            <a:r>
              <a:rPr lang="en-US" sz="1200">
                <a:solidFill>
                  <a:sysClr val="windowText" lastClr="000000"/>
                </a:solidFill>
              </a:rPr>
              <a:t>ACEITE OLIVA VIRGEN 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1.9277730608636991E-2"/>
          <c:y val="0.14386197869225215"/>
          <c:w val="0.97892493128166957"/>
          <c:h val="0.67203341227590763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graficos'!$C$95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4C8C2B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graficos'!$D$94:$P$94</c:f>
              <c:numCache>
                <c:formatCode>[$-C0A]mmmm\-yy;@</c:formatCode>
                <c:ptCount val="13"/>
                <c:pt idx="0">
                  <c:v>44562</c:v>
                </c:pt>
                <c:pt idx="1">
                  <c:v>44593</c:v>
                </c:pt>
                <c:pt idx="2">
                  <c:v>44621</c:v>
                </c:pt>
                <c:pt idx="3">
                  <c:v>44652</c:v>
                </c:pt>
                <c:pt idx="4">
                  <c:v>44682</c:v>
                </c:pt>
                <c:pt idx="5">
                  <c:v>44713</c:v>
                </c:pt>
                <c:pt idx="6">
                  <c:v>44743</c:v>
                </c:pt>
                <c:pt idx="7">
                  <c:v>44774</c:v>
                </c:pt>
                <c:pt idx="8">
                  <c:v>44805</c:v>
                </c:pt>
                <c:pt idx="9">
                  <c:v>44835</c:v>
                </c:pt>
                <c:pt idx="10">
                  <c:v>44866</c:v>
                </c:pt>
                <c:pt idx="11">
                  <c:v>44896</c:v>
                </c:pt>
                <c:pt idx="12">
                  <c:v>44927</c:v>
                </c:pt>
              </c:numCache>
            </c:numRef>
          </c:cat>
          <c:val>
            <c:numRef>
              <c:f>'Back Data graficos'!$D$95:$P$95</c:f>
              <c:numCache>
                <c:formatCode>0.0%</c:formatCode>
                <c:ptCount val="13"/>
                <c:pt idx="0">
                  <c:v>0.89987900786448871</c:v>
                </c:pt>
                <c:pt idx="1">
                  <c:v>0.91132795927025889</c:v>
                </c:pt>
                <c:pt idx="2">
                  <c:v>0.91229796205200286</c:v>
                </c:pt>
                <c:pt idx="3">
                  <c:v>0.91310790785396734</c:v>
                </c:pt>
                <c:pt idx="4">
                  <c:v>0.92529348986125937</c:v>
                </c:pt>
                <c:pt idx="5">
                  <c:v>0.91198074974670718</c:v>
                </c:pt>
                <c:pt idx="6">
                  <c:v>0.9147596561327036</c:v>
                </c:pt>
                <c:pt idx="7">
                  <c:v>0.92655706228249124</c:v>
                </c:pt>
                <c:pt idx="8">
                  <c:v>0.89996285749659533</c:v>
                </c:pt>
                <c:pt idx="9">
                  <c:v>0.91167416528534229</c:v>
                </c:pt>
                <c:pt idx="10">
                  <c:v>0.93311620332674183</c:v>
                </c:pt>
                <c:pt idx="11">
                  <c:v>0.94706810732062641</c:v>
                </c:pt>
                <c:pt idx="12">
                  <c:v>0.92784975632949018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9CBA-4B0B-9C5F-49AB8DE81EF0}"/>
            </c:ext>
          </c:extLst>
        </c:ser>
        <c:ser>
          <c:idx val="1"/>
          <c:order val="1"/>
          <c:tx>
            <c:strRef>
              <c:f>'Back Data graficos'!$C$96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graficos'!$D$94:$P$94</c:f>
              <c:numCache>
                <c:formatCode>[$-C0A]mmmm\-yy;@</c:formatCode>
                <c:ptCount val="13"/>
                <c:pt idx="0">
                  <c:v>44562</c:v>
                </c:pt>
                <c:pt idx="1">
                  <c:v>44593</c:v>
                </c:pt>
                <c:pt idx="2">
                  <c:v>44621</c:v>
                </c:pt>
                <c:pt idx="3">
                  <c:v>44652</c:v>
                </c:pt>
                <c:pt idx="4">
                  <c:v>44682</c:v>
                </c:pt>
                <c:pt idx="5">
                  <c:v>44713</c:v>
                </c:pt>
                <c:pt idx="6">
                  <c:v>44743</c:v>
                </c:pt>
                <c:pt idx="7">
                  <c:v>44774</c:v>
                </c:pt>
                <c:pt idx="8">
                  <c:v>44805</c:v>
                </c:pt>
                <c:pt idx="9">
                  <c:v>44835</c:v>
                </c:pt>
                <c:pt idx="10">
                  <c:v>44866</c:v>
                </c:pt>
                <c:pt idx="11">
                  <c:v>44896</c:v>
                </c:pt>
                <c:pt idx="12">
                  <c:v>44927</c:v>
                </c:pt>
              </c:numCache>
            </c:numRef>
          </c:cat>
          <c:val>
            <c:numRef>
              <c:f>'Back Data graficos'!$D$96:$P$96</c:f>
              <c:numCache>
                <c:formatCode>0.0%</c:formatCode>
                <c:ptCount val="13"/>
                <c:pt idx="0">
                  <c:v>0.10012099213551119</c:v>
                </c:pt>
                <c:pt idx="1">
                  <c:v>8.8672040729741192E-2</c:v>
                </c:pt>
                <c:pt idx="2">
                  <c:v>8.7702037947997205E-2</c:v>
                </c:pt>
                <c:pt idx="3">
                  <c:v>8.6892092146032593E-2</c:v>
                </c:pt>
                <c:pt idx="4">
                  <c:v>7.4706510138740662E-2</c:v>
                </c:pt>
                <c:pt idx="5">
                  <c:v>8.8019250253292797E-2</c:v>
                </c:pt>
                <c:pt idx="6">
                  <c:v>8.5240343867296287E-2</c:v>
                </c:pt>
                <c:pt idx="7">
                  <c:v>7.3442937717508705E-2</c:v>
                </c:pt>
                <c:pt idx="8">
                  <c:v>0.10003714250340473</c:v>
                </c:pt>
                <c:pt idx="9">
                  <c:v>8.8325834714657839E-2</c:v>
                </c:pt>
                <c:pt idx="10">
                  <c:v>6.6883796673258111E-2</c:v>
                </c:pt>
                <c:pt idx="11">
                  <c:v>5.2931892679373559E-2</c:v>
                </c:pt>
                <c:pt idx="12">
                  <c:v>7.2150243670509928E-2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9CBA-4B0B-9C5F-49AB8DE81EF0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6"/>
        <c:overlap val="100"/>
        <c:axId val="377044976"/>
        <c:axId val="377048896"/>
      </c:barChart>
      <c:dateAx>
        <c:axId val="377044976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900"/>
            </a:pPr>
            <a:endParaRPr lang="es-ES"/>
          </a:p>
        </c:txPr>
        <c:crossAx val="377048896"/>
        <c:crosses val="autoZero"/>
        <c:auto val="1"/>
        <c:lblOffset val="100"/>
        <c:baseTimeUnit val="months"/>
      </c:dateAx>
      <c:valAx>
        <c:axId val="377048896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377044976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1.9277730608636991E-2"/>
          <c:y val="0.11964062883143066"/>
          <c:w val="0.97892493128166957"/>
          <c:h val="0.69625480205977708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graficos'!$C$105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4C8C2B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900" b="1">
                    <a:solidFill>
                      <a:schemeClr val="bg1"/>
                    </a:solidFill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graficos'!$D$104:$P$104</c:f>
              <c:numCache>
                <c:formatCode>[$-C0A]mmmm\-yy;@</c:formatCode>
                <c:ptCount val="13"/>
                <c:pt idx="0">
                  <c:v>44562</c:v>
                </c:pt>
                <c:pt idx="1">
                  <c:v>44593</c:v>
                </c:pt>
                <c:pt idx="2">
                  <c:v>44621</c:v>
                </c:pt>
                <c:pt idx="3">
                  <c:v>44652</c:v>
                </c:pt>
                <c:pt idx="4">
                  <c:v>44682</c:v>
                </c:pt>
                <c:pt idx="5">
                  <c:v>44713</c:v>
                </c:pt>
                <c:pt idx="6">
                  <c:v>44743</c:v>
                </c:pt>
                <c:pt idx="7">
                  <c:v>44774</c:v>
                </c:pt>
                <c:pt idx="8">
                  <c:v>44805</c:v>
                </c:pt>
                <c:pt idx="9">
                  <c:v>44835</c:v>
                </c:pt>
                <c:pt idx="10">
                  <c:v>44866</c:v>
                </c:pt>
                <c:pt idx="11">
                  <c:v>44896</c:v>
                </c:pt>
                <c:pt idx="12">
                  <c:v>44927</c:v>
                </c:pt>
              </c:numCache>
            </c:numRef>
          </c:cat>
          <c:val>
            <c:numRef>
              <c:f>'Back Data graficos'!$D$105:$P$105</c:f>
              <c:numCache>
                <c:formatCode>0.0%</c:formatCode>
                <c:ptCount val="13"/>
                <c:pt idx="0">
                  <c:v>0.97599323753169909</c:v>
                </c:pt>
                <c:pt idx="1">
                  <c:v>0.98677325581395359</c:v>
                </c:pt>
                <c:pt idx="2">
                  <c:v>0.98826979472140764</c:v>
                </c:pt>
                <c:pt idx="3">
                  <c:v>0.89612553811970552</c:v>
                </c:pt>
                <c:pt idx="4">
                  <c:v>0.91795104261106064</c:v>
                </c:pt>
                <c:pt idx="5">
                  <c:v>0.98468912262015706</c:v>
                </c:pt>
                <c:pt idx="6">
                  <c:v>0.88282667876588028</c:v>
                </c:pt>
                <c:pt idx="7">
                  <c:v>0.87915742793791574</c:v>
                </c:pt>
                <c:pt idx="8">
                  <c:v>0.96570537802026502</c:v>
                </c:pt>
                <c:pt idx="9">
                  <c:v>0.90591088982509893</c:v>
                </c:pt>
                <c:pt idx="10">
                  <c:v>0.89327172320522941</c:v>
                </c:pt>
                <c:pt idx="11">
                  <c:v>0.89719626168224298</c:v>
                </c:pt>
                <c:pt idx="12">
                  <c:v>0.81031468531468531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ECAF-480D-8E14-879B3BDDDCEC}"/>
            </c:ext>
          </c:extLst>
        </c:ser>
        <c:ser>
          <c:idx val="1"/>
          <c:order val="1"/>
          <c:tx>
            <c:strRef>
              <c:f>'Back Data graficos'!$C$106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graficos'!$D$104:$P$104</c:f>
              <c:numCache>
                <c:formatCode>[$-C0A]mmmm\-yy;@</c:formatCode>
                <c:ptCount val="13"/>
                <c:pt idx="0">
                  <c:v>44562</c:v>
                </c:pt>
                <c:pt idx="1">
                  <c:v>44593</c:v>
                </c:pt>
                <c:pt idx="2">
                  <c:v>44621</c:v>
                </c:pt>
                <c:pt idx="3">
                  <c:v>44652</c:v>
                </c:pt>
                <c:pt idx="4">
                  <c:v>44682</c:v>
                </c:pt>
                <c:pt idx="5">
                  <c:v>44713</c:v>
                </c:pt>
                <c:pt idx="6">
                  <c:v>44743</c:v>
                </c:pt>
                <c:pt idx="7">
                  <c:v>44774</c:v>
                </c:pt>
                <c:pt idx="8">
                  <c:v>44805</c:v>
                </c:pt>
                <c:pt idx="9">
                  <c:v>44835</c:v>
                </c:pt>
                <c:pt idx="10">
                  <c:v>44866</c:v>
                </c:pt>
                <c:pt idx="11">
                  <c:v>44896</c:v>
                </c:pt>
                <c:pt idx="12">
                  <c:v>44927</c:v>
                </c:pt>
              </c:numCache>
            </c:numRef>
          </c:cat>
          <c:val>
            <c:numRef>
              <c:f>'Back Data graficos'!$D$106:$P$106</c:f>
              <c:numCache>
                <c:formatCode>0.0%</c:formatCode>
                <c:ptCount val="13"/>
                <c:pt idx="0">
                  <c:v>2.400676246830093E-2</c:v>
                </c:pt>
                <c:pt idx="1">
                  <c:v>1.3226744186046512E-2</c:v>
                </c:pt>
                <c:pt idx="2">
                  <c:v>1.1730205278592375E-2</c:v>
                </c:pt>
                <c:pt idx="3">
                  <c:v>0.10387446188029441</c:v>
                </c:pt>
                <c:pt idx="4">
                  <c:v>8.2048957388939248E-2</c:v>
                </c:pt>
                <c:pt idx="5">
                  <c:v>1.5310877379842895E-2</c:v>
                </c:pt>
                <c:pt idx="6">
                  <c:v>0.11717332123411979</c:v>
                </c:pt>
                <c:pt idx="7">
                  <c:v>0.12084257206208425</c:v>
                </c:pt>
                <c:pt idx="8">
                  <c:v>3.4294621979734999E-2</c:v>
                </c:pt>
                <c:pt idx="9">
                  <c:v>9.4089110174901069E-2</c:v>
                </c:pt>
                <c:pt idx="10">
                  <c:v>0.10672827679477065</c:v>
                </c:pt>
                <c:pt idx="11">
                  <c:v>0.10280373831775702</c:v>
                </c:pt>
                <c:pt idx="12">
                  <c:v>0.18968531468531469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ECAF-480D-8E14-879B3BDDDCEC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22"/>
        <c:overlap val="100"/>
        <c:axId val="377042232"/>
        <c:axId val="377047720"/>
      </c:barChart>
      <c:dateAx>
        <c:axId val="377042232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750"/>
            </a:pPr>
            <a:endParaRPr lang="es-ES"/>
          </a:p>
        </c:txPr>
        <c:crossAx val="377047720"/>
        <c:crosses val="autoZero"/>
        <c:auto val="1"/>
        <c:lblOffset val="100"/>
        <c:baseTimeUnit val="months"/>
      </c:dateAx>
      <c:valAx>
        <c:axId val="377047720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377042232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noFill/>
    <a:ln>
      <a:noFill/>
    </a:ln>
  </c:spPr>
  <c:printSettings>
    <c:headerFooter/>
    <c:pageMargins b="0.75" l="0.7" r="0.7" t="0.75" header="0.3" footer="0.3"/>
    <c:pageSetup/>
  </c:printSettings>
</c:chartSpace>
</file>

<file path=xl/ctrlProps/ctrlProp1.xml><?xml version="1.0" encoding="utf-8"?>
<formControlPr xmlns="http://schemas.microsoft.com/office/spreadsheetml/2009/9/main" objectType="Drop" dropStyle="combo" dx="16" fmlaLink="$D$29" fmlaRange="'Back Data graficos'!$S$11:$S$12" noThreeD="1" sel="1" val="0"/>
</file>

<file path=xl/ctrlProps/ctrlProp10.xml><?xml version="1.0" encoding="utf-8"?>
<formControlPr xmlns="http://schemas.microsoft.com/office/spreadsheetml/2009/9/main" objectType="Drop" dropStyle="combo" dx="16" fmlaLink="$N$29" fmlaRange="'Back Data graficos'!$S$15:$S$17" noThreeD="1" sel="1" val="0"/>
</file>

<file path=xl/ctrlProps/ctrlProp2.xml><?xml version="1.0" encoding="utf-8"?>
<formControlPr xmlns="http://schemas.microsoft.com/office/spreadsheetml/2009/9/main" objectType="Drop" dropStyle="combo" dx="16" fmlaLink="$N$29" fmlaRange="'Back Data graficos'!$S$15:$S$17" noThreeD="1" sel="1" val="0"/>
</file>

<file path=xl/ctrlProps/ctrlProp3.xml><?xml version="1.0" encoding="utf-8"?>
<formControlPr xmlns="http://schemas.microsoft.com/office/spreadsheetml/2009/9/main" objectType="Drop" dropStyle="combo" dx="16" fmlaLink="$D$29" fmlaRange="'Back Data graficos'!$S$11:$S$12" noThreeD="1" sel="2" val="0"/>
</file>

<file path=xl/ctrlProps/ctrlProp4.xml><?xml version="1.0" encoding="utf-8"?>
<formControlPr xmlns="http://schemas.microsoft.com/office/spreadsheetml/2009/9/main" objectType="Drop" dropStyle="combo" dx="16" fmlaLink="$N$29" fmlaRange="'Back Data graficos'!$S$15:$S$17" noThreeD="1" sel="1" val="0"/>
</file>

<file path=xl/ctrlProps/ctrlProp5.xml><?xml version="1.0" encoding="utf-8"?>
<formControlPr xmlns="http://schemas.microsoft.com/office/spreadsheetml/2009/9/main" objectType="Drop" dropStyle="combo" dx="16" fmlaLink="$D$29" fmlaRange="'Back Data graficos'!$S$11:$S$12" noThreeD="1" sel="2" val="0"/>
</file>

<file path=xl/ctrlProps/ctrlProp6.xml><?xml version="1.0" encoding="utf-8"?>
<formControlPr xmlns="http://schemas.microsoft.com/office/spreadsheetml/2009/9/main" objectType="Drop" dropStyle="combo" dx="16" fmlaLink="$N$29" fmlaRange="'Back Data graficos'!$S$15:$S$17" noThreeD="1" sel="3" val="0"/>
</file>

<file path=xl/ctrlProps/ctrlProp7.xml><?xml version="1.0" encoding="utf-8"?>
<formControlPr xmlns="http://schemas.microsoft.com/office/spreadsheetml/2009/9/main" objectType="Drop" dropStyle="combo" dx="16" fmlaLink="$D$29" fmlaRange="'Back Data graficos'!$S$11:$S$12" noThreeD="1" sel="1" val="0"/>
</file>

<file path=xl/ctrlProps/ctrlProp8.xml><?xml version="1.0" encoding="utf-8"?>
<formControlPr xmlns="http://schemas.microsoft.com/office/spreadsheetml/2009/9/main" objectType="Drop" dropStyle="combo" dx="16" fmlaLink="$N$29" fmlaRange="'Back Data graficos'!$S$15:$S$17" noThreeD="1" sel="1" val="0"/>
</file>

<file path=xl/ctrlProps/ctrlProp9.xml><?xml version="1.0" encoding="utf-8"?>
<formControlPr xmlns="http://schemas.microsoft.com/office/spreadsheetml/2009/9/main" objectType="Drop" dropStyle="combo" dx="16" fmlaLink="$D$29" fmlaRange="'Back Data graficos'!$S$11:$S$12" noThreeD="1" sel="1" val="0"/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gif"/><Relationship Id="rId2" Type="http://schemas.openxmlformats.org/officeDocument/2006/relationships/hyperlink" Target="#Contenido!A1"/><Relationship Id="rId1" Type="http://schemas.openxmlformats.org/officeDocument/2006/relationships/image" Target="../media/image1.jpeg"/><Relationship Id="rId4" Type="http://schemas.openxmlformats.org/officeDocument/2006/relationships/image" Target="../media/image3.png"/></Relationships>
</file>

<file path=xl/drawings/_rels/drawing2.xml.rels><?xml version="1.0" encoding="UTF-8" standalone="yes"?>
<Relationships xmlns="http://schemas.openxmlformats.org/package/2006/relationships"><Relationship Id="rId8" Type="http://schemas.openxmlformats.org/officeDocument/2006/relationships/image" Target="../media/image2.gif"/><Relationship Id="rId3" Type="http://schemas.openxmlformats.org/officeDocument/2006/relationships/hyperlink" Target="#'Total Aceite'!A1"/><Relationship Id="rId7" Type="http://schemas.openxmlformats.org/officeDocument/2006/relationships/hyperlink" Target="#Conclusiones!A1"/><Relationship Id="rId2" Type="http://schemas.openxmlformats.org/officeDocument/2006/relationships/hyperlink" Target="#'A. Oliva'!A1"/><Relationship Id="rId1" Type="http://schemas.openxmlformats.org/officeDocument/2006/relationships/hyperlink" Target="#Portada!A1"/><Relationship Id="rId6" Type="http://schemas.openxmlformats.org/officeDocument/2006/relationships/hyperlink" Target="#'O. Virgen Extra'!A1"/><Relationship Id="rId5" Type="http://schemas.openxmlformats.org/officeDocument/2006/relationships/hyperlink" Target="#'O. Virgen '!A1"/><Relationship Id="rId4" Type="http://schemas.openxmlformats.org/officeDocument/2006/relationships/hyperlink" Target="#'O. Virgen + Extra'!A1"/><Relationship Id="rId9" Type="http://schemas.openxmlformats.org/officeDocument/2006/relationships/image" Target="../media/image3.png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microsoft.com/office/2007/relationships/hdphoto" Target="../media/hdphoto1.wdp"/><Relationship Id="rId5" Type="http://schemas.openxmlformats.org/officeDocument/2006/relationships/image" Target="../media/image4.png"/><Relationship Id="rId4" Type="http://schemas.openxmlformats.org/officeDocument/2006/relationships/hyperlink" Target="#Contenido!A1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chart" Target="../charts/chart6.xml"/><Relationship Id="rId2" Type="http://schemas.openxmlformats.org/officeDocument/2006/relationships/chart" Target="../charts/chart5.xml"/><Relationship Id="rId1" Type="http://schemas.openxmlformats.org/officeDocument/2006/relationships/chart" Target="../charts/chart4.xml"/><Relationship Id="rId6" Type="http://schemas.microsoft.com/office/2007/relationships/hdphoto" Target="../media/hdphoto1.wdp"/><Relationship Id="rId5" Type="http://schemas.openxmlformats.org/officeDocument/2006/relationships/image" Target="../media/image4.png"/><Relationship Id="rId4" Type="http://schemas.openxmlformats.org/officeDocument/2006/relationships/hyperlink" Target="#Contenido!A1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chart" Target="../charts/chart9.xml"/><Relationship Id="rId2" Type="http://schemas.openxmlformats.org/officeDocument/2006/relationships/chart" Target="../charts/chart8.xml"/><Relationship Id="rId1" Type="http://schemas.openxmlformats.org/officeDocument/2006/relationships/chart" Target="../charts/chart7.xml"/><Relationship Id="rId6" Type="http://schemas.microsoft.com/office/2007/relationships/hdphoto" Target="../media/hdphoto1.wdp"/><Relationship Id="rId5" Type="http://schemas.openxmlformats.org/officeDocument/2006/relationships/image" Target="../media/image4.png"/><Relationship Id="rId4" Type="http://schemas.openxmlformats.org/officeDocument/2006/relationships/hyperlink" Target="#Contenido!A1"/></Relationships>
</file>

<file path=xl/drawings/_rels/drawing6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2.xml"/><Relationship Id="rId2" Type="http://schemas.openxmlformats.org/officeDocument/2006/relationships/chart" Target="../charts/chart11.xml"/><Relationship Id="rId1" Type="http://schemas.openxmlformats.org/officeDocument/2006/relationships/chart" Target="../charts/chart10.xml"/><Relationship Id="rId6" Type="http://schemas.microsoft.com/office/2007/relationships/hdphoto" Target="../media/hdphoto1.wdp"/><Relationship Id="rId5" Type="http://schemas.openxmlformats.org/officeDocument/2006/relationships/image" Target="../media/image4.png"/><Relationship Id="rId4" Type="http://schemas.openxmlformats.org/officeDocument/2006/relationships/hyperlink" Target="#Contenido!A1"/></Relationships>
</file>

<file path=xl/drawings/_rels/drawing7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5.xml"/><Relationship Id="rId2" Type="http://schemas.openxmlformats.org/officeDocument/2006/relationships/chart" Target="../charts/chart14.xml"/><Relationship Id="rId1" Type="http://schemas.openxmlformats.org/officeDocument/2006/relationships/chart" Target="../charts/chart13.xml"/><Relationship Id="rId6" Type="http://schemas.microsoft.com/office/2007/relationships/hdphoto" Target="../media/hdphoto1.wdp"/><Relationship Id="rId5" Type="http://schemas.openxmlformats.org/officeDocument/2006/relationships/image" Target="../media/image4.png"/><Relationship Id="rId4" Type="http://schemas.openxmlformats.org/officeDocument/2006/relationships/hyperlink" Target="#Contenido!A1"/></Relationships>
</file>

<file path=xl/drawings/_rels/drawing8.xml.rels><?xml version="1.0" encoding="UTF-8" standalone="yes"?>
<Relationships xmlns="http://schemas.openxmlformats.org/package/2006/relationships"><Relationship Id="rId3" Type="http://schemas.microsoft.com/office/2007/relationships/hdphoto" Target="../media/hdphoto1.wdp"/><Relationship Id="rId2" Type="http://schemas.openxmlformats.org/officeDocument/2006/relationships/image" Target="../media/image4.png"/><Relationship Id="rId1" Type="http://schemas.openxmlformats.org/officeDocument/2006/relationships/hyperlink" Target="#Contenido!A1"/><Relationship Id="rId4" Type="http://schemas.openxmlformats.org/officeDocument/2006/relationships/image" Target="../media/image2.gi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12</xdr:col>
      <xdr:colOff>9525</xdr:colOff>
      <xdr:row>27</xdr:row>
      <xdr:rowOff>44899</xdr:rowOff>
    </xdr:to>
    <xdr:pic>
      <xdr:nvPicPr>
        <xdr:cNvPr id="10" name="Imagen 9" descr="De Oliva, Aceite De Oliva, Hoja De Olivo, Planta, Comer">
          <a:extLst>
            <a:ext uri="{FF2B5EF4-FFF2-40B4-BE49-F238E27FC236}">
              <a16:creationId xmlns:a16="http://schemas.microsoft.com/office/drawing/2014/main" xmlns="" id="{00000000-0008-0000-0000-00000A000000}"/>
            </a:ext>
          </a:extLst>
        </xdr:cNvPr>
        <xdr:cNvPicPr>
          <a:picLocks noChangeAspect="1" noChangeArrowheads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t="20299" r="-208"/>
        <a:stretch/>
      </xdr:blipFill>
      <xdr:spPr bwMode="auto">
        <a:xfrm>
          <a:off x="0" y="0"/>
          <a:ext cx="9643382" cy="482100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8</xdr:col>
      <xdr:colOff>151024</xdr:colOff>
      <xdr:row>23</xdr:row>
      <xdr:rowOff>95250</xdr:rowOff>
    </xdr:from>
    <xdr:to>
      <xdr:col>10</xdr:col>
      <xdr:colOff>695325</xdr:colOff>
      <xdr:row>26</xdr:row>
      <xdr:rowOff>66675</xdr:rowOff>
    </xdr:to>
    <xdr:sp macro="" textlink="">
      <xdr:nvSpPr>
        <xdr:cNvPr id="5" name="4 CuadroTexto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xmlns="" id="{00000000-0008-0000-0000-000005000000}"/>
            </a:ext>
          </a:extLst>
        </xdr:cNvPr>
        <xdr:cNvSpPr txBox="1"/>
      </xdr:nvSpPr>
      <xdr:spPr>
        <a:xfrm>
          <a:off x="6247024" y="4476750"/>
          <a:ext cx="2068301" cy="542925"/>
        </a:xfrm>
        <a:prstGeom prst="rect">
          <a:avLst/>
        </a:prstGeom>
        <a:solidFill>
          <a:srgbClr val="FFC000"/>
        </a:solidFill>
        <a:ln w="9525" cmpd="sng">
          <a:noFill/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800" b="1">
              <a:solidFill>
                <a:sysClr val="windowText" lastClr="000000"/>
              </a:solidFill>
              <a:latin typeface="+mj-lt"/>
            </a:rPr>
            <a:t>Menú principal</a:t>
          </a:r>
        </a:p>
      </xdr:txBody>
    </xdr:sp>
    <xdr:clientData/>
  </xdr:twoCellAnchor>
  <xdr:twoCellAnchor>
    <xdr:from>
      <xdr:col>0</xdr:col>
      <xdr:colOff>0</xdr:colOff>
      <xdr:row>11</xdr:row>
      <xdr:rowOff>95250</xdr:rowOff>
    </xdr:from>
    <xdr:to>
      <xdr:col>11</xdr:col>
      <xdr:colOff>581024</xdr:colOff>
      <xdr:row>16</xdr:row>
      <xdr:rowOff>108410</xdr:rowOff>
    </xdr:to>
    <xdr:sp macro="" textlink="">
      <xdr:nvSpPr>
        <xdr:cNvPr id="6" name="Text Box 21">
          <a:extLst>
            <a:ext uri="{FF2B5EF4-FFF2-40B4-BE49-F238E27FC236}">
              <a16:creationId xmlns:a16="http://schemas.microsoft.com/office/drawing/2014/main" xmlns="" id="{00000000-0008-0000-0000-000006000000}"/>
            </a:ext>
          </a:extLst>
        </xdr:cNvPr>
        <xdr:cNvSpPr txBox="1">
          <a:spLocks noChangeArrowheads="1"/>
        </xdr:cNvSpPr>
      </xdr:nvSpPr>
      <xdr:spPr bwMode="auto">
        <a:xfrm>
          <a:off x="0" y="2120900"/>
          <a:ext cx="9382124" cy="933910"/>
        </a:xfrm>
        <a:prstGeom prst="rect">
          <a:avLst/>
        </a:prstGeom>
        <a:solidFill>
          <a:schemeClr val="bg1">
            <a:alpha val="46000"/>
          </a:schemeClr>
        </a:solidFill>
        <a:ln>
          <a:noFill/>
        </a:ln>
        <a:effectLst/>
      </xdr:spPr>
      <xdr:txBody>
        <a:bodyPr wrap="square">
          <a:spAutoFit/>
        </a:bodyPr>
        <a:lstStyle>
          <a:defPPr>
            <a:defRPr lang="es-ES"/>
          </a:defPPr>
          <a:lvl1pPr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1pPr>
          <a:lvl2pPr marL="4572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2pPr>
          <a:lvl3pPr marL="9144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3pPr>
          <a:lvl4pPr marL="13716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4pPr>
          <a:lvl5pPr marL="18288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9pPr>
        </a:lstStyle>
        <a:p>
          <a:pPr algn="ctr" eaLnBrk="1" hangingPunct="1">
            <a:spcBef>
              <a:spcPct val="0"/>
            </a:spcBef>
            <a:buFontTx/>
            <a:buNone/>
          </a:pPr>
          <a:r>
            <a:rPr lang="es-ES" altLang="es-ES" sz="1800" b="1">
              <a:solidFill>
                <a:sysClr val="windowText" lastClr="000000"/>
              </a:solidFill>
              <a:latin typeface="Verdana" pitchFamily="34" charset="0"/>
            </a:rPr>
            <a:t>PROMOCIONES EN ACEITE</a:t>
          </a:r>
        </a:p>
        <a:p>
          <a:pPr algn="ctr" eaLnBrk="1" hangingPunct="1">
            <a:spcBef>
              <a:spcPct val="0"/>
            </a:spcBef>
            <a:buFontTx/>
            <a:buNone/>
          </a:pPr>
          <a:r>
            <a:rPr lang="es-ES" altLang="es-ES" sz="1800" b="1">
              <a:solidFill>
                <a:sysClr val="windowText" lastClr="000000"/>
              </a:solidFill>
              <a:latin typeface="Verdana" pitchFamily="34" charset="0"/>
            </a:rPr>
            <a:t>(Doméstico)</a:t>
          </a:r>
        </a:p>
        <a:p>
          <a:pPr algn="ctr" eaLnBrk="1" hangingPunct="1">
            <a:spcBef>
              <a:spcPct val="0"/>
            </a:spcBef>
            <a:buFontTx/>
            <a:buNone/>
          </a:pPr>
          <a:endParaRPr lang="es-ES" altLang="es-ES" sz="1800" b="1">
            <a:solidFill>
              <a:sysClr val="windowText" lastClr="000000"/>
            </a:solidFill>
            <a:latin typeface="Verdana" pitchFamily="34" charset="0"/>
          </a:endParaRPr>
        </a:p>
      </xdr:txBody>
    </xdr:sp>
    <xdr:clientData/>
  </xdr:twoCellAnchor>
  <xdr:twoCellAnchor>
    <xdr:from>
      <xdr:col>4</xdr:col>
      <xdr:colOff>19050</xdr:colOff>
      <xdr:row>13</xdr:row>
      <xdr:rowOff>180975</xdr:rowOff>
    </xdr:from>
    <xdr:to>
      <xdr:col>7</xdr:col>
      <xdr:colOff>652627</xdr:colOff>
      <xdr:row>17</xdr:row>
      <xdr:rowOff>44012</xdr:rowOff>
    </xdr:to>
    <xdr:sp macro="" textlink="">
      <xdr:nvSpPr>
        <xdr:cNvPr id="7" name="Rectángulo 1">
          <a:extLst>
            <a:ext uri="{FF2B5EF4-FFF2-40B4-BE49-F238E27FC236}">
              <a16:creationId xmlns:a16="http://schemas.microsoft.com/office/drawing/2014/main" xmlns="" id="{00000000-0008-0000-0000-000007000000}"/>
            </a:ext>
          </a:extLst>
        </xdr:cNvPr>
        <xdr:cNvSpPr/>
      </xdr:nvSpPr>
      <xdr:spPr>
        <a:xfrm>
          <a:off x="3067050" y="2657475"/>
          <a:ext cx="2919577" cy="625037"/>
        </a:xfrm>
        <a:prstGeom prst="rect">
          <a:avLst/>
        </a:prstGeom>
        <a:noFill/>
      </xdr:spPr>
      <xdr:txBody>
        <a:bodyPr wrap="square" lIns="91440" tIns="45720" rIns="91440" bIns="45720" anchor="ctr">
          <a:noAutofit/>
        </a:bodyPr>
        <a:lstStyle/>
        <a:p>
          <a:pPr algn="ctr" rtl="0" eaLnBrk="1" fontAlgn="base" hangingPunct="1"/>
          <a:r>
            <a:rPr lang="es-ES" sz="2000" b="0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Enero 2023</a:t>
          </a:r>
          <a:endParaRPr lang="en-US" sz="4400" b="0">
            <a:solidFill>
              <a:sysClr val="windowText" lastClr="000000"/>
            </a:solidFill>
            <a:effectLst/>
          </a:endParaRPr>
        </a:p>
      </xdr:txBody>
    </xdr:sp>
    <xdr:clientData/>
  </xdr:twoCellAnchor>
  <xdr:twoCellAnchor editAs="oneCell">
    <xdr:from>
      <xdr:col>0</xdr:col>
      <xdr:colOff>303120</xdr:colOff>
      <xdr:row>1</xdr:row>
      <xdr:rowOff>2428</xdr:rowOff>
    </xdr:from>
    <xdr:to>
      <xdr:col>4</xdr:col>
      <xdr:colOff>315120</xdr:colOff>
      <xdr:row>5</xdr:row>
      <xdr:rowOff>107421</xdr:rowOff>
    </xdr:to>
    <xdr:pic>
      <xdr:nvPicPr>
        <xdr:cNvPr id="8" name="Imagen 7">
          <a:extLst>
            <a:ext uri="{FF2B5EF4-FFF2-40B4-BE49-F238E27FC236}">
              <a16:creationId xmlns:a16="http://schemas.microsoft.com/office/drawing/2014/main" xmlns="" id="{00000000-0008-0000-0000-00000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03120" y="183403"/>
          <a:ext cx="3212400" cy="828893"/>
        </a:xfrm>
        <a:prstGeom prst="rect">
          <a:avLst/>
        </a:prstGeom>
      </xdr:spPr>
    </xdr:pic>
    <xdr:clientData/>
  </xdr:twoCellAnchor>
  <xdr:twoCellAnchor editAs="oneCell">
    <xdr:from>
      <xdr:col>8</xdr:col>
      <xdr:colOff>753970</xdr:colOff>
      <xdr:row>0</xdr:row>
      <xdr:rowOff>104028</xdr:rowOff>
    </xdr:from>
    <xdr:to>
      <xdr:col>12</xdr:col>
      <xdr:colOff>66004</xdr:colOff>
      <xdr:row>3</xdr:row>
      <xdr:rowOff>141070</xdr:rowOff>
    </xdr:to>
    <xdr:pic>
      <xdr:nvPicPr>
        <xdr:cNvPr id="11" name="Imagen 10">
          <a:extLst>
            <a:ext uri="{FF2B5EF4-FFF2-40B4-BE49-F238E27FC236}">
              <a16:creationId xmlns:a16="http://schemas.microsoft.com/office/drawing/2014/main" xmlns="" id="{00000000-0008-0000-0000-00000B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7154770" y="104028"/>
          <a:ext cx="2512434" cy="579967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9525</xdr:colOff>
      <xdr:row>0</xdr:row>
      <xdr:rowOff>228600</xdr:rowOff>
    </xdr:from>
    <xdr:to>
      <xdr:col>9</xdr:col>
      <xdr:colOff>624052</xdr:colOff>
      <xdr:row>3</xdr:row>
      <xdr:rowOff>167837</xdr:rowOff>
    </xdr:to>
    <xdr:sp macro="" textlink="">
      <xdr:nvSpPr>
        <xdr:cNvPr id="3" name="Rectángulo 1">
          <a:extLst>
            <a:ext uri="{FF2B5EF4-FFF2-40B4-BE49-F238E27FC236}">
              <a16:creationId xmlns:a16="http://schemas.microsoft.com/office/drawing/2014/main" xmlns="" id="{00000000-0008-0000-0100-000003000000}"/>
            </a:ext>
          </a:extLst>
        </xdr:cNvPr>
        <xdr:cNvSpPr/>
      </xdr:nvSpPr>
      <xdr:spPr>
        <a:xfrm>
          <a:off x="9525" y="228600"/>
          <a:ext cx="7472527" cy="625037"/>
        </a:xfrm>
        <a:prstGeom prst="rect">
          <a:avLst/>
        </a:prstGeom>
        <a:noFill/>
      </xdr:spPr>
      <xdr:txBody>
        <a:bodyPr wrap="square" lIns="91440" tIns="45720" rIns="91440" bIns="45720" anchor="ctr">
          <a:noAutofit/>
        </a:bodyPr>
        <a:lstStyle/>
        <a:p>
          <a:pPr algn="ctr" rtl="0" eaLnBrk="1" fontAlgn="base" hangingPunct="1"/>
          <a:r>
            <a:rPr lang="es-ES" sz="1800" b="1">
              <a:effectLst/>
              <a:latin typeface="+mn-lt"/>
              <a:ea typeface="+mn-ea"/>
              <a:cs typeface="+mn-cs"/>
            </a:rPr>
            <a:t>PROMOCIONES EN ACEITE</a:t>
          </a:r>
          <a:endParaRPr lang="en-US" sz="4000">
            <a:effectLst/>
          </a:endParaRPr>
        </a:p>
        <a:p>
          <a:pPr algn="ctr" rtl="0" eaLnBrk="1" fontAlgn="base" hangingPunct="1"/>
          <a:r>
            <a:rPr lang="es-ES" sz="1800" b="1">
              <a:effectLst/>
              <a:latin typeface="+mn-lt"/>
              <a:ea typeface="+mn-ea"/>
              <a:cs typeface="+mn-cs"/>
            </a:rPr>
            <a:t>(Doméstico)</a:t>
          </a:r>
          <a:endParaRPr lang="en-US" sz="4000">
            <a:effectLst/>
          </a:endParaRPr>
        </a:p>
      </xdr:txBody>
    </xdr:sp>
    <xdr:clientData/>
  </xdr:twoCellAnchor>
  <xdr:twoCellAnchor>
    <xdr:from>
      <xdr:col>0</xdr:col>
      <xdr:colOff>623644</xdr:colOff>
      <xdr:row>5</xdr:row>
      <xdr:rowOff>119117</xdr:rowOff>
    </xdr:from>
    <xdr:to>
      <xdr:col>8</xdr:col>
      <xdr:colOff>642733</xdr:colOff>
      <xdr:row>8</xdr:row>
      <xdr:rowOff>104552</xdr:rowOff>
    </xdr:to>
    <xdr:grpSp>
      <xdr:nvGrpSpPr>
        <xdr:cNvPr id="4" name="3 Grupo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xmlns="" id="{00000000-0008-0000-0100-000004000000}"/>
            </a:ext>
          </a:extLst>
        </xdr:cNvPr>
        <xdr:cNvGrpSpPr/>
      </xdr:nvGrpSpPr>
      <xdr:grpSpPr>
        <a:xfrm>
          <a:off x="623644" y="1595492"/>
          <a:ext cx="6591339" cy="556935"/>
          <a:chOff x="1197672" y="1465430"/>
          <a:chExt cx="6441281" cy="597529"/>
        </a:xfrm>
        <a:solidFill>
          <a:srgbClr val="4C8C2B"/>
        </a:solidFill>
      </xdr:grpSpPr>
      <xdr:grpSp>
        <xdr:nvGrpSpPr>
          <xdr:cNvPr id="5" name="4 Grupo">
            <a:extLst>
              <a:ext uri="{FF2B5EF4-FFF2-40B4-BE49-F238E27FC236}">
                <a16:creationId xmlns:a16="http://schemas.microsoft.com/office/drawing/2014/main" xmlns="" id="{00000000-0008-0000-0100-000005000000}"/>
              </a:ext>
            </a:extLst>
          </xdr:cNvPr>
          <xdr:cNvGrpSpPr/>
        </xdr:nvGrpSpPr>
        <xdr:grpSpPr>
          <a:xfrm>
            <a:off x="1197672" y="1465430"/>
            <a:ext cx="6441281" cy="597529"/>
            <a:chOff x="1661954" y="1449902"/>
            <a:chExt cx="5564184" cy="415179"/>
          </a:xfrm>
          <a:grpFill/>
        </xdr:grpSpPr>
        <xdr:sp macro="" textlink="">
          <xdr:nvSpPr>
            <xdr:cNvPr id="7" name="6 Rectángulo">
              <a:extLst>
                <a:ext uri="{FF2B5EF4-FFF2-40B4-BE49-F238E27FC236}">
                  <a16:creationId xmlns:a16="http://schemas.microsoft.com/office/drawing/2014/main" xmlns="" id="{00000000-0008-0000-0100-000007000000}"/>
                </a:ext>
              </a:extLst>
            </xdr:cNvPr>
            <xdr:cNvSpPr/>
          </xdr:nvSpPr>
          <xdr:spPr>
            <a:xfrm>
              <a:off x="1661954" y="1461152"/>
              <a:ext cx="5564184" cy="403929"/>
            </a:xfrm>
            <a:prstGeom prst="rect">
              <a:avLst/>
            </a:prstGeom>
            <a:grpFill/>
            <a:ln>
              <a:noFill/>
            </a:ln>
            <a:effectLst>
              <a:outerShdw blurRad="50800" dist="38100" dir="2700000" algn="tl" rotWithShape="0">
                <a:prstClr val="black">
                  <a:alpha val="40000"/>
                </a:prstClr>
              </a:outerShdw>
            </a:effectLst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en-US" sz="1100">
                <a:solidFill>
                  <a:schemeClr val="bg1"/>
                </a:solidFill>
              </a:endParaRPr>
            </a:p>
          </xdr:txBody>
        </xdr:sp>
        <xdr:cxnSp macro="">
          <xdr:nvCxnSpPr>
            <xdr:cNvPr id="8" name="7 Conector recto">
              <a:extLst>
                <a:ext uri="{FF2B5EF4-FFF2-40B4-BE49-F238E27FC236}">
                  <a16:creationId xmlns:a16="http://schemas.microsoft.com/office/drawing/2014/main" xmlns="" id="{00000000-0008-0000-0100-000008000000}"/>
                </a:ext>
              </a:extLst>
            </xdr:cNvPr>
            <xdr:cNvCxnSpPr/>
          </xdr:nvCxnSpPr>
          <xdr:spPr>
            <a:xfrm flipH="1">
              <a:off x="1742930" y="1449902"/>
              <a:ext cx="2679" cy="401431"/>
            </a:xfrm>
            <a:prstGeom prst="line">
              <a:avLst/>
            </a:prstGeom>
            <a:grpFill/>
            <a:ln w="57150">
              <a:solidFill>
                <a:schemeClr val="bg1"/>
              </a:solidFill>
            </a:ln>
          </xdr:spPr>
          <xdr:style>
            <a:lnRef idx="1">
              <a:schemeClr val="accent1"/>
            </a:lnRef>
            <a:fillRef idx="0">
              <a:schemeClr val="accent1"/>
            </a:fillRef>
            <a:effectRef idx="0">
              <a:schemeClr val="accent1"/>
            </a:effectRef>
            <a:fontRef idx="minor">
              <a:schemeClr val="tx1"/>
            </a:fontRef>
          </xdr:style>
        </xdr:cxnSp>
      </xdr:grpSp>
      <xdr:sp macro="" textlink="">
        <xdr:nvSpPr>
          <xdr:cNvPr id="6" name="5 CuadroTexto">
            <a:extLst>
              <a:ext uri="{FF2B5EF4-FFF2-40B4-BE49-F238E27FC236}">
                <a16:creationId xmlns:a16="http://schemas.microsoft.com/office/drawing/2014/main" xmlns="" id="{00000000-0008-0000-0100-000006000000}"/>
              </a:ext>
            </a:extLst>
          </xdr:cNvPr>
          <xdr:cNvSpPr txBox="1"/>
        </xdr:nvSpPr>
        <xdr:spPr>
          <a:xfrm>
            <a:off x="2161383" y="1607716"/>
            <a:ext cx="2905125" cy="273844"/>
          </a:xfrm>
          <a:prstGeom prst="rect">
            <a:avLst/>
          </a:prstGeom>
          <a:grp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r>
              <a:rPr lang="en-US" sz="1600" b="0">
                <a:solidFill>
                  <a:schemeClr val="bg1"/>
                </a:solidFill>
                <a:latin typeface="Arial Narrow" panose="020B0606020202030204" pitchFamily="34" charset="0"/>
              </a:rPr>
              <a:t>Portada</a:t>
            </a:r>
          </a:p>
        </xdr:txBody>
      </xdr:sp>
    </xdr:grpSp>
    <xdr:clientData/>
  </xdr:twoCellAnchor>
  <xdr:twoCellAnchor>
    <xdr:from>
      <xdr:col>0</xdr:col>
      <xdr:colOff>623644</xdr:colOff>
      <xdr:row>24</xdr:row>
      <xdr:rowOff>81763</xdr:rowOff>
    </xdr:from>
    <xdr:to>
      <xdr:col>8</xdr:col>
      <xdr:colOff>642733</xdr:colOff>
      <xdr:row>27</xdr:row>
      <xdr:rowOff>67197</xdr:rowOff>
    </xdr:to>
    <xdr:grpSp>
      <xdr:nvGrpSpPr>
        <xdr:cNvPr id="9" name="8 Grupo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xmlns="" id="{00000000-0008-0000-0100-000009000000}"/>
            </a:ext>
          </a:extLst>
        </xdr:cNvPr>
        <xdr:cNvGrpSpPr/>
      </xdr:nvGrpSpPr>
      <xdr:grpSpPr>
        <a:xfrm>
          <a:off x="623644" y="5177638"/>
          <a:ext cx="6591339" cy="556934"/>
          <a:chOff x="1197672" y="1465430"/>
          <a:chExt cx="6441281" cy="597529"/>
        </a:xfrm>
        <a:solidFill>
          <a:schemeClr val="bg1">
            <a:lumMod val="65000"/>
          </a:schemeClr>
        </a:solidFill>
      </xdr:grpSpPr>
      <xdr:grpSp>
        <xdr:nvGrpSpPr>
          <xdr:cNvPr id="10" name="9 Grupo">
            <a:extLst>
              <a:ext uri="{FF2B5EF4-FFF2-40B4-BE49-F238E27FC236}">
                <a16:creationId xmlns:a16="http://schemas.microsoft.com/office/drawing/2014/main" xmlns="" id="{00000000-0008-0000-0100-00000A000000}"/>
              </a:ext>
            </a:extLst>
          </xdr:cNvPr>
          <xdr:cNvGrpSpPr/>
        </xdr:nvGrpSpPr>
        <xdr:grpSpPr>
          <a:xfrm>
            <a:off x="1197672" y="1465430"/>
            <a:ext cx="6441281" cy="597529"/>
            <a:chOff x="1661954" y="1449902"/>
            <a:chExt cx="5564184" cy="415179"/>
          </a:xfrm>
          <a:grpFill/>
        </xdr:grpSpPr>
        <xdr:sp macro="" textlink="">
          <xdr:nvSpPr>
            <xdr:cNvPr id="12" name="11 Rectángulo">
              <a:extLst>
                <a:ext uri="{FF2B5EF4-FFF2-40B4-BE49-F238E27FC236}">
                  <a16:creationId xmlns:a16="http://schemas.microsoft.com/office/drawing/2014/main" xmlns="" id="{00000000-0008-0000-0100-00000C000000}"/>
                </a:ext>
              </a:extLst>
            </xdr:cNvPr>
            <xdr:cNvSpPr/>
          </xdr:nvSpPr>
          <xdr:spPr>
            <a:xfrm>
              <a:off x="1661954" y="1461152"/>
              <a:ext cx="5564184" cy="403929"/>
            </a:xfrm>
            <a:prstGeom prst="rect">
              <a:avLst/>
            </a:prstGeom>
            <a:grpFill/>
            <a:ln>
              <a:noFill/>
            </a:ln>
            <a:effectLst>
              <a:outerShdw blurRad="50800" dist="38100" dir="2700000" algn="tl" rotWithShape="0">
                <a:prstClr val="black">
                  <a:alpha val="40000"/>
                </a:prstClr>
              </a:outerShdw>
            </a:effectLst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en-US" sz="1100"/>
            </a:p>
          </xdr:txBody>
        </xdr:sp>
        <xdr:cxnSp macro="">
          <xdr:nvCxnSpPr>
            <xdr:cNvPr id="13" name="12 Conector recto">
              <a:extLst>
                <a:ext uri="{FF2B5EF4-FFF2-40B4-BE49-F238E27FC236}">
                  <a16:creationId xmlns:a16="http://schemas.microsoft.com/office/drawing/2014/main" xmlns="" id="{00000000-0008-0000-0100-00000D000000}"/>
                </a:ext>
              </a:extLst>
            </xdr:cNvPr>
            <xdr:cNvCxnSpPr/>
          </xdr:nvCxnSpPr>
          <xdr:spPr>
            <a:xfrm flipH="1">
              <a:off x="1742930" y="1449902"/>
              <a:ext cx="2679" cy="401431"/>
            </a:xfrm>
            <a:prstGeom prst="line">
              <a:avLst/>
            </a:prstGeom>
            <a:grpFill/>
            <a:ln w="57150">
              <a:solidFill>
                <a:schemeClr val="bg1"/>
              </a:solidFill>
            </a:ln>
          </xdr:spPr>
          <xdr:style>
            <a:lnRef idx="1">
              <a:schemeClr val="accent1"/>
            </a:lnRef>
            <a:fillRef idx="0">
              <a:schemeClr val="accent1"/>
            </a:fillRef>
            <a:effectRef idx="0">
              <a:schemeClr val="accent1"/>
            </a:effectRef>
            <a:fontRef idx="minor">
              <a:schemeClr val="tx1"/>
            </a:fontRef>
          </xdr:style>
        </xdr:cxnSp>
      </xdr:grpSp>
      <xdr:sp macro="" textlink="">
        <xdr:nvSpPr>
          <xdr:cNvPr id="11" name="10 CuadroTexto">
            <a:extLst>
              <a:ext uri="{FF2B5EF4-FFF2-40B4-BE49-F238E27FC236}">
                <a16:creationId xmlns:a16="http://schemas.microsoft.com/office/drawing/2014/main" xmlns="" id="{00000000-0008-0000-0100-00000B000000}"/>
              </a:ext>
            </a:extLst>
          </xdr:cNvPr>
          <xdr:cNvSpPr txBox="1"/>
        </xdr:nvSpPr>
        <xdr:spPr>
          <a:xfrm>
            <a:off x="2161383" y="1607716"/>
            <a:ext cx="2905125" cy="379102"/>
          </a:xfrm>
          <a:prstGeom prst="rect">
            <a:avLst/>
          </a:prstGeom>
          <a:grp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r>
              <a:rPr lang="en-US" sz="1600" b="0">
                <a:solidFill>
                  <a:schemeClr val="bg1"/>
                </a:solidFill>
                <a:latin typeface="Arial Narrow" panose="020B0606020202030204" pitchFamily="34" charset="0"/>
              </a:rPr>
              <a:t>Aceite de Oliva</a:t>
            </a:r>
          </a:p>
        </xdr:txBody>
      </xdr:sp>
    </xdr:grpSp>
    <xdr:clientData/>
  </xdr:twoCellAnchor>
  <xdr:twoCellAnchor>
    <xdr:from>
      <xdr:col>0</xdr:col>
      <xdr:colOff>623644</xdr:colOff>
      <xdr:row>9</xdr:row>
      <xdr:rowOff>75452</xdr:rowOff>
    </xdr:from>
    <xdr:to>
      <xdr:col>8</xdr:col>
      <xdr:colOff>642733</xdr:colOff>
      <xdr:row>12</xdr:row>
      <xdr:rowOff>60886</xdr:rowOff>
    </xdr:to>
    <xdr:grpSp>
      <xdr:nvGrpSpPr>
        <xdr:cNvPr id="14" name="13 Grupo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xmlns="" id="{00000000-0008-0000-0100-00000E000000}"/>
            </a:ext>
          </a:extLst>
        </xdr:cNvPr>
        <xdr:cNvGrpSpPr/>
      </xdr:nvGrpSpPr>
      <xdr:grpSpPr>
        <a:xfrm>
          <a:off x="623644" y="2313827"/>
          <a:ext cx="6591339" cy="556934"/>
          <a:chOff x="1197672" y="1465430"/>
          <a:chExt cx="6441281" cy="597529"/>
        </a:xfrm>
        <a:solidFill>
          <a:schemeClr val="bg1">
            <a:lumMod val="65000"/>
          </a:schemeClr>
        </a:solidFill>
      </xdr:grpSpPr>
      <xdr:grpSp>
        <xdr:nvGrpSpPr>
          <xdr:cNvPr id="15" name="14 Grupo">
            <a:extLst>
              <a:ext uri="{FF2B5EF4-FFF2-40B4-BE49-F238E27FC236}">
                <a16:creationId xmlns:a16="http://schemas.microsoft.com/office/drawing/2014/main" xmlns="" id="{00000000-0008-0000-0100-00000F000000}"/>
              </a:ext>
            </a:extLst>
          </xdr:cNvPr>
          <xdr:cNvGrpSpPr/>
        </xdr:nvGrpSpPr>
        <xdr:grpSpPr>
          <a:xfrm>
            <a:off x="1197672" y="1465430"/>
            <a:ext cx="6441281" cy="597529"/>
            <a:chOff x="1661954" y="1449902"/>
            <a:chExt cx="5564184" cy="415179"/>
          </a:xfrm>
          <a:grpFill/>
        </xdr:grpSpPr>
        <xdr:sp macro="" textlink="">
          <xdr:nvSpPr>
            <xdr:cNvPr id="17" name="16 Rectángulo">
              <a:extLst>
                <a:ext uri="{FF2B5EF4-FFF2-40B4-BE49-F238E27FC236}">
                  <a16:creationId xmlns:a16="http://schemas.microsoft.com/office/drawing/2014/main" xmlns="" id="{00000000-0008-0000-0100-000011000000}"/>
                </a:ext>
              </a:extLst>
            </xdr:cNvPr>
            <xdr:cNvSpPr/>
          </xdr:nvSpPr>
          <xdr:spPr>
            <a:xfrm>
              <a:off x="1661954" y="1461152"/>
              <a:ext cx="5564184" cy="403929"/>
            </a:xfrm>
            <a:prstGeom prst="rect">
              <a:avLst/>
            </a:prstGeom>
            <a:grpFill/>
            <a:ln>
              <a:noFill/>
            </a:ln>
            <a:effectLst>
              <a:outerShdw blurRad="50800" dist="38100" dir="2700000" algn="tl" rotWithShape="0">
                <a:prstClr val="black">
                  <a:alpha val="40000"/>
                </a:prstClr>
              </a:outerShdw>
            </a:effectLst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en-US" sz="1100"/>
            </a:p>
          </xdr:txBody>
        </xdr:sp>
        <xdr:cxnSp macro="">
          <xdr:nvCxnSpPr>
            <xdr:cNvPr id="18" name="17 Conector recto">
              <a:extLst>
                <a:ext uri="{FF2B5EF4-FFF2-40B4-BE49-F238E27FC236}">
                  <a16:creationId xmlns:a16="http://schemas.microsoft.com/office/drawing/2014/main" xmlns="" id="{00000000-0008-0000-0100-000012000000}"/>
                </a:ext>
              </a:extLst>
            </xdr:cNvPr>
            <xdr:cNvCxnSpPr/>
          </xdr:nvCxnSpPr>
          <xdr:spPr>
            <a:xfrm flipH="1">
              <a:off x="1742930" y="1449902"/>
              <a:ext cx="2679" cy="401431"/>
            </a:xfrm>
            <a:prstGeom prst="line">
              <a:avLst/>
            </a:prstGeom>
            <a:grpFill/>
            <a:ln w="57150">
              <a:solidFill>
                <a:schemeClr val="bg1"/>
              </a:solidFill>
            </a:ln>
          </xdr:spPr>
          <xdr:style>
            <a:lnRef idx="1">
              <a:schemeClr val="accent1"/>
            </a:lnRef>
            <a:fillRef idx="0">
              <a:schemeClr val="accent1"/>
            </a:fillRef>
            <a:effectRef idx="0">
              <a:schemeClr val="accent1"/>
            </a:effectRef>
            <a:fontRef idx="minor">
              <a:schemeClr val="tx1"/>
            </a:fontRef>
          </xdr:style>
        </xdr:cxnSp>
      </xdr:grpSp>
      <xdr:sp macro="" textlink="">
        <xdr:nvSpPr>
          <xdr:cNvPr id="16" name="15 CuadroTexto">
            <a:extLst>
              <a:ext uri="{FF2B5EF4-FFF2-40B4-BE49-F238E27FC236}">
                <a16:creationId xmlns:a16="http://schemas.microsoft.com/office/drawing/2014/main" xmlns="" id="{00000000-0008-0000-0100-000010000000}"/>
              </a:ext>
            </a:extLst>
          </xdr:cNvPr>
          <xdr:cNvSpPr txBox="1"/>
        </xdr:nvSpPr>
        <xdr:spPr>
          <a:xfrm>
            <a:off x="2172441" y="1585529"/>
            <a:ext cx="2905125" cy="379102"/>
          </a:xfrm>
          <a:prstGeom prst="rect">
            <a:avLst/>
          </a:prstGeom>
          <a:grp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r>
              <a:rPr lang="en-US" sz="1600" b="0">
                <a:solidFill>
                  <a:schemeClr val="bg1"/>
                </a:solidFill>
                <a:latin typeface="Arial Narrow" panose="020B0606020202030204" pitchFamily="34" charset="0"/>
              </a:rPr>
              <a:t>Total Aceite</a:t>
            </a:r>
          </a:p>
        </xdr:txBody>
      </xdr:sp>
    </xdr:grpSp>
    <xdr:clientData/>
  </xdr:twoCellAnchor>
  <xdr:twoCellAnchor>
    <xdr:from>
      <xdr:col>0</xdr:col>
      <xdr:colOff>623644</xdr:colOff>
      <xdr:row>13</xdr:row>
      <xdr:rowOff>31786</xdr:rowOff>
    </xdr:from>
    <xdr:to>
      <xdr:col>8</xdr:col>
      <xdr:colOff>642733</xdr:colOff>
      <xdr:row>16</xdr:row>
      <xdr:rowOff>7695</xdr:rowOff>
    </xdr:to>
    <xdr:grpSp>
      <xdr:nvGrpSpPr>
        <xdr:cNvPr id="20" name="19 Grupo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xmlns="" id="{00000000-0008-0000-0100-000014000000}"/>
            </a:ext>
          </a:extLst>
        </xdr:cNvPr>
        <xdr:cNvGrpSpPr/>
      </xdr:nvGrpSpPr>
      <xdr:grpSpPr>
        <a:xfrm>
          <a:off x="623644" y="3032161"/>
          <a:ext cx="6591339" cy="547409"/>
          <a:chOff x="1197672" y="1475649"/>
          <a:chExt cx="6441281" cy="587309"/>
        </a:xfrm>
        <a:solidFill>
          <a:schemeClr val="bg1">
            <a:lumMod val="65000"/>
          </a:schemeClr>
        </a:solidFill>
      </xdr:grpSpPr>
      <xdr:grpSp>
        <xdr:nvGrpSpPr>
          <xdr:cNvPr id="22" name="21 Grupo">
            <a:extLst>
              <a:ext uri="{FF2B5EF4-FFF2-40B4-BE49-F238E27FC236}">
                <a16:creationId xmlns:a16="http://schemas.microsoft.com/office/drawing/2014/main" xmlns="" id="{00000000-0008-0000-0100-000016000000}"/>
              </a:ext>
            </a:extLst>
          </xdr:cNvPr>
          <xdr:cNvGrpSpPr/>
        </xdr:nvGrpSpPr>
        <xdr:grpSpPr>
          <a:xfrm>
            <a:off x="1197672" y="1475649"/>
            <a:ext cx="6441281" cy="587309"/>
            <a:chOff x="1661954" y="1457003"/>
            <a:chExt cx="5564184" cy="408078"/>
          </a:xfrm>
          <a:grpFill/>
        </xdr:grpSpPr>
        <xdr:sp macro="" textlink="">
          <xdr:nvSpPr>
            <xdr:cNvPr id="24" name="23 Rectángulo">
              <a:extLst>
                <a:ext uri="{FF2B5EF4-FFF2-40B4-BE49-F238E27FC236}">
                  <a16:creationId xmlns:a16="http://schemas.microsoft.com/office/drawing/2014/main" xmlns="" id="{00000000-0008-0000-0100-000018000000}"/>
                </a:ext>
              </a:extLst>
            </xdr:cNvPr>
            <xdr:cNvSpPr/>
          </xdr:nvSpPr>
          <xdr:spPr>
            <a:xfrm>
              <a:off x="1661954" y="1461152"/>
              <a:ext cx="5564184" cy="403929"/>
            </a:xfrm>
            <a:prstGeom prst="rect">
              <a:avLst/>
            </a:prstGeom>
            <a:grpFill/>
            <a:ln>
              <a:noFill/>
            </a:ln>
            <a:effectLst>
              <a:outerShdw blurRad="50800" dist="38100" dir="2700000" algn="tl" rotWithShape="0">
                <a:prstClr val="black">
                  <a:alpha val="40000"/>
                </a:prstClr>
              </a:outerShdw>
            </a:effectLst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en-US" sz="1100"/>
            </a:p>
          </xdr:txBody>
        </xdr:sp>
        <xdr:cxnSp macro="">
          <xdr:nvCxnSpPr>
            <xdr:cNvPr id="25" name="24 Conector recto">
              <a:extLst>
                <a:ext uri="{FF2B5EF4-FFF2-40B4-BE49-F238E27FC236}">
                  <a16:creationId xmlns:a16="http://schemas.microsoft.com/office/drawing/2014/main" xmlns="" id="{00000000-0008-0000-0100-000019000000}"/>
                </a:ext>
              </a:extLst>
            </xdr:cNvPr>
            <xdr:cNvCxnSpPr/>
          </xdr:nvCxnSpPr>
          <xdr:spPr>
            <a:xfrm flipH="1">
              <a:off x="1742930" y="1457003"/>
              <a:ext cx="2679" cy="401431"/>
            </a:xfrm>
            <a:prstGeom prst="line">
              <a:avLst/>
            </a:prstGeom>
            <a:grpFill/>
            <a:ln w="57150">
              <a:solidFill>
                <a:schemeClr val="bg1"/>
              </a:solidFill>
            </a:ln>
          </xdr:spPr>
          <xdr:style>
            <a:lnRef idx="1">
              <a:schemeClr val="accent1"/>
            </a:lnRef>
            <a:fillRef idx="0">
              <a:schemeClr val="accent1"/>
            </a:fillRef>
            <a:effectRef idx="0">
              <a:schemeClr val="accent1"/>
            </a:effectRef>
            <a:fontRef idx="minor">
              <a:schemeClr val="tx1"/>
            </a:fontRef>
          </xdr:style>
        </xdr:cxnSp>
      </xdr:grpSp>
      <xdr:sp macro="" textlink="">
        <xdr:nvSpPr>
          <xdr:cNvPr id="23" name="22 CuadroTexto">
            <a:extLst>
              <a:ext uri="{FF2B5EF4-FFF2-40B4-BE49-F238E27FC236}">
                <a16:creationId xmlns:a16="http://schemas.microsoft.com/office/drawing/2014/main" xmlns="" id="{00000000-0008-0000-0100-000017000000}"/>
              </a:ext>
            </a:extLst>
          </xdr:cNvPr>
          <xdr:cNvSpPr txBox="1"/>
        </xdr:nvSpPr>
        <xdr:spPr>
          <a:xfrm>
            <a:off x="2200933" y="1585529"/>
            <a:ext cx="2905125" cy="379102"/>
          </a:xfrm>
          <a:prstGeom prst="rect">
            <a:avLst/>
          </a:prstGeom>
          <a:grp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r>
              <a:rPr lang="en-US" sz="1600" b="0">
                <a:solidFill>
                  <a:schemeClr val="bg1"/>
                </a:solidFill>
                <a:latin typeface="Arial Narrow" panose="020B0606020202030204" pitchFamily="34" charset="0"/>
              </a:rPr>
              <a:t>Aceite</a:t>
            </a:r>
            <a:r>
              <a:rPr lang="en-US" sz="1600" b="0" baseline="0">
                <a:solidFill>
                  <a:schemeClr val="bg1"/>
                </a:solidFill>
                <a:latin typeface="Arial Narrow" panose="020B0606020202030204" pitchFamily="34" charset="0"/>
              </a:rPr>
              <a:t> de Oliva Virgen + Virgen Extra</a:t>
            </a:r>
            <a:endParaRPr lang="en-US" sz="1600" b="0">
              <a:solidFill>
                <a:schemeClr val="bg1"/>
              </a:solidFill>
              <a:latin typeface="Arial Narrow" panose="020B0606020202030204" pitchFamily="34" charset="0"/>
            </a:endParaRPr>
          </a:p>
        </xdr:txBody>
      </xdr:sp>
    </xdr:grpSp>
    <xdr:clientData/>
  </xdr:twoCellAnchor>
  <xdr:twoCellAnchor>
    <xdr:from>
      <xdr:col>0</xdr:col>
      <xdr:colOff>623644</xdr:colOff>
      <xdr:row>16</xdr:row>
      <xdr:rowOff>169095</xdr:rowOff>
    </xdr:from>
    <xdr:to>
      <xdr:col>8</xdr:col>
      <xdr:colOff>642733</xdr:colOff>
      <xdr:row>19</xdr:row>
      <xdr:rowOff>154529</xdr:rowOff>
    </xdr:to>
    <xdr:grpSp>
      <xdr:nvGrpSpPr>
        <xdr:cNvPr id="26" name="25 Grupo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xmlns="" id="{00000000-0008-0000-0100-00001A000000}"/>
            </a:ext>
          </a:extLst>
        </xdr:cNvPr>
        <xdr:cNvGrpSpPr/>
      </xdr:nvGrpSpPr>
      <xdr:grpSpPr>
        <a:xfrm>
          <a:off x="623644" y="3740970"/>
          <a:ext cx="6591339" cy="556934"/>
          <a:chOff x="1197672" y="1465430"/>
          <a:chExt cx="6441281" cy="597529"/>
        </a:xfrm>
        <a:solidFill>
          <a:schemeClr val="bg1">
            <a:lumMod val="65000"/>
          </a:schemeClr>
        </a:solidFill>
      </xdr:grpSpPr>
      <xdr:grpSp>
        <xdr:nvGrpSpPr>
          <xdr:cNvPr id="27" name="26 Grupo">
            <a:extLst>
              <a:ext uri="{FF2B5EF4-FFF2-40B4-BE49-F238E27FC236}">
                <a16:creationId xmlns:a16="http://schemas.microsoft.com/office/drawing/2014/main" xmlns="" id="{00000000-0008-0000-0100-00001B000000}"/>
              </a:ext>
            </a:extLst>
          </xdr:cNvPr>
          <xdr:cNvGrpSpPr/>
        </xdr:nvGrpSpPr>
        <xdr:grpSpPr>
          <a:xfrm>
            <a:off x="1197672" y="1465430"/>
            <a:ext cx="6441281" cy="597529"/>
            <a:chOff x="1661954" y="1449902"/>
            <a:chExt cx="5564184" cy="415179"/>
          </a:xfrm>
          <a:grpFill/>
        </xdr:grpSpPr>
        <xdr:sp macro="" textlink="">
          <xdr:nvSpPr>
            <xdr:cNvPr id="29" name="28 Rectángulo">
              <a:extLst>
                <a:ext uri="{FF2B5EF4-FFF2-40B4-BE49-F238E27FC236}">
                  <a16:creationId xmlns:a16="http://schemas.microsoft.com/office/drawing/2014/main" xmlns="" id="{00000000-0008-0000-0100-00001D000000}"/>
                </a:ext>
              </a:extLst>
            </xdr:cNvPr>
            <xdr:cNvSpPr/>
          </xdr:nvSpPr>
          <xdr:spPr>
            <a:xfrm>
              <a:off x="1661954" y="1461152"/>
              <a:ext cx="5564184" cy="403929"/>
            </a:xfrm>
            <a:prstGeom prst="rect">
              <a:avLst/>
            </a:prstGeom>
            <a:grpFill/>
            <a:ln>
              <a:noFill/>
            </a:ln>
            <a:effectLst>
              <a:outerShdw blurRad="50800" dist="38100" dir="2700000" algn="tl" rotWithShape="0">
                <a:prstClr val="black">
                  <a:alpha val="40000"/>
                </a:prstClr>
              </a:outerShdw>
            </a:effectLst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en-US" sz="1100"/>
            </a:p>
          </xdr:txBody>
        </xdr:sp>
        <xdr:cxnSp macro="">
          <xdr:nvCxnSpPr>
            <xdr:cNvPr id="30" name="29 Conector recto">
              <a:extLst>
                <a:ext uri="{FF2B5EF4-FFF2-40B4-BE49-F238E27FC236}">
                  <a16:creationId xmlns:a16="http://schemas.microsoft.com/office/drawing/2014/main" xmlns="" id="{00000000-0008-0000-0100-00001E000000}"/>
                </a:ext>
              </a:extLst>
            </xdr:cNvPr>
            <xdr:cNvCxnSpPr/>
          </xdr:nvCxnSpPr>
          <xdr:spPr>
            <a:xfrm flipH="1">
              <a:off x="1742930" y="1449902"/>
              <a:ext cx="2679" cy="401431"/>
            </a:xfrm>
            <a:prstGeom prst="line">
              <a:avLst/>
            </a:prstGeom>
            <a:grpFill/>
            <a:ln w="57150">
              <a:solidFill>
                <a:schemeClr val="bg1"/>
              </a:solidFill>
            </a:ln>
          </xdr:spPr>
          <xdr:style>
            <a:lnRef idx="1">
              <a:schemeClr val="accent1"/>
            </a:lnRef>
            <a:fillRef idx="0">
              <a:schemeClr val="accent1"/>
            </a:fillRef>
            <a:effectRef idx="0">
              <a:schemeClr val="accent1"/>
            </a:effectRef>
            <a:fontRef idx="minor">
              <a:schemeClr val="tx1"/>
            </a:fontRef>
          </xdr:style>
        </xdr:cxnSp>
      </xdr:grpSp>
      <xdr:sp macro="" textlink="">
        <xdr:nvSpPr>
          <xdr:cNvPr id="28" name="27 CuadroTexto">
            <a:extLst>
              <a:ext uri="{FF2B5EF4-FFF2-40B4-BE49-F238E27FC236}">
                <a16:creationId xmlns:a16="http://schemas.microsoft.com/office/drawing/2014/main" xmlns="" id="{00000000-0008-0000-0100-00001C000000}"/>
              </a:ext>
            </a:extLst>
          </xdr:cNvPr>
          <xdr:cNvSpPr txBox="1"/>
        </xdr:nvSpPr>
        <xdr:spPr>
          <a:xfrm>
            <a:off x="2161383" y="1607716"/>
            <a:ext cx="2905125" cy="379102"/>
          </a:xfrm>
          <a:prstGeom prst="rect">
            <a:avLst/>
          </a:prstGeom>
          <a:grp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r>
              <a:rPr lang="en-US" sz="1600" b="0">
                <a:solidFill>
                  <a:schemeClr val="bg1"/>
                </a:solidFill>
                <a:latin typeface="Arial Narrow" panose="020B0606020202030204" pitchFamily="34" charset="0"/>
              </a:rPr>
              <a:t>Aceite de Oliva Virgen</a:t>
            </a:r>
          </a:p>
        </xdr:txBody>
      </xdr:sp>
    </xdr:grpSp>
    <xdr:clientData/>
  </xdr:twoCellAnchor>
  <xdr:twoCellAnchor>
    <xdr:from>
      <xdr:col>0</xdr:col>
      <xdr:colOff>637251</xdr:colOff>
      <xdr:row>20</xdr:row>
      <xdr:rowOff>125429</xdr:rowOff>
    </xdr:from>
    <xdr:to>
      <xdr:col>8</xdr:col>
      <xdr:colOff>656340</xdr:colOff>
      <xdr:row>23</xdr:row>
      <xdr:rowOff>110863</xdr:rowOff>
    </xdr:to>
    <xdr:grpSp>
      <xdr:nvGrpSpPr>
        <xdr:cNvPr id="31" name="30 Grupo">
          <a:hlinkClick xmlns:r="http://schemas.openxmlformats.org/officeDocument/2006/relationships" r:id="rId6"/>
          <a:extLst>
            <a:ext uri="{FF2B5EF4-FFF2-40B4-BE49-F238E27FC236}">
              <a16:creationId xmlns:a16="http://schemas.microsoft.com/office/drawing/2014/main" xmlns="" id="{00000000-0008-0000-0100-00001F000000}"/>
            </a:ext>
          </a:extLst>
        </xdr:cNvPr>
        <xdr:cNvGrpSpPr/>
      </xdr:nvGrpSpPr>
      <xdr:grpSpPr>
        <a:xfrm>
          <a:off x="637251" y="4459304"/>
          <a:ext cx="6591339" cy="556934"/>
          <a:chOff x="1197672" y="1465430"/>
          <a:chExt cx="6441281" cy="597529"/>
        </a:xfrm>
        <a:solidFill>
          <a:schemeClr val="bg1">
            <a:lumMod val="65000"/>
          </a:schemeClr>
        </a:solidFill>
      </xdr:grpSpPr>
      <xdr:grpSp>
        <xdr:nvGrpSpPr>
          <xdr:cNvPr id="32" name="31 Grupo">
            <a:extLst>
              <a:ext uri="{FF2B5EF4-FFF2-40B4-BE49-F238E27FC236}">
                <a16:creationId xmlns:a16="http://schemas.microsoft.com/office/drawing/2014/main" xmlns="" id="{00000000-0008-0000-0100-000020000000}"/>
              </a:ext>
            </a:extLst>
          </xdr:cNvPr>
          <xdr:cNvGrpSpPr/>
        </xdr:nvGrpSpPr>
        <xdr:grpSpPr>
          <a:xfrm>
            <a:off x="1197672" y="1465430"/>
            <a:ext cx="6441281" cy="597529"/>
            <a:chOff x="1661954" y="1449902"/>
            <a:chExt cx="5564184" cy="415179"/>
          </a:xfrm>
          <a:grpFill/>
        </xdr:grpSpPr>
        <xdr:sp macro="" textlink="">
          <xdr:nvSpPr>
            <xdr:cNvPr id="34" name="33 Rectángulo">
              <a:extLst>
                <a:ext uri="{FF2B5EF4-FFF2-40B4-BE49-F238E27FC236}">
                  <a16:creationId xmlns:a16="http://schemas.microsoft.com/office/drawing/2014/main" xmlns="" id="{00000000-0008-0000-0100-000022000000}"/>
                </a:ext>
              </a:extLst>
            </xdr:cNvPr>
            <xdr:cNvSpPr/>
          </xdr:nvSpPr>
          <xdr:spPr>
            <a:xfrm>
              <a:off x="1661954" y="1461152"/>
              <a:ext cx="5564184" cy="403929"/>
            </a:xfrm>
            <a:prstGeom prst="rect">
              <a:avLst/>
            </a:prstGeom>
            <a:grpFill/>
            <a:ln>
              <a:noFill/>
            </a:ln>
            <a:effectLst>
              <a:outerShdw blurRad="50800" dist="38100" dir="2700000" algn="tl" rotWithShape="0">
                <a:prstClr val="black">
                  <a:alpha val="40000"/>
                </a:prstClr>
              </a:outerShdw>
            </a:effectLst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en-US" sz="1100"/>
            </a:p>
          </xdr:txBody>
        </xdr:sp>
        <xdr:cxnSp macro="">
          <xdr:nvCxnSpPr>
            <xdr:cNvPr id="35" name="34 Conector recto">
              <a:extLst>
                <a:ext uri="{FF2B5EF4-FFF2-40B4-BE49-F238E27FC236}">
                  <a16:creationId xmlns:a16="http://schemas.microsoft.com/office/drawing/2014/main" xmlns="" id="{00000000-0008-0000-0100-000023000000}"/>
                </a:ext>
              </a:extLst>
            </xdr:cNvPr>
            <xdr:cNvCxnSpPr/>
          </xdr:nvCxnSpPr>
          <xdr:spPr>
            <a:xfrm flipH="1">
              <a:off x="1742930" y="1449902"/>
              <a:ext cx="2679" cy="401431"/>
            </a:xfrm>
            <a:prstGeom prst="line">
              <a:avLst/>
            </a:prstGeom>
            <a:grpFill/>
            <a:ln w="57150">
              <a:solidFill>
                <a:schemeClr val="bg1"/>
              </a:solidFill>
            </a:ln>
          </xdr:spPr>
          <xdr:style>
            <a:lnRef idx="1">
              <a:schemeClr val="accent1"/>
            </a:lnRef>
            <a:fillRef idx="0">
              <a:schemeClr val="accent1"/>
            </a:fillRef>
            <a:effectRef idx="0">
              <a:schemeClr val="accent1"/>
            </a:effectRef>
            <a:fontRef idx="minor">
              <a:schemeClr val="tx1"/>
            </a:fontRef>
          </xdr:style>
        </xdr:cxnSp>
      </xdr:grpSp>
      <xdr:sp macro="" textlink="">
        <xdr:nvSpPr>
          <xdr:cNvPr id="33" name="32 CuadroTexto">
            <a:extLst>
              <a:ext uri="{FF2B5EF4-FFF2-40B4-BE49-F238E27FC236}">
                <a16:creationId xmlns:a16="http://schemas.microsoft.com/office/drawing/2014/main" xmlns="" id="{00000000-0008-0000-0100-000021000000}"/>
              </a:ext>
            </a:extLst>
          </xdr:cNvPr>
          <xdr:cNvSpPr txBox="1"/>
        </xdr:nvSpPr>
        <xdr:spPr>
          <a:xfrm>
            <a:off x="2161383" y="1607716"/>
            <a:ext cx="2905125" cy="379102"/>
          </a:xfrm>
          <a:prstGeom prst="rect">
            <a:avLst/>
          </a:prstGeom>
          <a:grp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r>
              <a:rPr lang="en-US" sz="1600" b="0">
                <a:solidFill>
                  <a:schemeClr val="bg1"/>
                </a:solidFill>
                <a:latin typeface="Arial Narrow" panose="020B0606020202030204" pitchFamily="34" charset="0"/>
              </a:rPr>
              <a:t>Aceite de Oliva Virgen Extra</a:t>
            </a:r>
          </a:p>
        </xdr:txBody>
      </xdr:sp>
    </xdr:grpSp>
    <xdr:clientData/>
  </xdr:twoCellAnchor>
  <xdr:twoCellAnchor>
    <xdr:from>
      <xdr:col>0</xdr:col>
      <xdr:colOff>623644</xdr:colOff>
      <xdr:row>28</xdr:row>
      <xdr:rowOff>38100</xdr:rowOff>
    </xdr:from>
    <xdr:to>
      <xdr:col>8</xdr:col>
      <xdr:colOff>642733</xdr:colOff>
      <xdr:row>31</xdr:row>
      <xdr:rowOff>23534</xdr:rowOff>
    </xdr:to>
    <xdr:grpSp>
      <xdr:nvGrpSpPr>
        <xdr:cNvPr id="36" name="35 Grupo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xmlns="" id="{00000000-0008-0000-0100-000024000000}"/>
            </a:ext>
          </a:extLst>
        </xdr:cNvPr>
        <xdr:cNvGrpSpPr/>
      </xdr:nvGrpSpPr>
      <xdr:grpSpPr>
        <a:xfrm>
          <a:off x="623644" y="5895975"/>
          <a:ext cx="6591339" cy="556934"/>
          <a:chOff x="1197672" y="1465430"/>
          <a:chExt cx="6441281" cy="597529"/>
        </a:xfrm>
        <a:solidFill>
          <a:schemeClr val="bg1">
            <a:lumMod val="65000"/>
          </a:schemeClr>
        </a:solidFill>
      </xdr:grpSpPr>
      <xdr:grpSp>
        <xdr:nvGrpSpPr>
          <xdr:cNvPr id="37" name="36 Grupo">
            <a:extLst>
              <a:ext uri="{FF2B5EF4-FFF2-40B4-BE49-F238E27FC236}">
                <a16:creationId xmlns:a16="http://schemas.microsoft.com/office/drawing/2014/main" xmlns="" id="{00000000-0008-0000-0100-000025000000}"/>
              </a:ext>
            </a:extLst>
          </xdr:cNvPr>
          <xdr:cNvGrpSpPr/>
        </xdr:nvGrpSpPr>
        <xdr:grpSpPr>
          <a:xfrm>
            <a:off x="1197672" y="1465430"/>
            <a:ext cx="6441281" cy="597529"/>
            <a:chOff x="1661954" y="1449902"/>
            <a:chExt cx="5564184" cy="415179"/>
          </a:xfrm>
          <a:grpFill/>
        </xdr:grpSpPr>
        <xdr:sp macro="" textlink="">
          <xdr:nvSpPr>
            <xdr:cNvPr id="39" name="38 Rectángulo">
              <a:extLst>
                <a:ext uri="{FF2B5EF4-FFF2-40B4-BE49-F238E27FC236}">
                  <a16:creationId xmlns:a16="http://schemas.microsoft.com/office/drawing/2014/main" xmlns="" id="{00000000-0008-0000-0100-000027000000}"/>
                </a:ext>
              </a:extLst>
            </xdr:cNvPr>
            <xdr:cNvSpPr/>
          </xdr:nvSpPr>
          <xdr:spPr>
            <a:xfrm>
              <a:off x="1661954" y="1461152"/>
              <a:ext cx="5564184" cy="403929"/>
            </a:xfrm>
            <a:prstGeom prst="rect">
              <a:avLst/>
            </a:prstGeom>
            <a:grpFill/>
            <a:ln>
              <a:noFill/>
            </a:ln>
            <a:effectLst>
              <a:outerShdw blurRad="50800" dist="38100" dir="2700000" algn="tl" rotWithShape="0">
                <a:prstClr val="black">
                  <a:alpha val="40000"/>
                </a:prstClr>
              </a:outerShdw>
            </a:effectLst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en-US" sz="1100"/>
            </a:p>
          </xdr:txBody>
        </xdr:sp>
        <xdr:cxnSp macro="">
          <xdr:nvCxnSpPr>
            <xdr:cNvPr id="40" name="39 Conector recto">
              <a:extLst>
                <a:ext uri="{FF2B5EF4-FFF2-40B4-BE49-F238E27FC236}">
                  <a16:creationId xmlns:a16="http://schemas.microsoft.com/office/drawing/2014/main" xmlns="" id="{00000000-0008-0000-0100-000028000000}"/>
                </a:ext>
              </a:extLst>
            </xdr:cNvPr>
            <xdr:cNvCxnSpPr/>
          </xdr:nvCxnSpPr>
          <xdr:spPr>
            <a:xfrm flipH="1">
              <a:off x="1742930" y="1449902"/>
              <a:ext cx="2679" cy="401431"/>
            </a:xfrm>
            <a:prstGeom prst="line">
              <a:avLst/>
            </a:prstGeom>
            <a:grpFill/>
            <a:ln w="57150">
              <a:solidFill>
                <a:schemeClr val="bg1"/>
              </a:solidFill>
            </a:ln>
          </xdr:spPr>
          <xdr:style>
            <a:lnRef idx="1">
              <a:schemeClr val="accent1"/>
            </a:lnRef>
            <a:fillRef idx="0">
              <a:schemeClr val="accent1"/>
            </a:fillRef>
            <a:effectRef idx="0">
              <a:schemeClr val="accent1"/>
            </a:effectRef>
            <a:fontRef idx="minor">
              <a:schemeClr val="tx1"/>
            </a:fontRef>
          </xdr:style>
        </xdr:cxnSp>
      </xdr:grpSp>
      <xdr:sp macro="" textlink="">
        <xdr:nvSpPr>
          <xdr:cNvPr id="38" name="37 CuadroTexto">
            <a:extLst>
              <a:ext uri="{FF2B5EF4-FFF2-40B4-BE49-F238E27FC236}">
                <a16:creationId xmlns:a16="http://schemas.microsoft.com/office/drawing/2014/main" xmlns="" id="{00000000-0008-0000-0100-000026000000}"/>
              </a:ext>
            </a:extLst>
          </xdr:cNvPr>
          <xdr:cNvSpPr txBox="1"/>
        </xdr:nvSpPr>
        <xdr:spPr>
          <a:xfrm>
            <a:off x="2161383" y="1607716"/>
            <a:ext cx="2905125" cy="379102"/>
          </a:xfrm>
          <a:prstGeom prst="rect">
            <a:avLst/>
          </a:prstGeom>
          <a:grp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r>
              <a:rPr lang="en-US" sz="1600" b="0">
                <a:solidFill>
                  <a:schemeClr val="bg1"/>
                </a:solidFill>
                <a:latin typeface="Arial Narrow" panose="020B0606020202030204" pitchFamily="34" charset="0"/>
              </a:rPr>
              <a:t>Conclusiones</a:t>
            </a:r>
          </a:p>
        </xdr:txBody>
      </xdr:sp>
    </xdr:grpSp>
    <xdr:clientData/>
  </xdr:twoCellAnchor>
  <xdr:twoCellAnchor editAs="oneCell">
    <xdr:from>
      <xdr:col>6</xdr:col>
      <xdr:colOff>625663</xdr:colOff>
      <xdr:row>0</xdr:row>
      <xdr:rowOff>387350</xdr:rowOff>
    </xdr:from>
    <xdr:to>
      <xdr:col>8</xdr:col>
      <xdr:colOff>574489</xdr:colOff>
      <xdr:row>1</xdr:row>
      <xdr:rowOff>98321</xdr:rowOff>
    </xdr:to>
    <xdr:pic>
      <xdr:nvPicPr>
        <xdr:cNvPr id="21" name="Imagen 20">
          <a:extLst>
            <a:ext uri="{FF2B5EF4-FFF2-40B4-BE49-F238E27FC236}">
              <a16:creationId xmlns:a16="http://schemas.microsoft.com/office/drawing/2014/main" xmlns="" id="{00000000-0008-0000-0100-00001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921563" y="387350"/>
          <a:ext cx="1549026" cy="425346"/>
        </a:xfrm>
        <a:prstGeom prst="rect">
          <a:avLst/>
        </a:prstGeom>
      </xdr:spPr>
    </xdr:pic>
    <xdr:clientData/>
  </xdr:twoCellAnchor>
  <xdr:twoCellAnchor editAs="oneCell">
    <xdr:from>
      <xdr:col>6</xdr:col>
      <xdr:colOff>572181</xdr:colOff>
      <xdr:row>0</xdr:row>
      <xdr:rowOff>0</xdr:rowOff>
    </xdr:from>
    <xdr:to>
      <xdr:col>8</xdr:col>
      <xdr:colOff>635577</xdr:colOff>
      <xdr:row>0</xdr:row>
      <xdr:rowOff>378976</xdr:rowOff>
    </xdr:to>
    <xdr:pic>
      <xdr:nvPicPr>
        <xdr:cNvPr id="41" name="Imagen 40">
          <a:extLst>
            <a:ext uri="{FF2B5EF4-FFF2-40B4-BE49-F238E27FC236}">
              <a16:creationId xmlns:a16="http://schemas.microsoft.com/office/drawing/2014/main" xmlns="" id="{00000000-0008-0000-0100-00002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9"/>
        <a:stretch>
          <a:fillRect/>
        </a:stretch>
      </xdr:blipFill>
      <xdr:spPr>
        <a:xfrm>
          <a:off x="5868081" y="0"/>
          <a:ext cx="1663596" cy="378976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321469</xdr:colOff>
      <xdr:row>29</xdr:row>
      <xdr:rowOff>114300</xdr:rowOff>
    </xdr:from>
    <xdr:to>
      <xdr:col>9</xdr:col>
      <xdr:colOff>769939</xdr:colOff>
      <xdr:row>49</xdr:row>
      <xdr:rowOff>66675</xdr:rowOff>
    </xdr:to>
    <xdr:graphicFrame macro="">
      <xdr:nvGraphicFramePr>
        <xdr:cNvPr id="16" name="15 Gráfico">
          <a:extLst>
            <a:ext uri="{FF2B5EF4-FFF2-40B4-BE49-F238E27FC236}">
              <a16:creationId xmlns:a16="http://schemas.microsoft.com/office/drawing/2014/main" xmlns="" id="{00000000-0008-0000-0200-000010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685800</xdr:colOff>
      <xdr:row>2</xdr:row>
      <xdr:rowOff>177800</xdr:rowOff>
    </xdr:from>
    <xdr:to>
      <xdr:col>17</xdr:col>
      <xdr:colOff>609600</xdr:colOff>
      <xdr:row>24</xdr:row>
      <xdr:rowOff>292100</xdr:rowOff>
    </xdr:to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xmlns="" id="{00000000-0008-0000-02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4</xdr:col>
      <xdr:colOff>357187</xdr:colOff>
      <xdr:row>1</xdr:row>
      <xdr:rowOff>76199</xdr:rowOff>
    </xdr:from>
    <xdr:to>
      <xdr:col>15</xdr:col>
      <xdr:colOff>158750</xdr:colOff>
      <xdr:row>3</xdr:row>
      <xdr:rowOff>36896</xdr:rowOff>
    </xdr:to>
    <xdr:sp macro="" textlink="">
      <xdr:nvSpPr>
        <xdr:cNvPr id="3" name="Text Box 21">
          <a:extLst>
            <a:ext uri="{FF2B5EF4-FFF2-40B4-BE49-F238E27FC236}">
              <a16:creationId xmlns:a16="http://schemas.microsoft.com/office/drawing/2014/main" xmlns="" id="{00000000-0008-0000-0200-000003000000}"/>
            </a:ext>
          </a:extLst>
        </xdr:cNvPr>
        <xdr:cNvSpPr txBox="1">
          <a:spLocks noChangeArrowheads="1"/>
        </xdr:cNvSpPr>
      </xdr:nvSpPr>
      <xdr:spPr bwMode="auto">
        <a:xfrm>
          <a:off x="3024187" y="135730"/>
          <a:ext cx="8374063" cy="341697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accent1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chemeClr val="tx1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chemeClr val="bg2"/>
                </a:outerShdw>
              </a:effectLst>
            </a14:hiddenEffects>
          </a:ext>
        </a:extLst>
      </xdr:spPr>
      <xdr:txBody>
        <a:bodyPr wrap="square">
          <a:spAutoFit/>
        </a:bodyPr>
        <a:lstStyle>
          <a:defPPr>
            <a:defRPr lang="es-ES"/>
          </a:defPPr>
          <a:lvl1pPr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1pPr>
          <a:lvl2pPr marL="4572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2pPr>
          <a:lvl3pPr marL="9144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3pPr>
          <a:lvl4pPr marL="13716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4pPr>
          <a:lvl5pPr marL="18288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9pPr>
        </a:lstStyle>
        <a:p>
          <a:pPr algn="ctr" eaLnBrk="1" hangingPunct="1">
            <a:spcBef>
              <a:spcPct val="0"/>
            </a:spcBef>
            <a:buFontTx/>
            <a:buNone/>
          </a:pPr>
          <a:r>
            <a:rPr lang="es-ES" altLang="es-ES" sz="1600" b="1">
              <a:solidFill>
                <a:sysClr val="windowText" lastClr="000000"/>
              </a:solidFill>
              <a:latin typeface="Verdana" pitchFamily="34" charset="0"/>
            </a:rPr>
            <a:t>PROMOCIONES</a:t>
          </a:r>
          <a:r>
            <a:rPr lang="es-ES" altLang="es-ES" sz="1600" b="1" baseline="0">
              <a:solidFill>
                <a:sysClr val="windowText" lastClr="000000"/>
              </a:solidFill>
              <a:latin typeface="Verdana" pitchFamily="34" charset="0"/>
            </a:rPr>
            <a:t> </a:t>
          </a:r>
          <a:r>
            <a:rPr lang="es-ES" altLang="es-ES" sz="1600" b="1">
              <a:solidFill>
                <a:sysClr val="windowText" lastClr="000000"/>
              </a:solidFill>
              <a:latin typeface="Verdana" pitchFamily="34" charset="0"/>
            </a:rPr>
            <a:t>EN TOTAL ACEITE ENVASADO(Doméstico)</a:t>
          </a:r>
        </a:p>
      </xdr:txBody>
    </xdr:sp>
    <xdr:clientData/>
  </xdr:twoCellAnchor>
  <xdr:twoCellAnchor>
    <xdr:from>
      <xdr:col>10</xdr:col>
      <xdr:colOff>25400</xdr:colOff>
      <xdr:row>27</xdr:row>
      <xdr:rowOff>794</xdr:rowOff>
    </xdr:from>
    <xdr:to>
      <xdr:col>10</xdr:col>
      <xdr:colOff>59531</xdr:colOff>
      <xdr:row>51</xdr:row>
      <xdr:rowOff>35719</xdr:rowOff>
    </xdr:to>
    <xdr:cxnSp macro="">
      <xdr:nvCxnSpPr>
        <xdr:cNvPr id="4" name="3 Conector recto">
          <a:extLst>
            <a:ext uri="{FF2B5EF4-FFF2-40B4-BE49-F238E27FC236}">
              <a16:creationId xmlns:a16="http://schemas.microsoft.com/office/drawing/2014/main" xmlns="" id="{00000000-0008-0000-0200-000004000000}"/>
            </a:ext>
          </a:extLst>
        </xdr:cNvPr>
        <xdr:cNvCxnSpPr/>
      </xdr:nvCxnSpPr>
      <xdr:spPr>
        <a:xfrm>
          <a:off x="7454900" y="5310982"/>
          <a:ext cx="34131" cy="4678362"/>
        </a:xfrm>
        <a:prstGeom prst="line">
          <a:avLst/>
        </a:prstGeom>
        <a:ln w="9525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520700</xdr:colOff>
      <xdr:row>26</xdr:row>
      <xdr:rowOff>12700</xdr:rowOff>
    </xdr:from>
    <xdr:to>
      <xdr:col>19</xdr:col>
      <xdr:colOff>177800</xdr:colOff>
      <xdr:row>26</xdr:row>
      <xdr:rowOff>25400</xdr:rowOff>
    </xdr:to>
    <xdr:cxnSp macro="">
      <xdr:nvCxnSpPr>
        <xdr:cNvPr id="7" name="6 Conector recto">
          <a:extLst>
            <a:ext uri="{FF2B5EF4-FFF2-40B4-BE49-F238E27FC236}">
              <a16:creationId xmlns:a16="http://schemas.microsoft.com/office/drawing/2014/main" xmlns="" id="{00000000-0008-0000-0200-000007000000}"/>
            </a:ext>
          </a:extLst>
        </xdr:cNvPr>
        <xdr:cNvCxnSpPr/>
      </xdr:nvCxnSpPr>
      <xdr:spPr>
        <a:xfrm flipV="1">
          <a:off x="520700" y="5473700"/>
          <a:ext cx="14135100" cy="12700"/>
        </a:xfrm>
        <a:prstGeom prst="line">
          <a:avLst/>
        </a:prstGeom>
        <a:ln w="9525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142875</xdr:colOff>
          <xdr:row>29</xdr:row>
          <xdr:rowOff>19050</xdr:rowOff>
        </xdr:from>
        <xdr:to>
          <xdr:col>4</xdr:col>
          <xdr:colOff>123825</xdr:colOff>
          <xdr:row>30</xdr:row>
          <xdr:rowOff>19050</xdr:rowOff>
        </xdr:to>
        <xdr:sp macro="" textlink="">
          <xdr:nvSpPr>
            <xdr:cNvPr id="11265" name="Drop Down 1" hidden="1">
              <a:extLst>
                <a:ext uri="{63B3BB69-23CF-44E3-9099-C40C66FF867C}">
                  <a14:compatExt spid="_x0000_s11265"/>
                </a:ext>
                <a:ext uri="{FF2B5EF4-FFF2-40B4-BE49-F238E27FC236}">
                  <a16:creationId xmlns:a16="http://schemas.microsoft.com/office/drawing/2014/main" xmlns="" id="{00000000-0008-0000-0200-000001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10</xdr:col>
      <xdr:colOff>162719</xdr:colOff>
      <xdr:row>30</xdr:row>
      <xdr:rowOff>37306</xdr:rowOff>
    </xdr:from>
    <xdr:to>
      <xdr:col>19</xdr:col>
      <xdr:colOff>302419</xdr:colOff>
      <xdr:row>49</xdr:row>
      <xdr:rowOff>88106</xdr:rowOff>
    </xdr:to>
    <xdr:graphicFrame macro="">
      <xdr:nvGraphicFramePr>
        <xdr:cNvPr id="18" name="17 Gráfico">
          <a:extLst>
            <a:ext uri="{FF2B5EF4-FFF2-40B4-BE49-F238E27FC236}">
              <a16:creationId xmlns:a16="http://schemas.microsoft.com/office/drawing/2014/main" xmlns="" id="{00000000-0008-0000-0200-00001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400050</xdr:colOff>
          <xdr:row>29</xdr:row>
          <xdr:rowOff>0</xdr:rowOff>
        </xdr:from>
        <xdr:to>
          <xdr:col>13</xdr:col>
          <xdr:colOff>381000</xdr:colOff>
          <xdr:row>30</xdr:row>
          <xdr:rowOff>0</xdr:rowOff>
        </xdr:to>
        <xdr:sp macro="" textlink="">
          <xdr:nvSpPr>
            <xdr:cNvPr id="11266" name="Drop Down 2" hidden="1">
              <a:extLst>
                <a:ext uri="{63B3BB69-23CF-44E3-9099-C40C66FF867C}">
                  <a14:compatExt spid="_x0000_s11266"/>
                </a:ext>
                <a:ext uri="{FF2B5EF4-FFF2-40B4-BE49-F238E27FC236}">
                  <a16:creationId xmlns:a16="http://schemas.microsoft.com/office/drawing/2014/main" xmlns="" id="{00000000-0008-0000-0200-000002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 editAs="oneCell">
    <xdr:from>
      <xdr:col>17</xdr:col>
      <xdr:colOff>619126</xdr:colOff>
      <xdr:row>1</xdr:row>
      <xdr:rowOff>11906</xdr:rowOff>
    </xdr:from>
    <xdr:to>
      <xdr:col>19</xdr:col>
      <xdr:colOff>344914</xdr:colOff>
      <xdr:row>2</xdr:row>
      <xdr:rowOff>159637</xdr:rowOff>
    </xdr:to>
    <xdr:pic>
      <xdr:nvPicPr>
        <xdr:cNvPr id="21" name="Imagen 3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xmlns="" id="{00000000-0008-0000-0200-00001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>
          <a:duotone>
            <a:prstClr val="black"/>
            <a:schemeClr val="tx2">
              <a:tint val="45000"/>
              <a:satMod val="400000"/>
            </a:schemeClr>
          </a:duotone>
          <a:extLst>
            <a:ext uri="{BEBA8EAE-BF5A-486C-A8C5-ECC9F3942E4B}">
              <a14:imgProps xmlns:a14="http://schemas.microsoft.com/office/drawing/2010/main">
                <a14:imgLayer r:embed="rId6">
                  <a14:imgEffect>
                    <a14:colorTemperature colorTemp="11200"/>
                  </a14:imgEffect>
                </a14:imgLayer>
              </a14:imgProps>
            </a:ext>
          </a:extLst>
        </a:blip>
        <a:stretch>
          <a:fillRect/>
        </a:stretch>
      </xdr:blipFill>
      <xdr:spPr>
        <a:xfrm>
          <a:off x="13382626" y="71437"/>
          <a:ext cx="1249788" cy="341406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321469</xdr:colOff>
      <xdr:row>29</xdr:row>
      <xdr:rowOff>114300</xdr:rowOff>
    </xdr:from>
    <xdr:to>
      <xdr:col>9</xdr:col>
      <xdr:colOff>766764</xdr:colOff>
      <xdr:row>49</xdr:row>
      <xdr:rowOff>63500</xdr:rowOff>
    </xdr:to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xmlns="" id="{00000000-0008-0000-03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685800</xdr:colOff>
      <xdr:row>3</xdr:row>
      <xdr:rowOff>25400</xdr:rowOff>
    </xdr:from>
    <xdr:to>
      <xdr:col>17</xdr:col>
      <xdr:colOff>609600</xdr:colOff>
      <xdr:row>25</xdr:row>
      <xdr:rowOff>0</xdr:rowOff>
    </xdr:to>
    <xdr:graphicFrame macro="">
      <xdr:nvGraphicFramePr>
        <xdr:cNvPr id="3" name="2 Gráfico">
          <a:extLst>
            <a:ext uri="{FF2B5EF4-FFF2-40B4-BE49-F238E27FC236}">
              <a16:creationId xmlns:a16="http://schemas.microsoft.com/office/drawing/2014/main" xmlns="" id="{00000000-0008-0000-03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4</xdr:col>
      <xdr:colOff>357187</xdr:colOff>
      <xdr:row>1</xdr:row>
      <xdr:rowOff>76199</xdr:rowOff>
    </xdr:from>
    <xdr:to>
      <xdr:col>15</xdr:col>
      <xdr:colOff>158750</xdr:colOff>
      <xdr:row>3</xdr:row>
      <xdr:rowOff>23494</xdr:rowOff>
    </xdr:to>
    <xdr:sp macro="" textlink="">
      <xdr:nvSpPr>
        <xdr:cNvPr id="4" name="Text Box 21">
          <a:extLst>
            <a:ext uri="{FF2B5EF4-FFF2-40B4-BE49-F238E27FC236}">
              <a16:creationId xmlns:a16="http://schemas.microsoft.com/office/drawing/2014/main" xmlns="" id="{00000000-0008-0000-0300-000004000000}"/>
            </a:ext>
          </a:extLst>
        </xdr:cNvPr>
        <xdr:cNvSpPr txBox="1">
          <a:spLocks noChangeArrowheads="1"/>
        </xdr:cNvSpPr>
      </xdr:nvSpPr>
      <xdr:spPr bwMode="auto">
        <a:xfrm>
          <a:off x="3024187" y="133349"/>
          <a:ext cx="8374063" cy="32829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accent1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chemeClr val="tx1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chemeClr val="bg2"/>
                </a:outerShdw>
              </a:effectLst>
            </a14:hiddenEffects>
          </a:ext>
        </a:extLst>
      </xdr:spPr>
      <xdr:txBody>
        <a:bodyPr wrap="square">
          <a:spAutoFit/>
        </a:bodyPr>
        <a:lstStyle>
          <a:defPPr>
            <a:defRPr lang="es-ES"/>
          </a:defPPr>
          <a:lvl1pPr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1pPr>
          <a:lvl2pPr marL="4572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2pPr>
          <a:lvl3pPr marL="9144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3pPr>
          <a:lvl4pPr marL="13716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4pPr>
          <a:lvl5pPr marL="18288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9pPr>
        </a:lstStyle>
        <a:p>
          <a:pPr algn="ctr" eaLnBrk="1" hangingPunct="1">
            <a:spcBef>
              <a:spcPct val="0"/>
            </a:spcBef>
            <a:buFontTx/>
            <a:buNone/>
          </a:pPr>
          <a:r>
            <a:rPr lang="es-ES" altLang="es-ES" sz="1600" b="1" kern="1200">
              <a:solidFill>
                <a:schemeClr val="tx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PROMOCIONES</a:t>
          </a:r>
          <a:r>
            <a:rPr lang="es-ES" altLang="es-ES" sz="1600" b="1" baseline="0">
              <a:solidFill>
                <a:sysClr val="windowText" lastClr="000000"/>
              </a:solidFill>
              <a:latin typeface="Arial" panose="020B0604020202020204" pitchFamily="34" charset="0"/>
              <a:cs typeface="Arial" panose="020B0604020202020204" pitchFamily="34" charset="0"/>
            </a:rPr>
            <a:t> </a:t>
          </a:r>
          <a:r>
            <a:rPr lang="es-ES" altLang="es-ES" sz="1600" b="1">
              <a:solidFill>
                <a:sysClr val="windowText" lastClr="000000"/>
              </a:solidFill>
              <a:latin typeface="Arial" panose="020B0604020202020204" pitchFamily="34" charset="0"/>
              <a:cs typeface="Arial" panose="020B0604020202020204" pitchFamily="34" charset="0"/>
            </a:rPr>
            <a:t>EN </a:t>
          </a:r>
          <a:r>
            <a:rPr lang="es-ES" sz="1600" b="1" kern="1200">
              <a:solidFill>
                <a:schemeClr val="tx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ACEITE DE OLIVA </a:t>
          </a:r>
          <a:r>
            <a:rPr lang="es-ES" altLang="es-ES" sz="1600" b="1">
              <a:solidFill>
                <a:sysClr val="windowText" lastClr="000000"/>
              </a:solidFill>
              <a:latin typeface="Arial" panose="020B0604020202020204" pitchFamily="34" charset="0"/>
              <a:cs typeface="Arial" panose="020B0604020202020204" pitchFamily="34" charset="0"/>
            </a:rPr>
            <a:t>(Doméstico)</a:t>
          </a:r>
        </a:p>
      </xdr:txBody>
    </xdr:sp>
    <xdr:clientData/>
  </xdr:twoCellAnchor>
  <xdr:twoCellAnchor>
    <xdr:from>
      <xdr:col>10</xdr:col>
      <xdr:colOff>25400</xdr:colOff>
      <xdr:row>27</xdr:row>
      <xdr:rowOff>794</xdr:rowOff>
    </xdr:from>
    <xdr:to>
      <xdr:col>10</xdr:col>
      <xdr:colOff>59531</xdr:colOff>
      <xdr:row>51</xdr:row>
      <xdr:rowOff>35719</xdr:rowOff>
    </xdr:to>
    <xdr:cxnSp macro="">
      <xdr:nvCxnSpPr>
        <xdr:cNvPr id="5" name="4 Conector recto">
          <a:extLst>
            <a:ext uri="{FF2B5EF4-FFF2-40B4-BE49-F238E27FC236}">
              <a16:creationId xmlns:a16="http://schemas.microsoft.com/office/drawing/2014/main" xmlns="" id="{00000000-0008-0000-0300-000005000000}"/>
            </a:ext>
          </a:extLst>
        </xdr:cNvPr>
        <xdr:cNvCxnSpPr/>
      </xdr:nvCxnSpPr>
      <xdr:spPr>
        <a:xfrm>
          <a:off x="7454900" y="5230019"/>
          <a:ext cx="34131" cy="4673600"/>
        </a:xfrm>
        <a:prstGeom prst="line">
          <a:avLst/>
        </a:prstGeom>
        <a:ln w="9525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520700</xdr:colOff>
      <xdr:row>26</xdr:row>
      <xdr:rowOff>12700</xdr:rowOff>
    </xdr:from>
    <xdr:to>
      <xdr:col>19</xdr:col>
      <xdr:colOff>177800</xdr:colOff>
      <xdr:row>26</xdr:row>
      <xdr:rowOff>25400</xdr:rowOff>
    </xdr:to>
    <xdr:cxnSp macro="">
      <xdr:nvCxnSpPr>
        <xdr:cNvPr id="6" name="5 Conector recto">
          <a:extLst>
            <a:ext uri="{FF2B5EF4-FFF2-40B4-BE49-F238E27FC236}">
              <a16:creationId xmlns:a16="http://schemas.microsoft.com/office/drawing/2014/main" xmlns="" id="{00000000-0008-0000-0300-000006000000}"/>
            </a:ext>
          </a:extLst>
        </xdr:cNvPr>
        <xdr:cNvCxnSpPr/>
      </xdr:nvCxnSpPr>
      <xdr:spPr>
        <a:xfrm flipV="1">
          <a:off x="377825" y="4975225"/>
          <a:ext cx="14087475" cy="12700"/>
        </a:xfrm>
        <a:prstGeom prst="line">
          <a:avLst/>
        </a:prstGeom>
        <a:ln w="9525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142875</xdr:colOff>
          <xdr:row>29</xdr:row>
          <xdr:rowOff>19050</xdr:rowOff>
        </xdr:from>
        <xdr:to>
          <xdr:col>4</xdr:col>
          <xdr:colOff>123825</xdr:colOff>
          <xdr:row>30</xdr:row>
          <xdr:rowOff>19050</xdr:rowOff>
        </xdr:to>
        <xdr:sp macro="" textlink="">
          <xdr:nvSpPr>
            <xdr:cNvPr id="19457" name="Drop Down 1" hidden="1">
              <a:extLst>
                <a:ext uri="{63B3BB69-23CF-44E3-9099-C40C66FF867C}">
                  <a14:compatExt spid="_x0000_s19457"/>
                </a:ext>
                <a:ext uri="{FF2B5EF4-FFF2-40B4-BE49-F238E27FC236}">
                  <a16:creationId xmlns:a16="http://schemas.microsoft.com/office/drawing/2014/main" xmlns="" id="{00000000-0008-0000-0300-0000014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10</xdr:col>
      <xdr:colOff>162719</xdr:colOff>
      <xdr:row>30</xdr:row>
      <xdr:rowOff>37306</xdr:rowOff>
    </xdr:from>
    <xdr:to>
      <xdr:col>19</xdr:col>
      <xdr:colOff>302419</xdr:colOff>
      <xdr:row>49</xdr:row>
      <xdr:rowOff>88106</xdr:rowOff>
    </xdr:to>
    <xdr:graphicFrame macro="">
      <xdr:nvGraphicFramePr>
        <xdr:cNvPr id="8" name="7 Gráfico">
          <a:extLst>
            <a:ext uri="{FF2B5EF4-FFF2-40B4-BE49-F238E27FC236}">
              <a16:creationId xmlns:a16="http://schemas.microsoft.com/office/drawing/2014/main" xmlns="" id="{00000000-0008-0000-03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400050</xdr:colOff>
          <xdr:row>29</xdr:row>
          <xdr:rowOff>0</xdr:rowOff>
        </xdr:from>
        <xdr:to>
          <xdr:col>13</xdr:col>
          <xdr:colOff>381000</xdr:colOff>
          <xdr:row>30</xdr:row>
          <xdr:rowOff>0</xdr:rowOff>
        </xdr:to>
        <xdr:sp macro="" textlink="">
          <xdr:nvSpPr>
            <xdr:cNvPr id="19458" name="Drop Down 2" hidden="1">
              <a:extLst>
                <a:ext uri="{63B3BB69-23CF-44E3-9099-C40C66FF867C}">
                  <a14:compatExt spid="_x0000_s19458"/>
                </a:ext>
                <a:ext uri="{FF2B5EF4-FFF2-40B4-BE49-F238E27FC236}">
                  <a16:creationId xmlns:a16="http://schemas.microsoft.com/office/drawing/2014/main" xmlns="" id="{00000000-0008-0000-0300-0000024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 editAs="oneCell">
    <xdr:from>
      <xdr:col>17</xdr:col>
      <xdr:colOff>619126</xdr:colOff>
      <xdr:row>1</xdr:row>
      <xdr:rowOff>11906</xdr:rowOff>
    </xdr:from>
    <xdr:to>
      <xdr:col>19</xdr:col>
      <xdr:colOff>344914</xdr:colOff>
      <xdr:row>2</xdr:row>
      <xdr:rowOff>159637</xdr:rowOff>
    </xdr:to>
    <xdr:pic>
      <xdr:nvPicPr>
        <xdr:cNvPr id="10" name="Imagen 3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xmlns="" id="{00000000-0008-0000-0300-00000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>
          <a:duotone>
            <a:prstClr val="black"/>
            <a:schemeClr val="tx2">
              <a:tint val="45000"/>
              <a:satMod val="400000"/>
            </a:schemeClr>
          </a:duotone>
          <a:extLst>
            <a:ext uri="{BEBA8EAE-BF5A-486C-A8C5-ECC9F3942E4B}">
              <a14:imgProps xmlns:a14="http://schemas.microsoft.com/office/drawing/2010/main">
                <a14:imgLayer r:embed="rId6">
                  <a14:imgEffect>
                    <a14:colorTemperature colorTemp="11200"/>
                  </a14:imgEffect>
                </a14:imgLayer>
              </a14:imgProps>
            </a:ext>
          </a:extLst>
        </a:blip>
        <a:stretch>
          <a:fillRect/>
        </a:stretch>
      </xdr:blipFill>
      <xdr:spPr>
        <a:xfrm>
          <a:off x="13382626" y="69056"/>
          <a:ext cx="1249788" cy="341406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321469</xdr:colOff>
      <xdr:row>29</xdr:row>
      <xdr:rowOff>76200</xdr:rowOff>
    </xdr:from>
    <xdr:to>
      <xdr:col>9</xdr:col>
      <xdr:colOff>766764</xdr:colOff>
      <xdr:row>49</xdr:row>
      <xdr:rowOff>25400</xdr:rowOff>
    </xdr:to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xmlns="" id="{00000000-0008-0000-04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685800</xdr:colOff>
      <xdr:row>3</xdr:row>
      <xdr:rowOff>25400</xdr:rowOff>
    </xdr:from>
    <xdr:to>
      <xdr:col>17</xdr:col>
      <xdr:colOff>609600</xdr:colOff>
      <xdr:row>25</xdr:row>
      <xdr:rowOff>0</xdr:rowOff>
    </xdr:to>
    <xdr:graphicFrame macro="">
      <xdr:nvGraphicFramePr>
        <xdr:cNvPr id="3" name="2 Gráfico">
          <a:extLst>
            <a:ext uri="{FF2B5EF4-FFF2-40B4-BE49-F238E27FC236}">
              <a16:creationId xmlns:a16="http://schemas.microsoft.com/office/drawing/2014/main" xmlns="" id="{00000000-0008-0000-04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4</xdr:col>
      <xdr:colOff>357187</xdr:colOff>
      <xdr:row>1</xdr:row>
      <xdr:rowOff>76199</xdr:rowOff>
    </xdr:from>
    <xdr:to>
      <xdr:col>15</xdr:col>
      <xdr:colOff>158750</xdr:colOff>
      <xdr:row>3</xdr:row>
      <xdr:rowOff>23494</xdr:rowOff>
    </xdr:to>
    <xdr:sp macro="" textlink="">
      <xdr:nvSpPr>
        <xdr:cNvPr id="4" name="Text Box 21">
          <a:extLst>
            <a:ext uri="{FF2B5EF4-FFF2-40B4-BE49-F238E27FC236}">
              <a16:creationId xmlns:a16="http://schemas.microsoft.com/office/drawing/2014/main" xmlns="" id="{00000000-0008-0000-0400-000004000000}"/>
            </a:ext>
          </a:extLst>
        </xdr:cNvPr>
        <xdr:cNvSpPr txBox="1">
          <a:spLocks noChangeArrowheads="1"/>
        </xdr:cNvSpPr>
      </xdr:nvSpPr>
      <xdr:spPr bwMode="auto">
        <a:xfrm>
          <a:off x="3024187" y="133349"/>
          <a:ext cx="8374063" cy="32829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accent1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chemeClr val="tx1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chemeClr val="bg2"/>
                </a:outerShdw>
              </a:effectLst>
            </a14:hiddenEffects>
          </a:ext>
        </a:extLst>
      </xdr:spPr>
      <xdr:txBody>
        <a:bodyPr wrap="square">
          <a:spAutoFit/>
        </a:bodyPr>
        <a:lstStyle>
          <a:defPPr>
            <a:defRPr lang="es-ES"/>
          </a:defPPr>
          <a:lvl1pPr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1pPr>
          <a:lvl2pPr marL="4572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2pPr>
          <a:lvl3pPr marL="9144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3pPr>
          <a:lvl4pPr marL="13716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4pPr>
          <a:lvl5pPr marL="18288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9pPr>
        </a:lstStyle>
        <a:p>
          <a:pPr algn="ctr" eaLnBrk="1" hangingPunct="1">
            <a:spcBef>
              <a:spcPct val="0"/>
            </a:spcBef>
            <a:buFontTx/>
            <a:buNone/>
          </a:pPr>
          <a:r>
            <a:rPr lang="es-ES" altLang="es-ES" sz="1600" b="1" kern="1200">
              <a:solidFill>
                <a:schemeClr val="tx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PROMOCIONES</a:t>
          </a:r>
          <a:r>
            <a:rPr lang="es-ES" altLang="es-ES" sz="1600" b="1" baseline="0">
              <a:solidFill>
                <a:sysClr val="windowText" lastClr="000000"/>
              </a:solidFill>
              <a:latin typeface="Arial" panose="020B0604020202020204" pitchFamily="34" charset="0"/>
              <a:cs typeface="Arial" panose="020B0604020202020204" pitchFamily="34" charset="0"/>
            </a:rPr>
            <a:t> </a:t>
          </a:r>
          <a:r>
            <a:rPr lang="es-ES" altLang="es-ES" sz="1600" b="1">
              <a:solidFill>
                <a:sysClr val="windowText" lastClr="000000"/>
              </a:solidFill>
              <a:latin typeface="Arial" panose="020B0604020202020204" pitchFamily="34" charset="0"/>
              <a:cs typeface="Arial" panose="020B0604020202020204" pitchFamily="34" charset="0"/>
            </a:rPr>
            <a:t>EN </a:t>
          </a:r>
          <a:r>
            <a:rPr lang="es-ES" sz="1600" b="1" kern="1200">
              <a:solidFill>
                <a:schemeClr val="tx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ACEITE OLIVA VIRGEN  </a:t>
          </a:r>
          <a:r>
            <a:rPr lang="es-ES" altLang="es-ES" sz="1600" b="1">
              <a:solidFill>
                <a:sysClr val="windowText" lastClr="000000"/>
              </a:solidFill>
              <a:latin typeface="Arial" panose="020B0604020202020204" pitchFamily="34" charset="0"/>
              <a:cs typeface="Arial" panose="020B0604020202020204" pitchFamily="34" charset="0"/>
            </a:rPr>
            <a:t>(Doméstico)</a:t>
          </a:r>
        </a:p>
      </xdr:txBody>
    </xdr:sp>
    <xdr:clientData/>
  </xdr:twoCellAnchor>
  <xdr:twoCellAnchor>
    <xdr:from>
      <xdr:col>10</xdr:col>
      <xdr:colOff>25400</xdr:colOff>
      <xdr:row>27</xdr:row>
      <xdr:rowOff>794</xdr:rowOff>
    </xdr:from>
    <xdr:to>
      <xdr:col>10</xdr:col>
      <xdr:colOff>59531</xdr:colOff>
      <xdr:row>51</xdr:row>
      <xdr:rowOff>35719</xdr:rowOff>
    </xdr:to>
    <xdr:cxnSp macro="">
      <xdr:nvCxnSpPr>
        <xdr:cNvPr id="5" name="4 Conector recto">
          <a:extLst>
            <a:ext uri="{FF2B5EF4-FFF2-40B4-BE49-F238E27FC236}">
              <a16:creationId xmlns:a16="http://schemas.microsoft.com/office/drawing/2014/main" xmlns="" id="{00000000-0008-0000-0400-000005000000}"/>
            </a:ext>
          </a:extLst>
        </xdr:cNvPr>
        <xdr:cNvCxnSpPr/>
      </xdr:nvCxnSpPr>
      <xdr:spPr>
        <a:xfrm>
          <a:off x="7454900" y="5230019"/>
          <a:ext cx="34131" cy="4673600"/>
        </a:xfrm>
        <a:prstGeom prst="line">
          <a:avLst/>
        </a:prstGeom>
        <a:ln w="9525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520700</xdr:colOff>
      <xdr:row>26</xdr:row>
      <xdr:rowOff>12700</xdr:rowOff>
    </xdr:from>
    <xdr:to>
      <xdr:col>19</xdr:col>
      <xdr:colOff>177800</xdr:colOff>
      <xdr:row>26</xdr:row>
      <xdr:rowOff>25400</xdr:rowOff>
    </xdr:to>
    <xdr:cxnSp macro="">
      <xdr:nvCxnSpPr>
        <xdr:cNvPr id="6" name="5 Conector recto">
          <a:extLst>
            <a:ext uri="{FF2B5EF4-FFF2-40B4-BE49-F238E27FC236}">
              <a16:creationId xmlns:a16="http://schemas.microsoft.com/office/drawing/2014/main" xmlns="" id="{00000000-0008-0000-0400-000006000000}"/>
            </a:ext>
          </a:extLst>
        </xdr:cNvPr>
        <xdr:cNvCxnSpPr/>
      </xdr:nvCxnSpPr>
      <xdr:spPr>
        <a:xfrm flipV="1">
          <a:off x="377825" y="4975225"/>
          <a:ext cx="14087475" cy="12700"/>
        </a:xfrm>
        <a:prstGeom prst="line">
          <a:avLst/>
        </a:prstGeom>
        <a:ln w="9525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142875</xdr:colOff>
          <xdr:row>29</xdr:row>
          <xdr:rowOff>19050</xdr:rowOff>
        </xdr:from>
        <xdr:to>
          <xdr:col>4</xdr:col>
          <xdr:colOff>123825</xdr:colOff>
          <xdr:row>30</xdr:row>
          <xdr:rowOff>19050</xdr:rowOff>
        </xdr:to>
        <xdr:sp macro="" textlink="">
          <xdr:nvSpPr>
            <xdr:cNvPr id="21505" name="Drop Down 1" hidden="1">
              <a:extLst>
                <a:ext uri="{63B3BB69-23CF-44E3-9099-C40C66FF867C}">
                  <a14:compatExt spid="_x0000_s21505"/>
                </a:ext>
                <a:ext uri="{FF2B5EF4-FFF2-40B4-BE49-F238E27FC236}">
                  <a16:creationId xmlns:a16="http://schemas.microsoft.com/office/drawing/2014/main" xmlns="" id="{00000000-0008-0000-0400-0000015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10</xdr:col>
      <xdr:colOff>162719</xdr:colOff>
      <xdr:row>30</xdr:row>
      <xdr:rowOff>37306</xdr:rowOff>
    </xdr:from>
    <xdr:to>
      <xdr:col>19</xdr:col>
      <xdr:colOff>302419</xdr:colOff>
      <xdr:row>49</xdr:row>
      <xdr:rowOff>88106</xdr:rowOff>
    </xdr:to>
    <xdr:graphicFrame macro="">
      <xdr:nvGraphicFramePr>
        <xdr:cNvPr id="8" name="7 Gráfico">
          <a:extLst>
            <a:ext uri="{FF2B5EF4-FFF2-40B4-BE49-F238E27FC236}">
              <a16:creationId xmlns:a16="http://schemas.microsoft.com/office/drawing/2014/main" xmlns="" id="{00000000-0008-0000-04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400050</xdr:colOff>
          <xdr:row>29</xdr:row>
          <xdr:rowOff>0</xdr:rowOff>
        </xdr:from>
        <xdr:to>
          <xdr:col>13</xdr:col>
          <xdr:colOff>381000</xdr:colOff>
          <xdr:row>30</xdr:row>
          <xdr:rowOff>0</xdr:rowOff>
        </xdr:to>
        <xdr:sp macro="" textlink="">
          <xdr:nvSpPr>
            <xdr:cNvPr id="21506" name="Drop Down 2" hidden="1">
              <a:extLst>
                <a:ext uri="{63B3BB69-23CF-44E3-9099-C40C66FF867C}">
                  <a14:compatExt spid="_x0000_s21506"/>
                </a:ext>
                <a:ext uri="{FF2B5EF4-FFF2-40B4-BE49-F238E27FC236}">
                  <a16:creationId xmlns:a16="http://schemas.microsoft.com/office/drawing/2014/main" xmlns="" id="{00000000-0008-0000-0400-0000025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 editAs="oneCell">
    <xdr:from>
      <xdr:col>17</xdr:col>
      <xdr:colOff>619126</xdr:colOff>
      <xdr:row>1</xdr:row>
      <xdr:rowOff>11906</xdr:rowOff>
    </xdr:from>
    <xdr:to>
      <xdr:col>19</xdr:col>
      <xdr:colOff>344914</xdr:colOff>
      <xdr:row>2</xdr:row>
      <xdr:rowOff>162812</xdr:rowOff>
    </xdr:to>
    <xdr:pic>
      <xdr:nvPicPr>
        <xdr:cNvPr id="10" name="Imagen 3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xmlns="" id="{00000000-0008-0000-0400-00000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>
          <a:duotone>
            <a:prstClr val="black"/>
            <a:schemeClr val="tx2">
              <a:tint val="45000"/>
              <a:satMod val="400000"/>
            </a:schemeClr>
          </a:duotone>
          <a:extLst>
            <a:ext uri="{BEBA8EAE-BF5A-486C-A8C5-ECC9F3942E4B}">
              <a14:imgProps xmlns:a14="http://schemas.microsoft.com/office/drawing/2010/main">
                <a14:imgLayer r:embed="rId6">
                  <a14:imgEffect>
                    <a14:colorTemperature colorTemp="11200"/>
                  </a14:imgEffect>
                </a14:imgLayer>
              </a14:imgProps>
            </a:ext>
          </a:extLst>
        </a:blip>
        <a:stretch>
          <a:fillRect/>
        </a:stretch>
      </xdr:blipFill>
      <xdr:spPr>
        <a:xfrm>
          <a:off x="13382626" y="69056"/>
          <a:ext cx="1249788" cy="341406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321469</xdr:colOff>
      <xdr:row>29</xdr:row>
      <xdr:rowOff>114300</xdr:rowOff>
    </xdr:from>
    <xdr:to>
      <xdr:col>9</xdr:col>
      <xdr:colOff>766764</xdr:colOff>
      <xdr:row>49</xdr:row>
      <xdr:rowOff>63500</xdr:rowOff>
    </xdr:to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xmlns="" id="{00000000-0008-0000-05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685800</xdr:colOff>
      <xdr:row>3</xdr:row>
      <xdr:rowOff>25400</xdr:rowOff>
    </xdr:from>
    <xdr:to>
      <xdr:col>17</xdr:col>
      <xdr:colOff>609600</xdr:colOff>
      <xdr:row>25</xdr:row>
      <xdr:rowOff>0</xdr:rowOff>
    </xdr:to>
    <xdr:graphicFrame macro="">
      <xdr:nvGraphicFramePr>
        <xdr:cNvPr id="3" name="2 Gráfico">
          <a:extLst>
            <a:ext uri="{FF2B5EF4-FFF2-40B4-BE49-F238E27FC236}">
              <a16:creationId xmlns:a16="http://schemas.microsoft.com/office/drawing/2014/main" xmlns="" id="{00000000-0008-0000-05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4</xdr:col>
      <xdr:colOff>357187</xdr:colOff>
      <xdr:row>1</xdr:row>
      <xdr:rowOff>76199</xdr:rowOff>
    </xdr:from>
    <xdr:to>
      <xdr:col>15</xdr:col>
      <xdr:colOff>158750</xdr:colOff>
      <xdr:row>3</xdr:row>
      <xdr:rowOff>23494</xdr:rowOff>
    </xdr:to>
    <xdr:sp macro="" textlink="">
      <xdr:nvSpPr>
        <xdr:cNvPr id="4" name="Text Box 21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SpPr txBox="1">
          <a:spLocks noChangeArrowheads="1"/>
        </xdr:cNvSpPr>
      </xdr:nvSpPr>
      <xdr:spPr bwMode="auto">
        <a:xfrm>
          <a:off x="3024187" y="133349"/>
          <a:ext cx="8374063" cy="32829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accent1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chemeClr val="tx1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chemeClr val="bg2"/>
                </a:outerShdw>
              </a:effectLst>
            </a14:hiddenEffects>
          </a:ext>
        </a:extLst>
      </xdr:spPr>
      <xdr:txBody>
        <a:bodyPr wrap="square">
          <a:spAutoFit/>
        </a:bodyPr>
        <a:lstStyle>
          <a:defPPr>
            <a:defRPr lang="es-ES"/>
          </a:defPPr>
          <a:lvl1pPr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1pPr>
          <a:lvl2pPr marL="4572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2pPr>
          <a:lvl3pPr marL="9144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3pPr>
          <a:lvl4pPr marL="13716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4pPr>
          <a:lvl5pPr marL="18288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9pPr>
        </a:lstStyle>
        <a:p>
          <a:pPr algn="ctr" eaLnBrk="1" hangingPunct="1">
            <a:spcBef>
              <a:spcPct val="0"/>
            </a:spcBef>
            <a:buFontTx/>
            <a:buNone/>
          </a:pPr>
          <a:r>
            <a:rPr lang="es-ES" altLang="es-ES" sz="1600" b="1" kern="1200">
              <a:solidFill>
                <a:schemeClr val="tx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PROMOCIONES</a:t>
          </a:r>
          <a:r>
            <a:rPr lang="es-ES" altLang="es-ES" sz="1600" b="1" baseline="0">
              <a:solidFill>
                <a:sysClr val="windowText" lastClr="000000"/>
              </a:solidFill>
              <a:latin typeface="Arial" panose="020B0604020202020204" pitchFamily="34" charset="0"/>
              <a:cs typeface="Arial" panose="020B0604020202020204" pitchFamily="34" charset="0"/>
            </a:rPr>
            <a:t> </a:t>
          </a:r>
          <a:r>
            <a:rPr lang="es-ES" altLang="es-ES" sz="1600" b="1">
              <a:solidFill>
                <a:sysClr val="windowText" lastClr="000000"/>
              </a:solidFill>
              <a:latin typeface="Arial" panose="020B0604020202020204" pitchFamily="34" charset="0"/>
              <a:cs typeface="Arial" panose="020B0604020202020204" pitchFamily="34" charset="0"/>
            </a:rPr>
            <a:t>EN </a:t>
          </a:r>
          <a:r>
            <a:rPr lang="es-ES" sz="1600" b="1" kern="1200">
              <a:solidFill>
                <a:schemeClr val="tx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ACEITE OLIVA VIRGEN EXTRA </a:t>
          </a:r>
          <a:r>
            <a:rPr lang="es-ES" altLang="es-ES" sz="1600" b="1">
              <a:solidFill>
                <a:sysClr val="windowText" lastClr="000000"/>
              </a:solidFill>
              <a:latin typeface="Arial" panose="020B0604020202020204" pitchFamily="34" charset="0"/>
              <a:cs typeface="Arial" panose="020B0604020202020204" pitchFamily="34" charset="0"/>
            </a:rPr>
            <a:t>(Doméstico)</a:t>
          </a:r>
        </a:p>
      </xdr:txBody>
    </xdr:sp>
    <xdr:clientData/>
  </xdr:twoCellAnchor>
  <xdr:twoCellAnchor>
    <xdr:from>
      <xdr:col>10</xdr:col>
      <xdr:colOff>25400</xdr:colOff>
      <xdr:row>27</xdr:row>
      <xdr:rowOff>794</xdr:rowOff>
    </xdr:from>
    <xdr:to>
      <xdr:col>10</xdr:col>
      <xdr:colOff>59531</xdr:colOff>
      <xdr:row>51</xdr:row>
      <xdr:rowOff>35719</xdr:rowOff>
    </xdr:to>
    <xdr:cxnSp macro="">
      <xdr:nvCxnSpPr>
        <xdr:cNvPr id="5" name="4 Conector recto">
          <a:extLst>
            <a:ext uri="{FF2B5EF4-FFF2-40B4-BE49-F238E27FC236}">
              <a16:creationId xmlns:a16="http://schemas.microsoft.com/office/drawing/2014/main" xmlns="" id="{00000000-0008-0000-0500-000005000000}"/>
            </a:ext>
          </a:extLst>
        </xdr:cNvPr>
        <xdr:cNvCxnSpPr/>
      </xdr:nvCxnSpPr>
      <xdr:spPr>
        <a:xfrm>
          <a:off x="7454900" y="5230019"/>
          <a:ext cx="34131" cy="4673600"/>
        </a:xfrm>
        <a:prstGeom prst="line">
          <a:avLst/>
        </a:prstGeom>
        <a:ln w="9525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520700</xdr:colOff>
      <xdr:row>26</xdr:row>
      <xdr:rowOff>12700</xdr:rowOff>
    </xdr:from>
    <xdr:to>
      <xdr:col>19</xdr:col>
      <xdr:colOff>177800</xdr:colOff>
      <xdr:row>26</xdr:row>
      <xdr:rowOff>25400</xdr:rowOff>
    </xdr:to>
    <xdr:cxnSp macro="">
      <xdr:nvCxnSpPr>
        <xdr:cNvPr id="6" name="5 Conector recto">
          <a:extLst>
            <a:ext uri="{FF2B5EF4-FFF2-40B4-BE49-F238E27FC236}">
              <a16:creationId xmlns:a16="http://schemas.microsoft.com/office/drawing/2014/main" xmlns="" id="{00000000-0008-0000-0500-000006000000}"/>
            </a:ext>
          </a:extLst>
        </xdr:cNvPr>
        <xdr:cNvCxnSpPr/>
      </xdr:nvCxnSpPr>
      <xdr:spPr>
        <a:xfrm flipV="1">
          <a:off x="377825" y="4975225"/>
          <a:ext cx="14087475" cy="12700"/>
        </a:xfrm>
        <a:prstGeom prst="line">
          <a:avLst/>
        </a:prstGeom>
        <a:ln w="9525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142875</xdr:colOff>
          <xdr:row>29</xdr:row>
          <xdr:rowOff>19050</xdr:rowOff>
        </xdr:from>
        <xdr:to>
          <xdr:col>4</xdr:col>
          <xdr:colOff>123825</xdr:colOff>
          <xdr:row>30</xdr:row>
          <xdr:rowOff>19050</xdr:rowOff>
        </xdr:to>
        <xdr:sp macro="" textlink="">
          <xdr:nvSpPr>
            <xdr:cNvPr id="20481" name="Drop Down 1" hidden="1">
              <a:extLst>
                <a:ext uri="{63B3BB69-23CF-44E3-9099-C40C66FF867C}">
                  <a14:compatExt spid="_x0000_s20481"/>
                </a:ext>
                <a:ext uri="{FF2B5EF4-FFF2-40B4-BE49-F238E27FC236}">
                  <a16:creationId xmlns:a16="http://schemas.microsoft.com/office/drawing/2014/main" xmlns="" id="{00000000-0008-0000-0500-0000015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10</xdr:col>
      <xdr:colOff>162719</xdr:colOff>
      <xdr:row>30</xdr:row>
      <xdr:rowOff>37306</xdr:rowOff>
    </xdr:from>
    <xdr:to>
      <xdr:col>19</xdr:col>
      <xdr:colOff>302419</xdr:colOff>
      <xdr:row>49</xdr:row>
      <xdr:rowOff>88106</xdr:rowOff>
    </xdr:to>
    <xdr:graphicFrame macro="">
      <xdr:nvGraphicFramePr>
        <xdr:cNvPr id="8" name="7 Gráfico">
          <a:extLst>
            <a:ext uri="{FF2B5EF4-FFF2-40B4-BE49-F238E27FC236}">
              <a16:creationId xmlns:a16="http://schemas.microsoft.com/office/drawing/2014/main" xmlns="" id="{00000000-0008-0000-05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400050</xdr:colOff>
          <xdr:row>29</xdr:row>
          <xdr:rowOff>0</xdr:rowOff>
        </xdr:from>
        <xdr:to>
          <xdr:col>13</xdr:col>
          <xdr:colOff>381000</xdr:colOff>
          <xdr:row>30</xdr:row>
          <xdr:rowOff>0</xdr:rowOff>
        </xdr:to>
        <xdr:sp macro="" textlink="">
          <xdr:nvSpPr>
            <xdr:cNvPr id="20482" name="Drop Down 2" hidden="1">
              <a:extLst>
                <a:ext uri="{63B3BB69-23CF-44E3-9099-C40C66FF867C}">
                  <a14:compatExt spid="_x0000_s20482"/>
                </a:ext>
                <a:ext uri="{FF2B5EF4-FFF2-40B4-BE49-F238E27FC236}">
                  <a16:creationId xmlns:a16="http://schemas.microsoft.com/office/drawing/2014/main" xmlns="" id="{00000000-0008-0000-0500-0000025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 editAs="oneCell">
    <xdr:from>
      <xdr:col>17</xdr:col>
      <xdr:colOff>619126</xdr:colOff>
      <xdr:row>1</xdr:row>
      <xdr:rowOff>11906</xdr:rowOff>
    </xdr:from>
    <xdr:to>
      <xdr:col>19</xdr:col>
      <xdr:colOff>344914</xdr:colOff>
      <xdr:row>2</xdr:row>
      <xdr:rowOff>162812</xdr:rowOff>
    </xdr:to>
    <xdr:pic>
      <xdr:nvPicPr>
        <xdr:cNvPr id="10" name="Imagen 3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xmlns="" id="{00000000-0008-0000-0500-00000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>
          <a:duotone>
            <a:prstClr val="black"/>
            <a:schemeClr val="tx2">
              <a:tint val="45000"/>
              <a:satMod val="400000"/>
            </a:schemeClr>
          </a:duotone>
          <a:extLst>
            <a:ext uri="{BEBA8EAE-BF5A-486C-A8C5-ECC9F3942E4B}">
              <a14:imgProps xmlns:a14="http://schemas.microsoft.com/office/drawing/2010/main">
                <a14:imgLayer r:embed="rId6">
                  <a14:imgEffect>
                    <a14:colorTemperature colorTemp="11200"/>
                  </a14:imgEffect>
                </a14:imgLayer>
              </a14:imgProps>
            </a:ext>
          </a:extLst>
        </a:blip>
        <a:stretch>
          <a:fillRect/>
        </a:stretch>
      </xdr:blipFill>
      <xdr:spPr>
        <a:xfrm>
          <a:off x="13382626" y="69056"/>
          <a:ext cx="1249788" cy="341406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321469</xdr:colOff>
      <xdr:row>29</xdr:row>
      <xdr:rowOff>114300</xdr:rowOff>
    </xdr:from>
    <xdr:to>
      <xdr:col>9</xdr:col>
      <xdr:colOff>766764</xdr:colOff>
      <xdr:row>49</xdr:row>
      <xdr:rowOff>63500</xdr:rowOff>
    </xdr:to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xmlns="" id="{00000000-0008-0000-06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685800</xdr:colOff>
      <xdr:row>2</xdr:row>
      <xdr:rowOff>160338</xdr:rowOff>
    </xdr:from>
    <xdr:to>
      <xdr:col>17</xdr:col>
      <xdr:colOff>609600</xdr:colOff>
      <xdr:row>24</xdr:row>
      <xdr:rowOff>285750</xdr:rowOff>
    </xdr:to>
    <xdr:graphicFrame macro="">
      <xdr:nvGraphicFramePr>
        <xdr:cNvPr id="3" name="2 Gráfico">
          <a:extLst>
            <a:ext uri="{FF2B5EF4-FFF2-40B4-BE49-F238E27FC236}">
              <a16:creationId xmlns:a16="http://schemas.microsoft.com/office/drawing/2014/main" xmlns="" id="{00000000-0008-0000-06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4</xdr:col>
      <xdr:colOff>357187</xdr:colOff>
      <xdr:row>1</xdr:row>
      <xdr:rowOff>76199</xdr:rowOff>
    </xdr:from>
    <xdr:to>
      <xdr:col>15</xdr:col>
      <xdr:colOff>158750</xdr:colOff>
      <xdr:row>3</xdr:row>
      <xdr:rowOff>23494</xdr:rowOff>
    </xdr:to>
    <xdr:sp macro="" textlink="">
      <xdr:nvSpPr>
        <xdr:cNvPr id="4" name="Text Box 21">
          <a:extLst>
            <a:ext uri="{FF2B5EF4-FFF2-40B4-BE49-F238E27FC236}">
              <a16:creationId xmlns:a16="http://schemas.microsoft.com/office/drawing/2014/main" xmlns="" id="{00000000-0008-0000-0600-000004000000}"/>
            </a:ext>
          </a:extLst>
        </xdr:cNvPr>
        <xdr:cNvSpPr txBox="1">
          <a:spLocks noChangeArrowheads="1"/>
        </xdr:cNvSpPr>
      </xdr:nvSpPr>
      <xdr:spPr bwMode="auto">
        <a:xfrm>
          <a:off x="3024187" y="135730"/>
          <a:ext cx="8374063" cy="32829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accent1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chemeClr val="tx1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chemeClr val="bg2"/>
                </a:outerShdw>
              </a:effectLst>
            </a14:hiddenEffects>
          </a:ext>
        </a:extLst>
      </xdr:spPr>
      <xdr:txBody>
        <a:bodyPr wrap="square">
          <a:spAutoFit/>
        </a:bodyPr>
        <a:lstStyle>
          <a:defPPr>
            <a:defRPr lang="es-ES"/>
          </a:defPPr>
          <a:lvl1pPr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1pPr>
          <a:lvl2pPr marL="4572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2pPr>
          <a:lvl3pPr marL="9144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3pPr>
          <a:lvl4pPr marL="13716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4pPr>
          <a:lvl5pPr marL="18288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9pPr>
        </a:lstStyle>
        <a:p>
          <a:pPr algn="ctr" eaLnBrk="1" hangingPunct="1">
            <a:spcBef>
              <a:spcPct val="0"/>
            </a:spcBef>
            <a:buFontTx/>
            <a:buNone/>
          </a:pPr>
          <a:r>
            <a:rPr lang="es-ES" altLang="es-ES" sz="1600" b="1" kern="1200">
              <a:solidFill>
                <a:schemeClr val="tx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PROMOCIONES</a:t>
          </a:r>
          <a:r>
            <a:rPr lang="es-ES" altLang="es-ES" sz="1600" b="1" baseline="0">
              <a:solidFill>
                <a:sysClr val="windowText" lastClr="000000"/>
              </a:solidFill>
              <a:latin typeface="Arial" panose="020B0604020202020204" pitchFamily="34" charset="0"/>
              <a:cs typeface="Arial" panose="020B0604020202020204" pitchFamily="34" charset="0"/>
            </a:rPr>
            <a:t> </a:t>
          </a:r>
          <a:r>
            <a:rPr lang="es-ES" altLang="es-ES" sz="1600" b="1">
              <a:solidFill>
                <a:sysClr val="windowText" lastClr="000000"/>
              </a:solidFill>
              <a:latin typeface="Arial" panose="020B0604020202020204" pitchFamily="34" charset="0"/>
              <a:cs typeface="Arial" panose="020B0604020202020204" pitchFamily="34" charset="0"/>
            </a:rPr>
            <a:t>EN </a:t>
          </a:r>
          <a:r>
            <a:rPr lang="es-ES" sz="1600" b="1" kern="1200">
              <a:solidFill>
                <a:schemeClr val="tx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A OLIVA VIRGEN Y A OLIVA VIRGEN EXTRA </a:t>
          </a:r>
          <a:r>
            <a:rPr lang="es-ES" altLang="es-ES" sz="1600" b="1">
              <a:solidFill>
                <a:sysClr val="windowText" lastClr="000000"/>
              </a:solidFill>
              <a:latin typeface="Arial" panose="020B0604020202020204" pitchFamily="34" charset="0"/>
              <a:cs typeface="Arial" panose="020B0604020202020204" pitchFamily="34" charset="0"/>
            </a:rPr>
            <a:t>(Doméstico)</a:t>
          </a:r>
        </a:p>
      </xdr:txBody>
    </xdr:sp>
    <xdr:clientData/>
  </xdr:twoCellAnchor>
  <xdr:twoCellAnchor>
    <xdr:from>
      <xdr:col>10</xdr:col>
      <xdr:colOff>25400</xdr:colOff>
      <xdr:row>27</xdr:row>
      <xdr:rowOff>794</xdr:rowOff>
    </xdr:from>
    <xdr:to>
      <xdr:col>10</xdr:col>
      <xdr:colOff>59531</xdr:colOff>
      <xdr:row>51</xdr:row>
      <xdr:rowOff>35719</xdr:rowOff>
    </xdr:to>
    <xdr:cxnSp macro="">
      <xdr:nvCxnSpPr>
        <xdr:cNvPr id="5" name="4 Conector recto">
          <a:extLst>
            <a:ext uri="{FF2B5EF4-FFF2-40B4-BE49-F238E27FC236}">
              <a16:creationId xmlns:a16="http://schemas.microsoft.com/office/drawing/2014/main" xmlns="" id="{00000000-0008-0000-0600-000005000000}"/>
            </a:ext>
          </a:extLst>
        </xdr:cNvPr>
        <xdr:cNvCxnSpPr/>
      </xdr:nvCxnSpPr>
      <xdr:spPr>
        <a:xfrm>
          <a:off x="7454900" y="5230019"/>
          <a:ext cx="34131" cy="4673600"/>
        </a:xfrm>
        <a:prstGeom prst="line">
          <a:avLst/>
        </a:prstGeom>
        <a:ln w="9525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520700</xdr:colOff>
      <xdr:row>26</xdr:row>
      <xdr:rowOff>12700</xdr:rowOff>
    </xdr:from>
    <xdr:to>
      <xdr:col>19</xdr:col>
      <xdr:colOff>177800</xdr:colOff>
      <xdr:row>26</xdr:row>
      <xdr:rowOff>25400</xdr:rowOff>
    </xdr:to>
    <xdr:cxnSp macro="">
      <xdr:nvCxnSpPr>
        <xdr:cNvPr id="6" name="5 Conector recto">
          <a:extLst>
            <a:ext uri="{FF2B5EF4-FFF2-40B4-BE49-F238E27FC236}">
              <a16:creationId xmlns:a16="http://schemas.microsoft.com/office/drawing/2014/main" xmlns="" id="{00000000-0008-0000-0600-000006000000}"/>
            </a:ext>
          </a:extLst>
        </xdr:cNvPr>
        <xdr:cNvCxnSpPr/>
      </xdr:nvCxnSpPr>
      <xdr:spPr>
        <a:xfrm flipV="1">
          <a:off x="377825" y="4975225"/>
          <a:ext cx="14087475" cy="12700"/>
        </a:xfrm>
        <a:prstGeom prst="line">
          <a:avLst/>
        </a:prstGeom>
        <a:ln w="9525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142875</xdr:colOff>
          <xdr:row>29</xdr:row>
          <xdr:rowOff>19050</xdr:rowOff>
        </xdr:from>
        <xdr:to>
          <xdr:col>4</xdr:col>
          <xdr:colOff>123825</xdr:colOff>
          <xdr:row>30</xdr:row>
          <xdr:rowOff>19050</xdr:rowOff>
        </xdr:to>
        <xdr:sp macro="" textlink="">
          <xdr:nvSpPr>
            <xdr:cNvPr id="13313" name="Drop Down 1" hidden="1">
              <a:extLst>
                <a:ext uri="{63B3BB69-23CF-44E3-9099-C40C66FF867C}">
                  <a14:compatExt spid="_x0000_s13313"/>
                </a:ext>
                <a:ext uri="{FF2B5EF4-FFF2-40B4-BE49-F238E27FC236}">
                  <a16:creationId xmlns:a16="http://schemas.microsoft.com/office/drawing/2014/main" xmlns="" id="{00000000-0008-0000-0600-000001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10</xdr:col>
      <xdr:colOff>162719</xdr:colOff>
      <xdr:row>30</xdr:row>
      <xdr:rowOff>37306</xdr:rowOff>
    </xdr:from>
    <xdr:to>
      <xdr:col>19</xdr:col>
      <xdr:colOff>302419</xdr:colOff>
      <xdr:row>49</xdr:row>
      <xdr:rowOff>88106</xdr:rowOff>
    </xdr:to>
    <xdr:graphicFrame macro="">
      <xdr:nvGraphicFramePr>
        <xdr:cNvPr id="8" name="7 Gráfico">
          <a:extLst>
            <a:ext uri="{FF2B5EF4-FFF2-40B4-BE49-F238E27FC236}">
              <a16:creationId xmlns:a16="http://schemas.microsoft.com/office/drawing/2014/main" xmlns="" id="{00000000-0008-0000-06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400050</xdr:colOff>
          <xdr:row>29</xdr:row>
          <xdr:rowOff>0</xdr:rowOff>
        </xdr:from>
        <xdr:to>
          <xdr:col>13</xdr:col>
          <xdr:colOff>381000</xdr:colOff>
          <xdr:row>30</xdr:row>
          <xdr:rowOff>0</xdr:rowOff>
        </xdr:to>
        <xdr:sp macro="" textlink="">
          <xdr:nvSpPr>
            <xdr:cNvPr id="13314" name="Drop Down 2" hidden="1">
              <a:extLst>
                <a:ext uri="{63B3BB69-23CF-44E3-9099-C40C66FF867C}">
                  <a14:compatExt spid="_x0000_s13314"/>
                </a:ext>
                <a:ext uri="{FF2B5EF4-FFF2-40B4-BE49-F238E27FC236}">
                  <a16:creationId xmlns:a16="http://schemas.microsoft.com/office/drawing/2014/main" xmlns="" id="{00000000-0008-0000-0600-000002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 editAs="oneCell">
    <xdr:from>
      <xdr:col>17</xdr:col>
      <xdr:colOff>619126</xdr:colOff>
      <xdr:row>1</xdr:row>
      <xdr:rowOff>11906</xdr:rowOff>
    </xdr:from>
    <xdr:to>
      <xdr:col>19</xdr:col>
      <xdr:colOff>344914</xdr:colOff>
      <xdr:row>2</xdr:row>
      <xdr:rowOff>162812</xdr:rowOff>
    </xdr:to>
    <xdr:pic>
      <xdr:nvPicPr>
        <xdr:cNvPr id="10" name="Imagen 3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xmlns="" id="{00000000-0008-0000-0600-00000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>
          <a:duotone>
            <a:prstClr val="black"/>
            <a:schemeClr val="tx2">
              <a:tint val="45000"/>
              <a:satMod val="400000"/>
            </a:schemeClr>
          </a:duotone>
          <a:extLst>
            <a:ext uri="{BEBA8EAE-BF5A-486C-A8C5-ECC9F3942E4B}">
              <a14:imgProps xmlns:a14="http://schemas.microsoft.com/office/drawing/2010/main">
                <a14:imgLayer r:embed="rId6">
                  <a14:imgEffect>
                    <a14:colorTemperature colorTemp="11200"/>
                  </a14:imgEffect>
                </a14:imgLayer>
              </a14:imgProps>
            </a:ext>
          </a:extLst>
        </a:blip>
        <a:stretch>
          <a:fillRect/>
        </a:stretch>
      </xdr:blipFill>
      <xdr:spPr>
        <a:xfrm>
          <a:off x="13382626" y="69056"/>
          <a:ext cx="1249788" cy="341406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504825</xdr:colOff>
      <xdr:row>1</xdr:row>
      <xdr:rowOff>66675</xdr:rowOff>
    </xdr:from>
    <xdr:to>
      <xdr:col>12</xdr:col>
      <xdr:colOff>619125</xdr:colOff>
      <xdr:row>4</xdr:row>
      <xdr:rowOff>23909</xdr:rowOff>
    </xdr:to>
    <xdr:sp macro="" textlink="">
      <xdr:nvSpPr>
        <xdr:cNvPr id="2" name="Text Box 21">
          <a:extLst>
            <a:ext uri="{FF2B5EF4-FFF2-40B4-BE49-F238E27FC236}">
              <a16:creationId xmlns:a16="http://schemas.microsoft.com/office/drawing/2014/main" xmlns="" id="{00000000-0008-0000-0700-000002000000}"/>
            </a:ext>
          </a:extLst>
        </xdr:cNvPr>
        <xdr:cNvSpPr txBox="1">
          <a:spLocks noChangeArrowheads="1"/>
        </xdr:cNvSpPr>
      </xdr:nvSpPr>
      <xdr:spPr bwMode="auto">
        <a:xfrm>
          <a:off x="2790825" y="257175"/>
          <a:ext cx="6972300" cy="528734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accent1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chemeClr val="tx1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chemeClr val="bg2"/>
                </a:outerShdw>
              </a:effectLst>
            </a14:hiddenEffects>
          </a:ext>
        </a:extLst>
      </xdr:spPr>
      <xdr:txBody>
        <a:bodyPr wrap="square">
          <a:spAutoFit/>
        </a:bodyPr>
        <a:lstStyle>
          <a:defPPr>
            <a:defRPr lang="es-ES"/>
          </a:defPPr>
          <a:lvl1pPr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1pPr>
          <a:lvl2pPr marL="4572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2pPr>
          <a:lvl3pPr marL="9144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3pPr>
          <a:lvl4pPr marL="13716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4pPr>
          <a:lvl5pPr marL="18288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9pPr>
        </a:lstStyle>
        <a:p>
          <a:pPr algn="ctr" eaLnBrk="1" hangingPunct="1">
            <a:spcBef>
              <a:spcPct val="0"/>
            </a:spcBef>
            <a:buFontTx/>
            <a:buNone/>
          </a:pPr>
          <a:r>
            <a:rPr lang="es-ES" altLang="es-ES" sz="1400" b="1">
              <a:solidFill>
                <a:sysClr val="windowText" lastClr="000000"/>
              </a:solidFill>
              <a:latin typeface="Verdana" pitchFamily="34" charset="0"/>
            </a:rPr>
            <a:t>PROMOCIONES EN ACEITES</a:t>
          </a:r>
        </a:p>
        <a:p>
          <a:pPr algn="ctr" eaLnBrk="1" hangingPunct="1">
            <a:spcBef>
              <a:spcPct val="0"/>
            </a:spcBef>
            <a:buFontTx/>
            <a:buNone/>
          </a:pPr>
          <a:r>
            <a:rPr lang="es-ES" altLang="es-ES" sz="1400" b="1">
              <a:solidFill>
                <a:sysClr val="windowText" lastClr="000000"/>
              </a:solidFill>
              <a:latin typeface="Verdana" pitchFamily="34" charset="0"/>
            </a:rPr>
            <a:t>(Doméstico)</a:t>
          </a:r>
        </a:p>
      </xdr:txBody>
    </xdr:sp>
    <xdr:clientData/>
  </xdr:twoCellAnchor>
  <xdr:twoCellAnchor editAs="oneCell">
    <xdr:from>
      <xdr:col>11</xdr:col>
      <xdr:colOff>438150</xdr:colOff>
      <xdr:row>0</xdr:row>
      <xdr:rowOff>146051</xdr:rowOff>
    </xdr:from>
    <xdr:to>
      <xdr:col>12</xdr:col>
      <xdr:colOff>711200</xdr:colOff>
      <xdr:row>2</xdr:row>
      <xdr:rowOff>45490</xdr:rowOff>
    </xdr:to>
    <xdr:pic>
      <xdr:nvPicPr>
        <xdr:cNvPr id="4" name="Imagen 3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xmlns="" id="{00000000-0008-0000-07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duotone>
            <a:prstClr val="black"/>
            <a:schemeClr val="tx2">
              <a:tint val="45000"/>
              <a:satMod val="400000"/>
            </a:schemeClr>
          </a:duotone>
          <a:extLst>
            <a:ext uri="{BEBA8EAE-BF5A-486C-A8C5-ECC9F3942E4B}">
              <a14:imgProps xmlns:a14="http://schemas.microsoft.com/office/drawing/2010/main">
                <a14:imgLayer r:embed="rId3">
                  <a14:imgEffect>
                    <a14:colorTemperature colorTemp="11200"/>
                  </a14:imgEffect>
                </a14:imgLayer>
              </a14:imgProps>
            </a:ext>
          </a:extLst>
        </a:blip>
        <a:stretch>
          <a:fillRect/>
        </a:stretch>
      </xdr:blipFill>
      <xdr:spPr>
        <a:xfrm>
          <a:off x="8820150" y="146051"/>
          <a:ext cx="1038225" cy="283614"/>
        </a:xfrm>
        <a:prstGeom prst="rect">
          <a:avLst/>
        </a:prstGeom>
      </xdr:spPr>
    </xdr:pic>
    <xdr:clientData/>
  </xdr:twoCellAnchor>
  <xdr:twoCellAnchor editAs="oneCell">
    <xdr:from>
      <xdr:col>0</xdr:col>
      <xdr:colOff>726281</xdr:colOff>
      <xdr:row>1</xdr:row>
      <xdr:rowOff>59532</xdr:rowOff>
    </xdr:from>
    <xdr:to>
      <xdr:col>3</xdr:col>
      <xdr:colOff>275206</xdr:colOff>
      <xdr:row>4</xdr:row>
      <xdr:rowOff>1769</xdr:rowOff>
    </xdr:to>
    <xdr:pic>
      <xdr:nvPicPr>
        <xdr:cNvPr id="5" name="4 Imagen">
          <a:extLst>
            <a:ext uri="{FF2B5EF4-FFF2-40B4-BE49-F238E27FC236}">
              <a16:creationId xmlns:a16="http://schemas.microsoft.com/office/drawing/2014/main" xmlns="" id="{00000000-0008-0000-07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26281" y="250032"/>
          <a:ext cx="1800000" cy="513737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126064</xdr:colOff>
      <xdr:row>1</xdr:row>
      <xdr:rowOff>126066</xdr:rowOff>
    </xdr:from>
    <xdr:to>
      <xdr:col>15</xdr:col>
      <xdr:colOff>602315</xdr:colOff>
      <xdr:row>3</xdr:row>
      <xdr:rowOff>214656</xdr:rowOff>
    </xdr:to>
    <xdr:sp macro="" textlink="">
      <xdr:nvSpPr>
        <xdr:cNvPr id="2" name="Text Box 21">
          <a:extLst>
            <a:ext uri="{FF2B5EF4-FFF2-40B4-BE49-F238E27FC236}">
              <a16:creationId xmlns:a16="http://schemas.microsoft.com/office/drawing/2014/main" xmlns="" id="{00000000-0008-0000-0A00-000002000000}"/>
            </a:ext>
          </a:extLst>
        </xdr:cNvPr>
        <xdr:cNvSpPr txBox="1">
          <a:spLocks noChangeArrowheads="1"/>
        </xdr:cNvSpPr>
      </xdr:nvSpPr>
      <xdr:spPr bwMode="auto">
        <a:xfrm>
          <a:off x="3333748" y="322169"/>
          <a:ext cx="13503089" cy="746936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accent1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chemeClr val="tx1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chemeClr val="bg2"/>
                </a:outerShdw>
              </a:effectLst>
            </a14:hiddenEffects>
          </a:ext>
        </a:extLst>
      </xdr:spPr>
      <xdr:txBody>
        <a:bodyPr wrap="square">
          <a:spAutoFit/>
        </a:bodyPr>
        <a:lstStyle>
          <a:defPPr>
            <a:defRPr lang="es-ES"/>
          </a:defPPr>
          <a:lvl1pPr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1pPr>
          <a:lvl2pPr marL="4572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2pPr>
          <a:lvl3pPr marL="9144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3pPr>
          <a:lvl4pPr marL="13716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4pPr>
          <a:lvl5pPr marL="18288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9pPr>
        </a:lstStyle>
        <a:p>
          <a:pPr algn="ctr" eaLnBrk="1" hangingPunct="1">
            <a:spcBef>
              <a:spcPct val="0"/>
            </a:spcBef>
            <a:buFontTx/>
            <a:buNone/>
          </a:pPr>
          <a:r>
            <a:rPr lang="es-ES" altLang="es-ES" sz="1400" b="1">
              <a:solidFill>
                <a:sysClr val="windowText" lastClr="000000"/>
              </a:solidFill>
              <a:latin typeface="Verdana" pitchFamily="34" charset="0"/>
            </a:rPr>
            <a:t>PROMOCIONES EN ACEITE</a:t>
          </a:r>
        </a:p>
        <a:p>
          <a:pPr algn="ctr" eaLnBrk="1" hangingPunct="1">
            <a:spcBef>
              <a:spcPct val="0"/>
            </a:spcBef>
            <a:buFontTx/>
            <a:buNone/>
          </a:pPr>
          <a:endParaRPr lang="es-ES" altLang="es-ES" sz="1400" b="1">
            <a:solidFill>
              <a:sysClr val="windowText" lastClr="000000"/>
            </a:solidFill>
            <a:latin typeface="Verdana" pitchFamily="34" charset="0"/>
          </a:endParaRPr>
        </a:p>
        <a:p>
          <a:pPr algn="ctr" eaLnBrk="1" hangingPunct="1">
            <a:spcBef>
              <a:spcPct val="0"/>
            </a:spcBef>
            <a:buFontTx/>
            <a:buNone/>
          </a:pPr>
          <a:r>
            <a:rPr lang="es-ES" altLang="es-ES" sz="1400" b="1">
              <a:solidFill>
                <a:sysClr val="windowText" lastClr="000000"/>
              </a:solidFill>
              <a:latin typeface="Verdana" pitchFamily="34" charset="0"/>
            </a:rPr>
            <a:t>(Doméstico)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1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Relationship Id="rId5" Type="http://schemas.openxmlformats.org/officeDocument/2006/relationships/ctrlProp" Target="../ctrlProps/ctrlProp4.xml"/><Relationship Id="rId4" Type="http://schemas.openxmlformats.org/officeDocument/2006/relationships/ctrlProp" Target="../ctrlProps/ctrlProp3.x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Relationship Id="rId5" Type="http://schemas.openxmlformats.org/officeDocument/2006/relationships/ctrlProp" Target="../ctrlProps/ctrlProp6.xml"/><Relationship Id="rId4" Type="http://schemas.openxmlformats.org/officeDocument/2006/relationships/ctrlProp" Target="../ctrlProps/ctrlProp5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4.vml"/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Relationship Id="rId5" Type="http://schemas.openxmlformats.org/officeDocument/2006/relationships/ctrlProp" Target="../ctrlProps/ctrlProp8.xml"/><Relationship Id="rId4" Type="http://schemas.openxmlformats.org/officeDocument/2006/relationships/ctrlProp" Target="../ctrlProps/ctrlProp7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5.vml"/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Relationship Id="rId5" Type="http://schemas.openxmlformats.org/officeDocument/2006/relationships/ctrlProp" Target="../ctrlProps/ctrlProp10.xml"/><Relationship Id="rId4" Type="http://schemas.openxmlformats.org/officeDocument/2006/relationships/ctrlProp" Target="../ctrlProps/ctrlProp9.xm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5"/>
  <dimension ref="A1"/>
  <sheetViews>
    <sheetView showGridLines="0" showRowColHeaders="0" tabSelected="1" zoomScale="70" zoomScaleNormal="70" workbookViewId="0"/>
  </sheetViews>
  <sheetFormatPr baseColWidth="10" defaultColWidth="11.42578125" defaultRowHeight="15" x14ac:dyDescent="0.25"/>
  <sheetData/>
  <sheetProtection sheet="1" objects="1" scenarios="1"/>
  <pageMargins left="0.7" right="0.7" top="0.75" bottom="0.75" header="0.3" footer="0.3"/>
  <pageSetup paperSize="9" orientation="portrait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3">
    <tabColor theme="1"/>
  </sheetPr>
  <dimension ref="B3:I34"/>
  <sheetViews>
    <sheetView showGridLines="0" showRowColHeaders="0" zoomScale="115" zoomScaleNormal="115" workbookViewId="0">
      <selection activeCell="O400" sqref="O400"/>
    </sheetView>
  </sheetViews>
  <sheetFormatPr baseColWidth="10" defaultColWidth="11.42578125" defaultRowHeight="15" x14ac:dyDescent="0.25"/>
  <cols>
    <col min="1" max="1" width="3.140625" customWidth="1"/>
    <col min="2" max="2" width="2.7109375" customWidth="1"/>
    <col min="3" max="3" width="4.28515625" style="51" customWidth="1"/>
    <col min="4" max="4" width="90.42578125" customWidth="1"/>
  </cols>
  <sheetData>
    <row r="3" spans="2:9" ht="14.1" customHeight="1" thickBot="1" x14ac:dyDescent="0.3">
      <c r="B3" s="48"/>
      <c r="C3" s="49" t="s">
        <v>41</v>
      </c>
      <c r="F3" s="50" t="s">
        <v>42</v>
      </c>
    </row>
    <row r="4" spans="2:9" x14ac:dyDescent="0.25">
      <c r="F4" s="74" t="s">
        <v>43</v>
      </c>
      <c r="G4" s="75"/>
      <c r="H4" s="75"/>
      <c r="I4" s="76"/>
    </row>
    <row r="5" spans="2:9" s="14" customFormat="1" ht="20.100000000000001" customHeight="1" x14ac:dyDescent="0.25">
      <c r="C5" s="52" t="s">
        <v>44</v>
      </c>
      <c r="D5" s="14" t="s">
        <v>45</v>
      </c>
      <c r="F5" s="77"/>
      <c r="G5" s="78"/>
      <c r="H5" s="78"/>
      <c r="I5" s="79"/>
    </row>
    <row r="6" spans="2:9" s="14" customFormat="1" ht="20.100000000000001" customHeight="1" x14ac:dyDescent="0.25">
      <c r="C6" s="52" t="s">
        <v>46</v>
      </c>
      <c r="D6" s="14" t="s">
        <v>47</v>
      </c>
      <c r="F6" s="77"/>
      <c r="G6" s="78"/>
      <c r="H6" s="78"/>
      <c r="I6" s="79"/>
    </row>
    <row r="7" spans="2:9" s="14" customFormat="1" ht="20.100000000000001" customHeight="1" x14ac:dyDescent="0.25">
      <c r="C7" s="52" t="s">
        <v>48</v>
      </c>
      <c r="D7" s="14" t="s">
        <v>49</v>
      </c>
      <c r="F7" s="77"/>
      <c r="G7" s="78"/>
      <c r="H7" s="78"/>
      <c r="I7" s="79"/>
    </row>
    <row r="8" spans="2:9" s="14" customFormat="1" ht="20.100000000000001" customHeight="1" x14ac:dyDescent="0.25">
      <c r="C8" s="52" t="s">
        <v>50</v>
      </c>
      <c r="D8" s="14" t="s">
        <v>51</v>
      </c>
      <c r="F8" s="77"/>
      <c r="G8" s="78"/>
      <c r="H8" s="78"/>
      <c r="I8" s="79"/>
    </row>
    <row r="9" spans="2:9" ht="20.100000000000001" customHeight="1" x14ac:dyDescent="0.25">
      <c r="C9" s="52" t="s">
        <v>50</v>
      </c>
      <c r="D9" s="14" t="s">
        <v>52</v>
      </c>
      <c r="F9" s="77"/>
      <c r="G9" s="78"/>
      <c r="H9" s="78"/>
      <c r="I9" s="79"/>
    </row>
    <row r="10" spans="2:9" ht="20.100000000000001" customHeight="1" x14ac:dyDescent="0.25">
      <c r="C10" s="52" t="s">
        <v>53</v>
      </c>
      <c r="D10" s="14" t="s">
        <v>54</v>
      </c>
      <c r="F10" s="77"/>
      <c r="G10" s="78"/>
      <c r="H10" s="78"/>
      <c r="I10" s="79"/>
    </row>
    <row r="11" spans="2:9" x14ac:dyDescent="0.25">
      <c r="C11" s="52"/>
      <c r="F11" s="77"/>
      <c r="G11" s="78"/>
      <c r="H11" s="78"/>
      <c r="I11" s="79"/>
    </row>
    <row r="12" spans="2:9" ht="15.75" thickBot="1" x14ac:dyDescent="0.3">
      <c r="F12" s="80"/>
      <c r="G12" s="81"/>
      <c r="H12" s="81"/>
      <c r="I12" s="82"/>
    </row>
    <row r="16" spans="2:9" ht="14.1" customHeight="1" x14ac:dyDescent="0.25">
      <c r="B16" s="48"/>
      <c r="C16" s="49" t="s">
        <v>55</v>
      </c>
    </row>
    <row r="18" spans="3:4" x14ac:dyDescent="0.25">
      <c r="D18" s="53" t="s">
        <v>56</v>
      </c>
    </row>
    <row r="19" spans="3:4" x14ac:dyDescent="0.25">
      <c r="C19" s="52"/>
      <c r="D19" t="s">
        <v>57</v>
      </c>
    </row>
    <row r="20" spans="3:4" x14ac:dyDescent="0.25">
      <c r="C20" s="52"/>
      <c r="D20" t="s">
        <v>58</v>
      </c>
    </row>
    <row r="21" spans="3:4" x14ac:dyDescent="0.25">
      <c r="C21" s="52"/>
      <c r="D21" t="s">
        <v>59</v>
      </c>
    </row>
    <row r="22" spans="3:4" ht="3.75" customHeight="1" x14ac:dyDescent="0.25">
      <c r="C22" s="52"/>
    </row>
    <row r="23" spans="3:4" ht="15.75" x14ac:dyDescent="0.25">
      <c r="C23" s="52"/>
      <c r="D23" s="54" t="s">
        <v>60</v>
      </c>
    </row>
    <row r="24" spans="3:4" x14ac:dyDescent="0.25">
      <c r="C24" s="52"/>
      <c r="D24" s="55" t="s">
        <v>61</v>
      </c>
    </row>
    <row r="27" spans="3:4" x14ac:dyDescent="0.25">
      <c r="D27" s="53" t="s">
        <v>62</v>
      </c>
    </row>
    <row r="28" spans="3:4" x14ac:dyDescent="0.25">
      <c r="D28" t="s">
        <v>63</v>
      </c>
    </row>
    <row r="29" spans="3:4" x14ac:dyDescent="0.25">
      <c r="D29" t="s">
        <v>64</v>
      </c>
    </row>
    <row r="30" spans="3:4" x14ac:dyDescent="0.25">
      <c r="D30" t="s">
        <v>65</v>
      </c>
    </row>
    <row r="33" spans="4:4" x14ac:dyDescent="0.25">
      <c r="D33" s="53" t="s">
        <v>66</v>
      </c>
    </row>
    <row r="34" spans="4:4" x14ac:dyDescent="0.25">
      <c r="D34" t="s">
        <v>67</v>
      </c>
    </row>
  </sheetData>
  <mergeCells count="1">
    <mergeCell ref="F4:I12"/>
  </mergeCells>
  <pageMargins left="0.7" right="0.7" top="0.75" bottom="0.75" header="0.3" footer="0.3"/>
  <pageSetup paperSize="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3"/>
  <dimension ref="A3:R163"/>
  <sheetViews>
    <sheetView showGridLines="0" zoomScale="70" zoomScaleNormal="70" workbookViewId="0">
      <pane xSplit="3" ySplit="5" topLeftCell="D67" activePane="bottomRight" state="frozen"/>
      <selection activeCell="O400" sqref="O400"/>
      <selection pane="topRight" activeCell="O400" sqref="O400"/>
      <selection pane="bottomLeft" activeCell="O400" sqref="O400"/>
      <selection pane="bottomRight" activeCell="O400" sqref="O400"/>
    </sheetView>
  </sheetViews>
  <sheetFormatPr baseColWidth="10" defaultColWidth="11.42578125" defaultRowHeight="15.75" x14ac:dyDescent="0.25"/>
  <cols>
    <col min="1" max="1" width="60.140625" style="3" customWidth="1"/>
    <col min="2" max="2" width="41.5703125" style="6" bestFit="1" customWidth="1"/>
    <col min="3" max="3" width="23.42578125" style="3" bestFit="1" customWidth="1"/>
    <col min="4" max="4" width="13.140625" style="3" bestFit="1" customWidth="1"/>
    <col min="5" max="5" width="15.28515625" style="3" bestFit="1" customWidth="1"/>
    <col min="6" max="6" width="13.7109375" style="3" bestFit="1" customWidth="1"/>
    <col min="7" max="7" width="11.5703125" style="3" bestFit="1" customWidth="1"/>
    <col min="8" max="8" width="12.85546875" style="3" bestFit="1" customWidth="1"/>
    <col min="9" max="9" width="12.28515625" style="3" bestFit="1" customWidth="1"/>
    <col min="10" max="10" width="11.5703125" style="3" bestFit="1" customWidth="1"/>
    <col min="11" max="11" width="15" style="3" bestFit="1" customWidth="1"/>
    <col min="12" max="12" width="19.85546875" style="3" bestFit="1" customWidth="1"/>
    <col min="13" max="13" width="15.85546875" style="3" bestFit="1" customWidth="1"/>
    <col min="14" max="14" width="19.140625" style="3" bestFit="1" customWidth="1"/>
    <col min="15" max="15" width="18.28515625" style="3" bestFit="1" customWidth="1"/>
    <col min="16" max="16" width="13.140625" style="3" bestFit="1" customWidth="1"/>
    <col min="17" max="16384" width="11.42578125" style="3"/>
  </cols>
  <sheetData>
    <row r="3" spans="1:18" ht="36.75" customHeight="1" x14ac:dyDescent="0.25"/>
    <row r="4" spans="1:18" ht="36.75" customHeight="1" x14ac:dyDescent="0.25"/>
    <row r="5" spans="1:18" ht="36.75" customHeight="1" thickBot="1" x14ac:dyDescent="0.3">
      <c r="A5" s="5"/>
      <c r="B5" s="5"/>
      <c r="D5" s="57" cm="1">
        <f t="array" ref="D5">INDEX('Back data'!$A$4:$AV$4,MAX(IF('Back data'!$A$4:$AW$4&lt;&gt;"",COLUMN('Back data'!$A$4:$AW$4)))-D6)</f>
        <v>44562</v>
      </c>
      <c r="E5" s="57" cm="1">
        <f t="array" ref="E5">INDEX('Back data'!$A$4:$AV$4,MAX(IF('Back data'!$A$4:$AW$4&lt;&gt;"",COLUMN('Back data'!$A$4:$AW$4)))-E6)</f>
        <v>44593</v>
      </c>
      <c r="F5" s="57" cm="1">
        <f t="array" ref="F5">INDEX('Back data'!$A$4:$AV$4,MAX(IF('Back data'!$A$4:$AW$4&lt;&gt;"",COLUMN('Back data'!$A$4:$AW$4)))-F6)</f>
        <v>44621</v>
      </c>
      <c r="G5" s="57" cm="1">
        <f t="array" ref="G5">INDEX('Back data'!$A$4:$AV$4,MAX(IF('Back data'!$A$4:$AW$4&lt;&gt;"",COLUMN('Back data'!$A$4:$AW$4)))-G6)</f>
        <v>44652</v>
      </c>
      <c r="H5" s="57" cm="1">
        <f t="array" ref="H5">INDEX('Back data'!$A$4:$AV$4,MAX(IF('Back data'!$A$4:$AW$4&lt;&gt;"",COLUMN('Back data'!$A$4:$AW$4)))-H6)</f>
        <v>44682</v>
      </c>
      <c r="I5" s="57" cm="1">
        <f t="array" ref="I5">INDEX('Back data'!$A$4:$AV$4,MAX(IF('Back data'!$A$4:$AW$4&lt;&gt;"",COLUMN('Back data'!$A$4:$AW$4)))-I6)</f>
        <v>44713</v>
      </c>
      <c r="J5" s="57" cm="1">
        <f t="array" ref="J5">INDEX('Back data'!$A$4:$AV$4,MAX(IF('Back data'!$A$4:$AW$4&lt;&gt;"",COLUMN('Back data'!$A$4:$AW$4)))-J6)</f>
        <v>44743</v>
      </c>
      <c r="K5" s="57" cm="1">
        <f t="array" ref="K5">INDEX('Back data'!$A$4:$AV$4,MAX(IF('Back data'!$A$4:$AW$4&lt;&gt;"",COLUMN('Back data'!$A$4:$AW$4)))-K6)</f>
        <v>44774</v>
      </c>
      <c r="L5" s="57" cm="1">
        <f t="array" ref="L5">INDEX('Back data'!$A$4:$AV$4,MAX(IF('Back data'!$A$4:$AW$4&lt;&gt;"",COLUMN('Back data'!$A$4:$AW$4)))-L6)</f>
        <v>44805</v>
      </c>
      <c r="M5" s="57" cm="1">
        <f t="array" ref="M5">INDEX('Back data'!$A$4:$AV$4,MAX(IF('Back data'!$A$4:$AW$4&lt;&gt;"",COLUMN('Back data'!$A$4:$AW$4)))-M6)</f>
        <v>44835</v>
      </c>
      <c r="N5" s="57" cm="1">
        <f t="array" ref="N5">INDEX('Back data'!$A$4:$AV$4,MAX(IF('Back data'!$A$4:$AW$4&lt;&gt;"",COLUMN('Back data'!$A$4:$AW$4)))-N6)</f>
        <v>44866</v>
      </c>
      <c r="O5" s="57" cm="1">
        <f t="array" ref="O5">INDEX('Back data'!$A$4:$AV$4,MAX(IF('Back data'!$A$4:$AW$4&lt;&gt;"",COLUMN('Back data'!$A$4:$AW$4)))-O6)</f>
        <v>44896</v>
      </c>
      <c r="P5" s="57" cm="1">
        <f t="array" ref="P5">INDEX('Back data'!$A$4:$AW$4,MAX(IF('Back data'!$A$4:$AW$4&lt;&gt;"",COLUMN('Back data'!$A$4:$AW$4)))-P6)</f>
        <v>44927</v>
      </c>
    </row>
    <row r="6" spans="1:18" x14ac:dyDescent="0.25">
      <c r="D6" s="3">
        <v>12</v>
      </c>
      <c r="E6" s="3">
        <v>11</v>
      </c>
      <c r="F6" s="3">
        <v>10</v>
      </c>
      <c r="G6" s="3">
        <v>9</v>
      </c>
      <c r="H6" s="3">
        <v>8</v>
      </c>
      <c r="I6" s="3">
        <v>7</v>
      </c>
      <c r="J6" s="3">
        <v>6</v>
      </c>
      <c r="K6" s="3">
        <v>5</v>
      </c>
      <c r="L6" s="3">
        <v>4</v>
      </c>
      <c r="M6" s="3">
        <v>3</v>
      </c>
      <c r="N6" s="3">
        <v>2</v>
      </c>
      <c r="O6" s="3">
        <v>1</v>
      </c>
      <c r="P6" s="3">
        <v>0</v>
      </c>
    </row>
    <row r="7" spans="1:18" x14ac:dyDescent="0.25">
      <c r="A7" s="7"/>
      <c r="B7" s="8"/>
      <c r="C7" s="9" t="s">
        <v>68</v>
      </c>
      <c r="D7" s="10" cm="1">
        <f t="array" ref="D7">INDEX('Back data'!$A65:$AW65,,MAX(IF('Back data'!$A65:$AW65&lt;&gt;"",COLUMN('Back data'!$A65:$AW65)))-D$6)+INDEX('Back data'!$A66:$AW66,,MAX(IF('Back data'!$A66:$AW$66&lt;&gt;"",COLUMN('Back data'!$A66:$AW66)))-D$6)</f>
        <v>70.16</v>
      </c>
      <c r="E7" s="10" cm="1">
        <f t="array" ref="E7">INDEX('Back data'!$A65:$AW65,,MAX(IF('Back data'!$A65:$AW65&lt;&gt;"",COLUMN('Back data'!$A65:$AW65)))-E$6)+INDEX('Back data'!$A66:$AW66,,MAX(IF('Back data'!$A66:$AW$66&lt;&gt;"",COLUMN('Back data'!$A66:$AW66)))-E$6)</f>
        <v>70.52000000000001</v>
      </c>
      <c r="F7" s="10" cm="1">
        <f t="array" ref="F7">INDEX('Back data'!$A65:$AW65,,MAX(IF('Back data'!$A65:$AW65&lt;&gt;"",COLUMN('Back data'!$A65:$AW65)))-F$6)+INDEX('Back data'!$A66:$AW66,,MAX(IF('Back data'!$A66:$AW$66&lt;&gt;"",COLUMN('Back data'!$A66:$AW66)))-F$6)</f>
        <v>73.430000000000007</v>
      </c>
      <c r="G7" s="10" cm="1">
        <f t="array" ref="G7">INDEX('Back data'!$A65:$AW65,,MAX(IF('Back data'!$A65:$AW65&lt;&gt;"",COLUMN('Back data'!$A65:$AW65)))-G$6)+INDEX('Back data'!$A66:$AW66,,MAX(IF('Back data'!$A66:$AW$66&lt;&gt;"",COLUMN('Back data'!$A66:$AW66)))-G$6)</f>
        <v>72.83</v>
      </c>
      <c r="H7" s="10" cm="1">
        <f t="array" ref="H7">INDEX('Back data'!$A65:$AW65,,MAX(IF('Back data'!$A65:$AW65&lt;&gt;"",COLUMN('Back data'!$A65:$AW65)))-H$6)+INDEX('Back data'!$A66:$AW66,,MAX(IF('Back data'!$A66:$AW$66&lt;&gt;"",COLUMN('Back data'!$A66:$AW66)))-H$6)</f>
        <v>76.180000000000007</v>
      </c>
      <c r="I7" s="10" cm="1">
        <f t="array" ref="I7">INDEX('Back data'!$A65:$AW65,,MAX(IF('Back data'!$A65:$AW65&lt;&gt;"",COLUMN('Back data'!$A65:$AW65)))-I$6)+INDEX('Back data'!$A66:$AW66,,MAX(IF('Back data'!$A66:$AW$66&lt;&gt;"",COLUMN('Back data'!$A66:$AW66)))-I$6)</f>
        <v>79.069999999999993</v>
      </c>
      <c r="J7" s="10" cm="1">
        <f t="array" ref="J7">INDEX('Back data'!$A65:$AW65,,MAX(IF('Back data'!$A65:$AW65&lt;&gt;"",COLUMN('Back data'!$A65:$AW65)))-J$6)+INDEX('Back data'!$A66:$AW66,,MAX(IF('Back data'!$A66:$AW$66&lt;&gt;"",COLUMN('Back data'!$A66:$AW66)))-J$6)</f>
        <v>80.459999999999994</v>
      </c>
      <c r="K7" s="10" cm="1">
        <f t="array" ref="K7">INDEX('Back data'!$A65:$AW65,,MAX(IF('Back data'!$A65:$AW65&lt;&gt;"",COLUMN('Back data'!$A65:$AW65)))-K$6)+INDEX('Back data'!$A66:$AW66,,MAX(IF('Back data'!$A66:$AW$66&lt;&gt;"",COLUMN('Back data'!$A66:$AW66)))-K$6)</f>
        <v>82.789999999999992</v>
      </c>
      <c r="L7" s="10" cm="1">
        <f t="array" ref="L7">INDEX('Back data'!$A65:$AW65,,MAX(IF('Back data'!$A65:$AW65&lt;&gt;"",COLUMN('Back data'!$A65:$AW65)))-L$6)+INDEX('Back data'!$A66:$AW66,,MAX(IF('Back data'!$A66:$AW$66&lt;&gt;"",COLUMN('Back data'!$A66:$AW66)))-L$6)</f>
        <v>81.37</v>
      </c>
      <c r="M7" s="10" cm="1">
        <f t="array" ref="M7">INDEX('Back data'!$A65:$AW65,,MAX(IF('Back data'!$A65:$AW65&lt;&gt;"",COLUMN('Back data'!$A65:$AW65)))-M$6)+INDEX('Back data'!$A66:$AW66,,MAX(IF('Back data'!$A66:$AW$66&lt;&gt;"",COLUMN('Back data'!$A66:$AW66)))-M$6)</f>
        <v>83.410000000000011</v>
      </c>
      <c r="N7" s="10" cm="1">
        <f t="array" ref="N7">INDEX('Back data'!$A65:$AW65,,MAX(IF('Back data'!$A65:$AW65&lt;&gt;"",COLUMN('Back data'!$A65:$AW65)))-N$6)+INDEX('Back data'!$A66:$AW66,,MAX(IF('Back data'!$A66:$AW$66&lt;&gt;"",COLUMN('Back data'!$A66:$AW66)))-N$6)</f>
        <v>85.059999999999988</v>
      </c>
      <c r="O7" s="10" cm="1">
        <f t="array" ref="O7">INDEX('Back data'!$A65:$AW65,,MAX(IF('Back data'!$A65:$AW65&lt;&gt;"",COLUMN('Back data'!$A65:$AW65)))-O$6)+INDEX('Back data'!$A66:$AW66,,MAX(IF('Back data'!$A66:$AW$66&lt;&gt;"",COLUMN('Back data'!$A66:$AW66)))-O$6)</f>
        <v>85.01</v>
      </c>
      <c r="P7" s="10" cm="1">
        <f t="array" ref="P7">INDEX('Back data'!$A65:$AW65,,MAX(IF('Back data'!$A65:$AW65&lt;&gt;"",COLUMN('Back data'!$A65:$AW65)))-P$6)+INDEX('Back data'!$A66:$AW66,,MAX(IF('Back data'!$A66:$AW$66&lt;&gt;"",COLUMN('Back data'!$A66:$AW66)))-P$6)</f>
        <v>86.24</v>
      </c>
    </row>
    <row r="8" spans="1:18" x14ac:dyDescent="0.25">
      <c r="A8" s="25" t="s">
        <v>69</v>
      </c>
      <c r="B8" s="27" t="s">
        <v>69</v>
      </c>
      <c r="C8" s="11" t="s">
        <v>70</v>
      </c>
      <c r="D8" s="12" cm="1">
        <f t="array" ref="D8">INDEX('Back data'!$A$65:$AW$65,,MAX(IF('Back data'!$A$65:$AW$65&lt;&gt;"",COLUMN('Back data'!$A$65:$AW$65)))-D$6)/D7</f>
        <v>0.93799885974914488</v>
      </c>
      <c r="E8" s="12" cm="1">
        <f t="array" ref="E8">INDEX('Back data'!$A$65:$AW$65,,MAX(IF('Back data'!$A$65:$AW$65&lt;&gt;"",COLUMN('Back data'!$A$65:$AW$65)))-E$6)/E7</f>
        <v>0.92782189449801467</v>
      </c>
      <c r="F8" s="12" cm="1">
        <f t="array" ref="F8">INDEX('Back data'!$A$65:$AW$65,,MAX(IF('Back data'!$A$65:$AW$65&lt;&gt;"",COLUMN('Back data'!$A$65:$AW$65)))-F$6)/F7</f>
        <v>0.9421217486041128</v>
      </c>
      <c r="G8" s="12" cm="1">
        <f t="array" ref="G8">INDEX('Back data'!$A$65:$AW$65,,MAX(IF('Back data'!$A$65:$AW$65&lt;&gt;"",COLUMN('Back data'!$A$65:$AW$65)))-G$6)/G7</f>
        <v>0.9486475353563093</v>
      </c>
      <c r="H8" s="12" cm="1">
        <f t="array" ref="H8">INDEX('Back data'!$A$65:$AW$65,,MAX(IF('Back data'!$A$65:$AW$65&lt;&gt;"",COLUMN('Back data'!$A$65:$AW$65)))-H$6)/H7</f>
        <v>0.92845891310055129</v>
      </c>
      <c r="I8" s="12" cm="1">
        <f t="array" ref="I8">INDEX('Back data'!$A$65:$AW$65,,MAX(IF('Back data'!$A$65:$AW$65&lt;&gt;"",COLUMN('Back data'!$A$65:$AW$65)))-I$6)/I7</f>
        <v>0.93157961300113823</v>
      </c>
      <c r="J8" s="12" cm="1">
        <f t="array" ref="J8">INDEX('Back data'!$A$65:$AW$65,,MAX(IF('Back data'!$A$65:$AW$65&lt;&gt;"",COLUMN('Back data'!$A$65:$AW$65)))-J$6)/J7</f>
        <v>0.92480735769326372</v>
      </c>
      <c r="K8" s="12" cm="1">
        <f t="array" ref="K8">INDEX('Back data'!$A$65:$AW$65,,MAX(IF('Back data'!$A$65:$AW$65&lt;&gt;"",COLUMN('Back data'!$A$65:$AW$65)))-K$6)/K7</f>
        <v>0.92124652735837664</v>
      </c>
      <c r="L8" s="12" cm="1">
        <f t="array" ref="L8">INDEX('Back data'!$A$65:$AW$65,,MAX(IF('Back data'!$A$65:$AW$65&lt;&gt;"",COLUMN('Back data'!$A$65:$AW$65)))-L$6)/L7</f>
        <v>0.91667690795133339</v>
      </c>
      <c r="M8" s="12" cm="1">
        <f t="array" ref="M8">INDEX('Back data'!$A$65:$AW$65,,MAX(IF('Back data'!$A$65:$AW$65&lt;&gt;"",COLUMN('Back data'!$A$65:$AW$65)))-M$6)/M7</f>
        <v>0.92626783359309428</v>
      </c>
      <c r="N8" s="12" cm="1">
        <f t="array" ref="N8">INDEX('Back data'!$A$65:$AW$65,,MAX(IF('Back data'!$A$65:$AW$65&lt;&gt;"",COLUMN('Back data'!$A$65:$AW$65)))-N$6)/N7</f>
        <v>0.9253468140136375</v>
      </c>
      <c r="O8" s="12" cm="1">
        <f t="array" ref="O8">INDEX('Back data'!$A$65:$AW$65,,MAX(IF('Back data'!$A$65:$AW$65&lt;&gt;"",COLUMN('Back data'!$A$65:$AW$65)))-O$6)/O7</f>
        <v>0.94800611692742032</v>
      </c>
      <c r="P8" s="12" cm="1">
        <f t="array" ref="P8">INDEX('Back data'!$A$65:$AW$65,,MAX(IF('Back data'!$A$65:$AW$65&lt;&gt;"",COLUMN('Back data'!$A$65:$AW$65)))-P$6)/P7</f>
        <v>0.93796382189239336</v>
      </c>
    </row>
    <row r="9" spans="1:18" x14ac:dyDescent="0.25">
      <c r="A9" s="25" t="s">
        <v>69</v>
      </c>
      <c r="B9" s="27" t="s">
        <v>69</v>
      </c>
      <c r="C9" s="11" t="s">
        <v>71</v>
      </c>
      <c r="D9" s="12" cm="1">
        <f t="array" ref="D9">INDEX('Back data'!$A$66:$AW$66,,MAX(IF('Back data'!$A$66:$AW$66&lt;&gt;"",COLUMN('Back data'!$A$66:$AW$66)))-D$6)/D7</f>
        <v>6.2001140250855187E-2</v>
      </c>
      <c r="E9" s="12" cm="1">
        <f t="array" ref="E9">INDEX('Back data'!$A$66:$AW$66,,MAX(IF('Back data'!$A$66:$AW$66&lt;&gt;"",COLUMN('Back data'!$A$66:$AW$66)))-E$6)/E7</f>
        <v>7.2178105501985237E-2</v>
      </c>
      <c r="F9" s="12" cm="1">
        <f t="array" ref="F9">INDEX('Back data'!$A$66:$AW$66,,MAX(IF('Back data'!$A$66:$AW$66&lt;&gt;"",COLUMN('Back data'!$A$66:$AW$66)))-F$6)/F7</f>
        <v>5.7878251395887231E-2</v>
      </c>
      <c r="G9" s="12" cm="1">
        <f t="array" ref="G9">INDEX('Back data'!$A$66:$AW$66,,MAX(IF('Back data'!$A$66:$AW$66&lt;&gt;"",COLUMN('Back data'!$A$66:$AW$66)))-G$6)/G7</f>
        <v>5.1352464643690789E-2</v>
      </c>
      <c r="H9" s="12" cm="1">
        <f t="array" ref="H9">INDEX('Back data'!$A$66:$AW$66,,MAX(IF('Back data'!$A$66:$AW$66&lt;&gt;"",COLUMN('Back data'!$A$66:$AW$66)))-H$6)/H7</f>
        <v>7.1541086899448672E-2</v>
      </c>
      <c r="I9" s="12" cm="1">
        <f t="array" ref="I9">INDEX('Back data'!$A$66:$AW$66,,MAX(IF('Back data'!$A$66:$AW$66&lt;&gt;"",COLUMN('Back data'!$A$66:$AW$66)))-I$6)/I7</f>
        <v>6.8420386998861771E-2</v>
      </c>
      <c r="J9" s="12" cm="1">
        <f t="array" ref="J9">INDEX('Back data'!$A$66:$AW$66,,MAX(IF('Back data'!$A$66:$AW$66&lt;&gt;"",COLUMN('Back data'!$A$66:$AW$66)))-J$6)/J7</f>
        <v>7.5192642306736265E-2</v>
      </c>
      <c r="K9" s="12" cm="1">
        <f t="array" ref="K9">INDEX('Back data'!$A$66:$AW$66,,MAX(IF('Back data'!$A$66:$AW$66&lt;&gt;"",COLUMN('Back data'!$A$66:$AW$66)))-K$6)/K7</f>
        <v>7.8753472641623384E-2</v>
      </c>
      <c r="L9" s="12" cm="1">
        <f t="array" ref="L9">INDEX('Back data'!$A$66:$AW$66,,MAX(IF('Back data'!$A$66:$AW$66&lt;&gt;"",COLUMN('Back data'!$A$66:$AW$66)))-L$6)/L7</f>
        <v>8.3323092048666586E-2</v>
      </c>
      <c r="M9" s="12" cm="1">
        <f t="array" ref="M9">INDEX('Back data'!$A$66:$AW$66,,MAX(IF('Back data'!$A$66:$AW$66&lt;&gt;"",COLUMN('Back data'!$A$66:$AW$66)))-M$6)/M7</f>
        <v>7.3732166406905636E-2</v>
      </c>
      <c r="N9" s="12" cm="1">
        <f t="array" ref="N9">INDEX('Back data'!$A$66:$AW$66,,MAX(IF('Back data'!$A$66:$AW$66&lt;&gt;"",COLUMN('Back data'!$A$66:$AW$66)))-N$6)/N7</f>
        <v>7.4653185986362572E-2</v>
      </c>
      <c r="O9" s="12" cm="1">
        <f t="array" ref="O9">INDEX('Back data'!$A$66:$AW$66,,MAX(IF('Back data'!$A$66:$AW$66&lt;&gt;"",COLUMN('Back data'!$A$66:$AW$66)))-O$6)/O7</f>
        <v>5.199388307257969E-2</v>
      </c>
      <c r="P9" s="12" cm="1">
        <f t="array" ref="P9">INDEX('Back data'!$A$66:$AW$66,,MAX(IF('Back data'!$A$66:$AW$66&lt;&gt;"",COLUMN('Back data'!$A$66:$AW$66)))-P$6)/P7</f>
        <v>6.2036178107606678E-2</v>
      </c>
      <c r="R9" s="60"/>
    </row>
    <row r="10" spans="1:18" x14ac:dyDescent="0.25">
      <c r="B10" s="28"/>
    </row>
    <row r="11" spans="1:18" x14ac:dyDescent="0.25">
      <c r="B11" s="28"/>
    </row>
    <row r="12" spans="1:18" x14ac:dyDescent="0.25">
      <c r="B12" s="28"/>
      <c r="C12" s="9" t="s">
        <v>68</v>
      </c>
      <c r="D12" s="10">
        <f t="array" ref="D12">INDEX('Back data'!$A$71:$AW$71,,MAX(IF('Back data'!$A$71:$AW$71&lt;&gt;"",COLUMN('Back data'!$A$71:$AW$71)))-D$6)+INDEX('Back data'!$A$72:$AW$72,,MAX(IF('Back data'!$A$72:$AW$72&lt;&gt;"",COLUMN('Back data'!$A$72:$AW$72)))-D$6)</f>
        <v>70.180000000000007</v>
      </c>
      <c r="E12" s="10">
        <f t="array" ref="E12">INDEX('Back data'!$A$71:$AW$71,,MAX(IF('Back data'!$A$71:$AW$71&lt;&gt;"",COLUMN('Back data'!$A$71:$AW$71)))-E$6)+INDEX('Back data'!$A$72:$AW$72,,MAX(IF('Back data'!$A$72:$AW$72&lt;&gt;"",COLUMN('Back data'!$A$72:$AW$72)))-E$6)</f>
        <v>70.5</v>
      </c>
      <c r="F12" s="10">
        <f t="array" ref="F12">INDEX('Back data'!$A$71:$AW$71,,MAX(IF('Back data'!$A$71:$AW$71&lt;&gt;"",COLUMN('Back data'!$A$71:$AW$71)))-F$6)+INDEX('Back data'!$A$72:$AW$72,,MAX(IF('Back data'!$A$72:$AW$72&lt;&gt;"",COLUMN('Back data'!$A$72:$AW$72)))-F$6)</f>
        <v>73.5</v>
      </c>
      <c r="G12" s="10">
        <f t="array" ref="G12">INDEX('Back data'!$A$71:$AW$71,,MAX(IF('Back data'!$A$71:$AW$71&lt;&gt;"",COLUMN('Back data'!$A$71:$AW$71)))-G$6)+INDEX('Back data'!$A$72:$AW$72,,MAX(IF('Back data'!$A$72:$AW$72&lt;&gt;"",COLUMN('Back data'!$A$72:$AW$72)))-G$6)</f>
        <v>70.010000000000005</v>
      </c>
      <c r="H12" s="10">
        <f t="array" ref="H12">INDEX('Back data'!$A$71:$AW$71,,MAX(IF('Back data'!$A$71:$AW$71&lt;&gt;"",COLUMN('Back data'!$A$71:$AW$71)))-H$6)+INDEX('Back data'!$A$72:$AW$72,,MAX(IF('Back data'!$A$72:$AW$72&lt;&gt;"",COLUMN('Back data'!$A$72:$AW$72)))-H$6)</f>
        <v>73.95</v>
      </c>
      <c r="I12" s="10">
        <f t="array" ref="I12">INDEX('Back data'!$A$71:$AW$71,,MAX(IF('Back data'!$A$71:$AW$71&lt;&gt;"",COLUMN('Back data'!$A$71:$AW$71)))-I$6)+INDEX('Back data'!$A$72:$AW$72,,MAX(IF('Back data'!$A$72:$AW$72&lt;&gt;"",COLUMN('Back data'!$A$72:$AW$72)))-I$6)</f>
        <v>77.58</v>
      </c>
      <c r="J12" s="10">
        <f t="array" ref="J12">INDEX('Back data'!$A$71:$AW$71,,MAX(IF('Back data'!$A$71:$AW$71&lt;&gt;"",COLUMN('Back data'!$A$71:$AW$71)))-J$6)+INDEX('Back data'!$A$72:$AW$72,,MAX(IF('Back data'!$A$72:$AW$72&lt;&gt;"",COLUMN('Back data'!$A$72:$AW$72)))-J$6)</f>
        <v>79.990000000000009</v>
      </c>
      <c r="K12" s="10">
        <f t="array" ref="K12">INDEX('Back data'!$A$71:$AW$71,,MAX(IF('Back data'!$A$71:$AW$71&lt;&gt;"",COLUMN('Back data'!$A$71:$AW$71)))-K$6)+INDEX('Back data'!$A$72:$AW$72,,MAX(IF('Back data'!$A$72:$AW$72&lt;&gt;"",COLUMN('Back data'!$A$72:$AW$72)))-K$6)</f>
        <v>82.85</v>
      </c>
      <c r="L12" s="10">
        <f t="array" ref="L12">INDEX('Back data'!$A$71:$AW$71,,MAX(IF('Back data'!$A$71:$AW$71&lt;&gt;"",COLUMN('Back data'!$A$71:$AW$71)))-L$6)+INDEX('Back data'!$A$72:$AW$72,,MAX(IF('Back data'!$A$72:$AW$72&lt;&gt;"",COLUMN('Back data'!$A$72:$AW$72)))-L$6)</f>
        <v>80.41</v>
      </c>
      <c r="M12" s="10">
        <f t="array" ref="M12">INDEX('Back data'!$A$71:$AW$71,,MAX(IF('Back data'!$A$71:$AW$71&lt;&gt;"",COLUMN('Back data'!$A$71:$AW$71)))-M$6)+INDEX('Back data'!$A$72:$AW$72,,MAX(IF('Back data'!$A$72:$AW$72&lt;&gt;"",COLUMN('Back data'!$A$72:$AW$72)))-M$6)</f>
        <v>82.85</v>
      </c>
      <c r="N12" s="10">
        <f t="array" ref="N12">INDEX('Back data'!$A$71:$AW$71,,MAX(IF('Back data'!$A$71:$AW$71&lt;&gt;"",COLUMN('Back data'!$A$71:$AW$71)))-N$6)+INDEX('Back data'!$A$72:$AW$72,,MAX(IF('Back data'!$A$72:$AW$72&lt;&gt;"",COLUMN('Back data'!$A$72:$AW$72)))-N$6)</f>
        <v>87.3</v>
      </c>
      <c r="O12" s="10">
        <f t="array" ref="O12">INDEX('Back data'!$A$71:$AW$71,,MAX(IF('Back data'!$A$71:$AW$71&lt;&gt;"",COLUMN('Back data'!$A$71:$AW$71)))-O$6)+INDEX('Back data'!$A$72:$AW$72,,MAX(IF('Back data'!$A$72:$AW$72&lt;&gt;"",COLUMN('Back data'!$A$72:$AW$72)))-O$6)</f>
        <v>83.16</v>
      </c>
      <c r="P12" s="10">
        <f t="array" ref="P12">INDEX('Back data'!$A$71:$AW$71,,MAX(IF('Back data'!$A$71:$AW$71&lt;&gt;"",COLUMN('Back data'!$A$71:$AW$71)))-P$6)+INDEX('Back data'!$A$72:$AW$72,,MAX(IF('Back data'!$A$72:$AW$72&lt;&gt;"",COLUMN('Back data'!$A$72:$AW$72)))-P$6)</f>
        <v>86.08</v>
      </c>
    </row>
    <row r="13" spans="1:18" x14ac:dyDescent="0.25">
      <c r="A13" s="25" t="s">
        <v>69</v>
      </c>
      <c r="B13" s="29" t="s">
        <v>72</v>
      </c>
      <c r="C13" s="11" t="s">
        <v>70</v>
      </c>
      <c r="D13" s="12">
        <f t="array" ref="D13">INDEX('Back data'!$A$71:$AW$71,,MAX(IF('Back data'!$A$71:$AW$71&lt;&gt;"",COLUMN('Back data'!$A$71:$AW$71)))-D$6)/D$12</f>
        <v>0.78455400398974062</v>
      </c>
      <c r="E13" s="12">
        <f t="array" ref="E13">INDEX('Back data'!$A$71:$AW$71,,MAX(IF('Back data'!$A$71:$AW$71&lt;&gt;"",COLUMN('Back data'!$A$71:$AW$71)))-E$6)/E$12</f>
        <v>0.76312056737588652</v>
      </c>
      <c r="F13" s="12">
        <f t="array" ref="F13">INDEX('Back data'!$A$71:$AW$71,,MAX(IF('Back data'!$A$71:$AW$71&lt;&gt;"",COLUMN('Back data'!$A$71:$AW$71)))-F$6)/F$12</f>
        <v>0.83183673469387753</v>
      </c>
      <c r="G13" s="12">
        <f t="array" ref="G13">INDEX('Back data'!$A$71:$AW$71,,MAX(IF('Back data'!$A$71:$AW$71&lt;&gt;"",COLUMN('Back data'!$A$71:$AW$71)))-G$6)/G$12</f>
        <v>0.8263105270675617</v>
      </c>
      <c r="H13" s="12">
        <f t="array" ref="H13">INDEX('Back data'!$A$71:$AW$71,,MAX(IF('Back data'!$A$71:$AW$71&lt;&gt;"",COLUMN('Back data'!$A$71:$AW$71)))-H$6)/H$12</f>
        <v>0.77471264367816084</v>
      </c>
      <c r="I13" s="12">
        <f t="array" ref="I13">INDEX('Back data'!$A$71:$AW$71,,MAX(IF('Back data'!$A$71:$AW$71&lt;&gt;"",COLUMN('Back data'!$A$71:$AW$71)))-I$6)/I$12</f>
        <v>0.81593194122196444</v>
      </c>
      <c r="J13" s="12">
        <f t="array" ref="J13">INDEX('Back data'!$A$71:$AW$71,,MAX(IF('Back data'!$A$71:$AW$71&lt;&gt;"",COLUMN('Back data'!$A$71:$AW$71)))-J$6)/J$12</f>
        <v>0.76909613701712709</v>
      </c>
      <c r="K13" s="12">
        <f t="array" ref="K13">INDEX('Back data'!$A$71:$AW$71,,MAX(IF('Back data'!$A$71:$AW$71&lt;&gt;"",COLUMN('Back data'!$A$71:$AW$71)))-K$6)/K$12</f>
        <v>0.75147857573928789</v>
      </c>
      <c r="L13" s="12">
        <f t="array" ref="L13">INDEX('Back data'!$A$71:$AW$71,,MAX(IF('Back data'!$A$71:$AW$71&lt;&gt;"",COLUMN('Back data'!$A$71:$AW$71)))-L$6)/L$12</f>
        <v>0.73908717821166525</v>
      </c>
      <c r="M13" s="12">
        <f t="array" ref="M13">INDEX('Back data'!$A$71:$AW$71,,MAX(IF('Back data'!$A$71:$AW$71&lt;&gt;"",COLUMN('Back data'!$A$71:$AW$71)))-M$6)/M$12</f>
        <v>0.78189499094749559</v>
      </c>
      <c r="N13" s="12">
        <f t="array" ref="N13">INDEX('Back data'!$A$71:$AW$71,,MAX(IF('Back data'!$A$71:$AW$71&lt;&gt;"",COLUMN('Back data'!$A$71:$AW$71)))-N$6)/N$12</f>
        <v>0.7764032073310424</v>
      </c>
      <c r="O13" s="12">
        <f t="array" ref="O13">INDEX('Back data'!$A$71:$AW$71,,MAX(IF('Back data'!$A$71:$AW$71&lt;&gt;"",COLUMN('Back data'!$A$71:$AW$71)))-O$6)/O$12</f>
        <v>0.84908609908609911</v>
      </c>
      <c r="P13" s="12">
        <f t="array" ref="P13">INDEX('Back data'!$A$71:$AW$71,,MAX(IF('Back data'!$A$71:$AW$71&lt;&gt;"",COLUMN('Back data'!$A$71:$AW$71)))-P$6)/P$12</f>
        <v>0.81377788104089221</v>
      </c>
    </row>
    <row r="14" spans="1:18" x14ac:dyDescent="0.25">
      <c r="A14" s="25" t="s">
        <v>69</v>
      </c>
      <c r="B14" s="29" t="s">
        <v>72</v>
      </c>
      <c r="C14" s="11" t="s">
        <v>71</v>
      </c>
      <c r="D14" s="12">
        <f t="array" ref="D14">+INDEX('Back data'!$A$72:$AW$72,,MAX(IF('Back data'!$A$72:$AW$72&lt;&gt;"",COLUMN('Back data'!$A$72:$AW$72)))-D$6)/D12</f>
        <v>0.21544599601025929</v>
      </c>
      <c r="E14" s="12">
        <f t="array" ref="E14">+INDEX('Back data'!$A$72:$AW$72,,MAX(IF('Back data'!$A$72:$AW$72&lt;&gt;"",COLUMN('Back data'!$A$72:$AW$72)))-E$6)/E12</f>
        <v>0.23687943262411346</v>
      </c>
      <c r="F14" s="12">
        <f t="array" ref="F14">+INDEX('Back data'!$A$72:$AW$72,,MAX(IF('Back data'!$A$72:$AW$72&lt;&gt;"",COLUMN('Back data'!$A$72:$AW$72)))-F$6)/F12</f>
        <v>0.16816326530612244</v>
      </c>
      <c r="G14" s="12">
        <f t="array" ref="G14">+INDEX('Back data'!$A$72:$AW$72,,MAX(IF('Back data'!$A$72:$AW$72&lt;&gt;"",COLUMN('Back data'!$A$72:$AW$72)))-G$6)/G12</f>
        <v>0.17368947293243822</v>
      </c>
      <c r="H14" s="12">
        <f t="array" ref="H14">+INDEX('Back data'!$A$72:$AW$72,,MAX(IF('Back data'!$A$72:$AW$72&lt;&gt;"",COLUMN('Back data'!$A$72:$AW$72)))-H$6)/H12</f>
        <v>0.22528735632183908</v>
      </c>
      <c r="I14" s="12">
        <f t="array" ref="I14">+INDEX('Back data'!$A$72:$AW$72,,MAX(IF('Back data'!$A$72:$AW$72&lt;&gt;"",COLUMN('Back data'!$A$72:$AW$72)))-I$6)/I12</f>
        <v>0.18406805877803556</v>
      </c>
      <c r="J14" s="12">
        <f t="array" ref="J14">+INDEX('Back data'!$A$72:$AW$72,,MAX(IF('Back data'!$A$72:$AW$72&lt;&gt;"",COLUMN('Back data'!$A$72:$AW$72)))-J$6)/J12</f>
        <v>0.23090386298287283</v>
      </c>
      <c r="K14" s="12">
        <f t="array" ref="K14">+INDEX('Back data'!$A$72:$AW$72,,MAX(IF('Back data'!$A$72:$AW$72&lt;&gt;"",COLUMN('Back data'!$A$72:$AW$72)))-K$6)/K12</f>
        <v>0.24852142426071214</v>
      </c>
      <c r="L14" s="12">
        <f t="array" ref="L14">+INDEX('Back data'!$A$72:$AW$72,,MAX(IF('Back data'!$A$72:$AW$72&lt;&gt;"",COLUMN('Back data'!$A$72:$AW$72)))-L$6)/L12</f>
        <v>0.2609128217883348</v>
      </c>
      <c r="M14" s="12">
        <f t="array" ref="M14">+INDEX('Back data'!$A$72:$AW$72,,MAX(IF('Back data'!$A$72:$AW$72&lt;&gt;"",COLUMN('Back data'!$A$72:$AW$72)))-M$6)/M12</f>
        <v>0.21810500905250454</v>
      </c>
      <c r="N14" s="12">
        <f t="array" ref="N14">+INDEX('Back data'!$A$72:$AW$72,,MAX(IF('Back data'!$A$72:$AW$72&lt;&gt;"",COLUMN('Back data'!$A$72:$AW$72)))-N$6)/N12</f>
        <v>0.22359679266895763</v>
      </c>
      <c r="O14" s="12">
        <f t="array" ref="O14">+INDEX('Back data'!$A$72:$AW$72,,MAX(IF('Back data'!$A$72:$AW$72&lt;&gt;"",COLUMN('Back data'!$A$72:$AW$72)))-O$6)/O12</f>
        <v>0.15091390091390092</v>
      </c>
      <c r="P14" s="12">
        <f t="array" ref="P14">+INDEX('Back data'!$A$72:$AW$72,,MAX(IF('Back data'!$A$72:$AW$72&lt;&gt;"",COLUMN('Back data'!$A$72:$AW$72)))-P$6)/P12</f>
        <v>0.18622211895910781</v>
      </c>
      <c r="R14" s="60"/>
    </row>
    <row r="16" spans="1:18" x14ac:dyDescent="0.25">
      <c r="C16" s="13"/>
      <c r="D16" s="13"/>
    </row>
    <row r="17" spans="1:18" x14ac:dyDescent="0.25">
      <c r="C17" s="9" t="s">
        <v>68</v>
      </c>
      <c r="D17" s="10">
        <f t="array" ref="D17">INDEX('Back data'!$A$77:$AW$77,,MAX(IF('Back data'!$A$77:$AW$77&lt;&gt;"",COLUMN('Back data'!$A$77:$AW$77)))-D$6)+INDEX('Back data'!$A$78:$AW$78,,MAX(IF('Back data'!$A$78:$AW$78&lt;&gt;"",COLUMN('Back data'!$A$78:$AW$78)))-D$6)</f>
        <v>68.41</v>
      </c>
      <c r="E17" s="10">
        <f t="array" ref="E17">INDEX('Back data'!$A$77:$AW$77,,MAX(IF('Back data'!$A$77:$AW$77&lt;&gt;"",COLUMN('Back data'!$A$77:$AW$77)))-E$6)+INDEX('Back data'!$A$78:$AW$78,,MAX(IF('Back data'!$A$78:$AW$78&lt;&gt;"",COLUMN('Back data'!$A$78:$AW$78)))-E$6)</f>
        <v>69.459999999999994</v>
      </c>
      <c r="F17" s="10">
        <f t="array" ref="F17">INDEX('Back data'!$A$77:$AW$77,,MAX(IF('Back data'!$A$77:$AW$77&lt;&gt;"",COLUMN('Back data'!$A$77:$AW$77)))-F$6)+INDEX('Back data'!$A$78:$AW$78,,MAX(IF('Back data'!$A$78:$AW$78&lt;&gt;"",COLUMN('Back data'!$A$78:$AW$78)))-F$6)</f>
        <v>72.53</v>
      </c>
      <c r="G17" s="10">
        <f t="array" ref="G17">INDEX('Back data'!$A$77:$AW$77,,MAX(IF('Back data'!$A$77:$AW$77&lt;&gt;"",COLUMN('Back data'!$A$77:$AW$77)))-G$6)+INDEX('Back data'!$A$78:$AW$78,,MAX(IF('Back data'!$A$78:$AW$78&lt;&gt;"",COLUMN('Back data'!$A$78:$AW$78)))-G$6)</f>
        <v>72.900000000000006</v>
      </c>
      <c r="H17" s="10">
        <f t="array" ref="H17">INDEX('Back data'!$A$77:$AW$77,,MAX(IF('Back data'!$A$77:$AW$77&lt;&gt;"",COLUMN('Back data'!$A$77:$AW$77)))-H$6)+INDEX('Back data'!$A$78:$AW$78,,MAX(IF('Back data'!$A$78:$AW$78&lt;&gt;"",COLUMN('Back data'!$A$78:$AW$78)))-H$6)</f>
        <v>75.88000000000001</v>
      </c>
      <c r="I17" s="10">
        <f t="array" ref="I17">INDEX('Back data'!$A$77:$AW$77,,MAX(IF('Back data'!$A$77:$AW$77&lt;&gt;"",COLUMN('Back data'!$A$77:$AW$77)))-I$6)+INDEX('Back data'!$A$78:$AW$78,,MAX(IF('Back data'!$A$78:$AW$78&lt;&gt;"",COLUMN('Back data'!$A$78:$AW$78)))-I$6)</f>
        <v>79.09</v>
      </c>
      <c r="J17" s="10">
        <f t="array" ref="J17">INDEX('Back data'!$A$77:$AW$77,,MAX(IF('Back data'!$A$77:$AW$77&lt;&gt;"",COLUMN('Back data'!$A$77:$AW$77)))-J$6)+INDEX('Back data'!$A$78:$AW$78,,MAX(IF('Back data'!$A$78:$AW$78&lt;&gt;"",COLUMN('Back data'!$A$78:$AW$78)))-J$6)</f>
        <v>80.66</v>
      </c>
      <c r="K17" s="10">
        <f t="array" ref="K17">INDEX('Back data'!$A$77:$AW$77,,MAX(IF('Back data'!$A$77:$AW$77&lt;&gt;"",COLUMN('Back data'!$A$77:$AW$77)))-K$6)+INDEX('Back data'!$A$78:$AW$78,,MAX(IF('Back data'!$A$78:$AW$78&lt;&gt;"",COLUMN('Back data'!$A$78:$AW$78)))-K$6)</f>
        <v>82.59</v>
      </c>
      <c r="L17" s="10">
        <f t="array" ref="L17">INDEX('Back data'!$A$77:$AW$77,,MAX(IF('Back data'!$A$77:$AW$77&lt;&gt;"",COLUMN('Back data'!$A$77:$AW$77)))-L$6)+INDEX('Back data'!$A$78:$AW$78,,MAX(IF('Back data'!$A$78:$AW$78&lt;&gt;"",COLUMN('Back data'!$A$78:$AW$78)))-L$6)</f>
        <v>81.02</v>
      </c>
      <c r="M17" s="10">
        <f t="array" ref="M17">INDEX('Back data'!$A$77:$AW$77,,MAX(IF('Back data'!$A$77:$AW$77&lt;&gt;"",COLUMN('Back data'!$A$77:$AW$77)))-M$6)+INDEX('Back data'!$A$78:$AW$78,,MAX(IF('Back data'!$A$78:$AW$78&lt;&gt;"",COLUMN('Back data'!$A$78:$AW$78)))-M$6)</f>
        <v>83.339999999999989</v>
      </c>
      <c r="N17" s="10">
        <f t="array" ref="N17">INDEX('Back data'!$A$77:$AW$77,,MAX(IF('Back data'!$A$77:$AW$77&lt;&gt;"",COLUMN('Back data'!$A$77:$AW$77)))-N$6)+INDEX('Back data'!$A$78:$AW$78,,MAX(IF('Back data'!$A$78:$AW$78&lt;&gt;"",COLUMN('Back data'!$A$78:$AW$78)))-N$6)</f>
        <v>83.42</v>
      </c>
      <c r="O17" s="10">
        <f t="array" ref="O17">INDEX('Back data'!$A$77:$AW$77,,MAX(IF('Back data'!$A$77:$AW$77&lt;&gt;"",COLUMN('Back data'!$A$77:$AW$77)))-O$6)+INDEX('Back data'!$A$78:$AW$78,,MAX(IF('Back data'!$A$78:$AW$78&lt;&gt;"",COLUMN('Back data'!$A$78:$AW$78)))-O$6)</f>
        <v>85.1</v>
      </c>
      <c r="P17" s="10">
        <f t="array" ref="P17">INDEX('Back data'!$A$77:$AW$77,,MAX(IF('Back data'!$A$77:$AW$77&lt;&gt;"",COLUMN('Back data'!$A$77:$AW$77)))-P$6)+INDEX('Back data'!$A$78:$AW$78,,MAX(IF('Back data'!$A$78:$AW$78&lt;&gt;"",COLUMN('Back data'!$A$78:$AW$78)))-P$6)</f>
        <v>85.89</v>
      </c>
    </row>
    <row r="18" spans="1:18" x14ac:dyDescent="0.25">
      <c r="A18" s="25" t="s">
        <v>69</v>
      </c>
      <c r="B18" s="29" t="s">
        <v>73</v>
      </c>
      <c r="C18" s="11" t="s">
        <v>70</v>
      </c>
      <c r="D18" s="12">
        <f t="array" ref="D18">INDEX('Back data'!$A$77:$AW$77,,MAX(IF('Back data'!$A$77:$AW$77&lt;&gt;"",COLUMN('Back data'!$A$77:$AW$77)))-D$6)/D17</f>
        <v>0.9935681917848268</v>
      </c>
      <c r="E18" s="12">
        <f t="array" ref="E18">INDEX('Back data'!$A$77:$AW$77,,MAX(IF('Back data'!$A$77:$AW$77&lt;&gt;"",COLUMN('Back data'!$A$77:$AW$77)))-E$6)/E17</f>
        <v>0.99136193492657654</v>
      </c>
      <c r="F18" s="12">
        <f t="array" ref="F18">INDEX('Back data'!$A$77:$AW$77,,MAX(IF('Back data'!$A$77:$AW$77&lt;&gt;"",COLUMN('Back data'!$A$77:$AW$77)))-F$6)/F17</f>
        <v>0.99103819109334057</v>
      </c>
      <c r="G18" s="12">
        <f t="array" ref="G18">INDEX('Back data'!$A$77:$AW$77,,MAX(IF('Back data'!$A$77:$AW$77&lt;&gt;"",COLUMN('Back data'!$A$77:$AW$77)))-G$6)/G17</f>
        <v>0.99423868312757202</v>
      </c>
      <c r="H18" s="12">
        <f t="array" ref="H18">INDEX('Back data'!$A$77:$AW$77,,MAX(IF('Back data'!$A$77:$AW$77&lt;&gt;"",COLUMN('Back data'!$A$77:$AW$77)))-H$6)/H17</f>
        <v>0.98668950975224035</v>
      </c>
      <c r="I18" s="12">
        <f t="array" ref="I18">INDEX('Back data'!$A$77:$AW$77,,MAX(IF('Back data'!$A$77:$AW$77&lt;&gt;"",COLUMN('Back data'!$A$77:$AW$77)))-I$6)/I17</f>
        <v>0.97964344417751925</v>
      </c>
      <c r="J18" s="12">
        <f t="array" ref="J18">INDEX('Back data'!$A$77:$AW$77,,MAX(IF('Back data'!$A$77:$AW$77&lt;&gt;"",COLUMN('Back data'!$A$77:$AW$77)))-J$6)/J17</f>
        <v>0.97966774113563104</v>
      </c>
      <c r="K18" s="12">
        <f t="array" ref="K18">INDEX('Back data'!$A$77:$AW$77,,MAX(IF('Back data'!$A$77:$AW$77&lt;&gt;"",COLUMN('Back data'!$A$77:$AW$77)))-K$6)/K17</f>
        <v>0.97808451386366391</v>
      </c>
      <c r="L18" s="12">
        <f t="array" ref="L18">INDEX('Back data'!$A$77:$AW$77,,MAX(IF('Back data'!$A$77:$AW$77&lt;&gt;"",COLUMN('Back data'!$A$77:$AW$77)))-L$6)/L17</f>
        <v>0.97136509503826229</v>
      </c>
      <c r="M18" s="12">
        <f t="array" ref="M18">INDEX('Back data'!$A$77:$AW$77,,MAX(IF('Back data'!$A$77:$AW$77&lt;&gt;"",COLUMN('Back data'!$A$77:$AW$77)))-M$6)/M17</f>
        <v>0.97348212143028567</v>
      </c>
      <c r="N18" s="12">
        <f t="array" ref="N18">INDEX('Back data'!$A$77:$AW$77,,MAX(IF('Back data'!$A$77:$AW$77&lt;&gt;"",COLUMN('Back data'!$A$77:$AW$77)))-N$6)/N17</f>
        <v>0.98441620714456968</v>
      </c>
      <c r="O18" s="12">
        <f t="array" ref="O18">INDEX('Back data'!$A$77:$AW$77,,MAX(IF('Back data'!$A$77:$AW$77&lt;&gt;"",COLUMN('Back data'!$A$77:$AW$77)))-O$6)/O17</f>
        <v>0.98531139835487658</v>
      </c>
      <c r="P18" s="12">
        <f t="array" ref="P18">INDEX('Back data'!$A$77:$AW$77,,MAX(IF('Back data'!$A$77:$AW$77&lt;&gt;"",COLUMN('Back data'!$A$77:$AW$77)))-P$6)/P17</f>
        <v>0.97834439399231576</v>
      </c>
    </row>
    <row r="19" spans="1:18" x14ac:dyDescent="0.25">
      <c r="A19" s="25" t="s">
        <v>69</v>
      </c>
      <c r="B19" s="29" t="s">
        <v>73</v>
      </c>
      <c r="C19" s="11" t="s">
        <v>71</v>
      </c>
      <c r="D19" s="12">
        <f t="array" ref="D19">INDEX('Back data'!$A$78:$AW$78,,MAX(IF('Back data'!$A$78:$AW$78&lt;&gt;"",COLUMN('Back data'!$A$78:$AW$78)))-D$6)/D17</f>
        <v>6.4318082151732211E-3</v>
      </c>
      <c r="E19" s="12">
        <f t="array" ref="E19">INDEX('Back data'!$A$78:$AW$78,,MAX(IF('Back data'!$A$78:$AW$78&lt;&gt;"",COLUMN('Back data'!$A$78:$AW$78)))-E$6)/E17</f>
        <v>8.638065073423554E-3</v>
      </c>
      <c r="F19" s="12">
        <f t="array" ref="F19">INDEX('Back data'!$A$78:$AW$78,,MAX(IF('Back data'!$A$78:$AW$78&lt;&gt;"",COLUMN('Back data'!$A$78:$AW$78)))-F$6)/F17</f>
        <v>8.9618089066593135E-3</v>
      </c>
      <c r="G19" s="12">
        <f t="array" ref="G19">INDEX('Back data'!$A$78:$AW$78,,MAX(IF('Back data'!$A$78:$AW$78&lt;&gt;"",COLUMN('Back data'!$A$78:$AW$78)))-G$6)/G17</f>
        <v>5.761316872427983E-3</v>
      </c>
      <c r="H19" s="12">
        <f t="array" ref="H19">INDEX('Back data'!$A$78:$AW$78,,MAX(IF('Back data'!$A$78:$AW$78&lt;&gt;"",COLUMN('Back data'!$A$78:$AW$78)))-H$6)/H17</f>
        <v>1.331049024775962E-2</v>
      </c>
      <c r="I19" s="12">
        <f t="array" ref="I19">INDEX('Back data'!$A$78:$AW$78,,MAX(IF('Back data'!$A$78:$AW$78&lt;&gt;"",COLUMN('Back data'!$A$78:$AW$78)))-I$6)/I17</f>
        <v>2.0356555822480717E-2</v>
      </c>
      <c r="J19" s="12">
        <f t="array" ref="J19">INDEX('Back data'!$A$78:$AW$78,,MAX(IF('Back data'!$A$78:$AW$78&lt;&gt;"",COLUMN('Back data'!$A$78:$AW$78)))-J$6)/J17</f>
        <v>2.0332258864368957E-2</v>
      </c>
      <c r="K19" s="12">
        <f t="array" ref="K19">INDEX('Back data'!$A$78:$AW$78,,MAX(IF('Back data'!$A$78:$AW$78&lt;&gt;"",COLUMN('Back data'!$A$78:$AW$78)))-K$6)/K17</f>
        <v>2.1915486136336117E-2</v>
      </c>
      <c r="L19" s="12">
        <f t="array" ref="L19">INDEX('Back data'!$A$78:$AW$78,,MAX(IF('Back data'!$A$78:$AW$78&lt;&gt;"",COLUMN('Back data'!$A$78:$AW$78)))-L$6)/L17</f>
        <v>2.8634904961737841E-2</v>
      </c>
      <c r="M19" s="12">
        <f t="array" ref="M19">INDEX('Back data'!$A$78:$AW$78,,MAX(IF('Back data'!$A$78:$AW$78&lt;&gt;"",COLUMN('Back data'!$A$78:$AW$78)))-M$6)/M17</f>
        <v>2.6517878569714427E-2</v>
      </c>
      <c r="N19" s="12">
        <f t="array" ref="N19">INDEX('Back data'!$A$78:$AW$78,,MAX(IF('Back data'!$A$78:$AW$78&lt;&gt;"",COLUMN('Back data'!$A$78:$AW$78)))-N$6)/N17</f>
        <v>1.5583792855430352E-2</v>
      </c>
      <c r="O19" s="12">
        <f t="array" ref="O19">INDEX('Back data'!$A$78:$AW$78,,MAX(IF('Back data'!$A$78:$AW$78&lt;&gt;"",COLUMN('Back data'!$A$78:$AW$78)))-O$6)/O17</f>
        <v>1.4688601645123386E-2</v>
      </c>
      <c r="P19" s="12">
        <f t="array" ref="P19">INDEX('Back data'!$A$78:$AW$78,,MAX(IF('Back data'!$A$78:$AW$78&lt;&gt;"",COLUMN('Back data'!$A$78:$AW$78)))-P$6)/P17</f>
        <v>2.165560600768425E-2</v>
      </c>
      <c r="R19" s="60"/>
    </row>
    <row r="22" spans="1:18" x14ac:dyDescent="0.25">
      <c r="C22" s="9" t="s">
        <v>68</v>
      </c>
      <c r="D22" s="10">
        <f t="array" ref="D22">INDEX('Back data'!$A$285:$AW$285,,MAX(IF('Back data'!$A$285:$AW$285&lt;&gt;"",COLUMN('Back data'!$A$285:$AW$285)))-D$6)+INDEX('Back data'!$A$286:$AW$286,,MAX(IF('Back data'!$A$286:$AW$286&lt;&gt;"",COLUMN('Back data'!$A$286:$AW$286)))-D$6)</f>
        <v>68.8</v>
      </c>
      <c r="E22" s="10">
        <f t="array" ref="E22">INDEX('Back data'!$A$285:$AW$285,,MAX(IF('Back data'!$A$285:$AW$285&lt;&gt;"",COLUMN('Back data'!$A$285:$AW$285)))-E$6)+INDEX('Back data'!$A$286:$AW$286,,MAX(IF('Back data'!$A$286:$AW$286&lt;&gt;"",COLUMN('Back data'!$A$286:$AW$286)))-E$6)</f>
        <v>66.680000000000007</v>
      </c>
      <c r="F22" s="10">
        <f t="array" ref="F22">INDEX('Back data'!$A$285:$AW$285,,MAX(IF('Back data'!$A$285:$AW$285&lt;&gt;"",COLUMN('Back data'!$A$285:$AW$285)))-F$6)+INDEX('Back data'!$A$286:$AW$286,,MAX(IF('Back data'!$A$286:$AW$286&lt;&gt;"",COLUMN('Back data'!$A$286:$AW$286)))-F$6)</f>
        <v>72.86</v>
      </c>
      <c r="G22" s="10">
        <f t="array" ref="G22">INDEX('Back data'!$A$285:$AW$285,,MAX(IF('Back data'!$A$285:$AW$285&lt;&gt;"",COLUMN('Back data'!$A$285:$AW$285)))-G$6)+INDEX('Back data'!$A$286:$AW$286,,MAX(IF('Back data'!$A$286:$AW$286&lt;&gt;"",COLUMN('Back data'!$A$286:$AW$286)))-G$6)</f>
        <v>70.150000000000006</v>
      </c>
      <c r="H22" s="10">
        <f t="array" ref="H22">INDEX('Back data'!$A$285:$AW$285,,MAX(IF('Back data'!$A$285:$AW$285&lt;&gt;"",COLUMN('Back data'!$A$285:$AW$285)))-H$6)+INDEX('Back data'!$A$286:$AW$286,,MAX(IF('Back data'!$A$286:$AW$286&lt;&gt;"",COLUMN('Back data'!$A$286:$AW$286)))-H$6)</f>
        <v>70.7</v>
      </c>
      <c r="I22" s="10">
        <f t="array" ref="I22">INDEX('Back data'!$A$285:$AW$285,,MAX(IF('Back data'!$A$285:$AW$285&lt;&gt;"",COLUMN('Back data'!$A$285:$AW$285)))-I$6)+INDEX('Back data'!$A$286:$AW$286,,MAX(IF('Back data'!$A$286:$AW$286&lt;&gt;"",COLUMN('Back data'!$A$286:$AW$286)))-I$6)</f>
        <v>77.009999999999991</v>
      </c>
      <c r="J22" s="10">
        <f t="array" ref="J22">INDEX('Back data'!$A$285:$AW$285,,MAX(IF('Back data'!$A$285:$AW$285&lt;&gt;"",COLUMN('Back data'!$A$285:$AW$285)))-J$6)+INDEX('Back data'!$A$286:$AW$286,,MAX(IF('Back data'!$A$286:$AW$286&lt;&gt;"",COLUMN('Back data'!$A$286:$AW$286)))-J$6)</f>
        <v>79.150000000000006</v>
      </c>
      <c r="K22" s="10">
        <f t="array" ref="K22">INDEX('Back data'!$A$285:$AW$285,,MAX(IF('Back data'!$A$285:$AW$285&lt;&gt;"",COLUMN('Back data'!$A$285:$AW$285)))-K$6)+INDEX('Back data'!$A$286:$AW$286,,MAX(IF('Back data'!$A$286:$AW$286&lt;&gt;"",COLUMN('Back data'!$A$286:$AW$286)))-K$6)</f>
        <v>82.22</v>
      </c>
      <c r="L22" s="10">
        <f t="array" ref="L22">INDEX('Back data'!$A$285:$AW$285,,MAX(IF('Back data'!$A$285:$AW$285&lt;&gt;"",COLUMN('Back data'!$A$285:$AW$285)))-L$6)+INDEX('Back data'!$A$286:$AW$286,,MAX(IF('Back data'!$A$286:$AW$286&lt;&gt;"",COLUMN('Back data'!$A$286:$AW$286)))-L$6)</f>
        <v>82.080000000000013</v>
      </c>
      <c r="M22" s="10">
        <f t="array" ref="M22">INDEX('Back data'!$A$285:$AW$285,,MAX(IF('Back data'!$A$285:$AW$285&lt;&gt;"",COLUMN('Back data'!$A$285:$AW$285)))-M$6)+INDEX('Back data'!$A$286:$AW$286,,MAX(IF('Back data'!$A$286:$AW$286&lt;&gt;"",COLUMN('Back data'!$A$286:$AW$286)))-M$6)</f>
        <v>80.94</v>
      </c>
      <c r="N22" s="10">
        <f t="array" ref="N22">INDEX('Back data'!$A$285:$AW$285,,MAX(IF('Back data'!$A$285:$AW$285&lt;&gt;"",COLUMN('Back data'!$A$285:$AW$285)))-N$6)+INDEX('Back data'!$A$286:$AW$286,,MAX(IF('Back data'!$A$286:$AW$286&lt;&gt;"",COLUMN('Back data'!$A$286:$AW$286)))-N$6)</f>
        <v>87.080000000000013</v>
      </c>
      <c r="O22" s="10">
        <f t="array" ref="O22">INDEX('Back data'!$A$285:$AW$285,,MAX(IF('Back data'!$A$285:$AW$285&lt;&gt;"",COLUMN('Back data'!$A$285:$AW$285)))-O$6)+INDEX('Back data'!$A$286:$AW$286,,MAX(IF('Back data'!$A$286:$AW$286&lt;&gt;"",COLUMN('Back data'!$A$286:$AW$286)))-O$6)</f>
        <v>84.12</v>
      </c>
      <c r="P22" s="10">
        <f t="array" ref="P22">INDEX('Back data'!$A$285:$AW$285,,MAX(IF('Back data'!$A$285:$AW$285&lt;&gt;"",COLUMN('Back data'!$A$285:$AW$285)))-P$6)+INDEX('Back data'!$A$286:$AW$286,,MAX(IF('Back data'!$A$286:$AW$286&lt;&gt;"",COLUMN('Back data'!$A$286:$AW$286)))-P$6)</f>
        <v>86.11999999999999</v>
      </c>
    </row>
    <row r="23" spans="1:18" x14ac:dyDescent="0.25">
      <c r="A23" s="25" t="s">
        <v>69</v>
      </c>
      <c r="B23" s="29" t="s">
        <v>30</v>
      </c>
      <c r="C23" s="11" t="s">
        <v>70</v>
      </c>
      <c r="D23" s="12">
        <f t="array" ref="D23">INDEX('Back data'!$A$285:$AW$285,,MAX(IF('Back data'!$A$285:$AW$285&lt;&gt;"",COLUMN('Back data'!$A$285:$AW$285)))-D$6)/D22</f>
        <v>0.8789244186046512</v>
      </c>
      <c r="E23" s="12">
        <f t="array" ref="E23">INDEX('Back data'!$A$285:$AW$285,,MAX(IF('Back data'!$A$285:$AW$285&lt;&gt;"",COLUMN('Back data'!$A$285:$AW$285)))-E$6)/E22</f>
        <v>0.85047990401919604</v>
      </c>
      <c r="F23" s="12">
        <f t="array" ref="F23">INDEX('Back data'!$A$285:$AW$285,,MAX(IF('Back data'!$A$285:$AW$285&lt;&gt;"",COLUMN('Back data'!$A$285:$AW$285)))-F$6)/F22</f>
        <v>0.89555311556409556</v>
      </c>
      <c r="G23" s="12">
        <f t="array" ref="G23">INDEX('Back data'!$A$285:$AW$285,,MAX(IF('Back data'!$A$285:$AW$285&lt;&gt;"",COLUMN('Back data'!$A$285:$AW$285)))-G$6)/G22</f>
        <v>0.88467569493941545</v>
      </c>
      <c r="H23" s="12">
        <f t="array" ref="H23">INDEX('Back data'!$A$285:$AW$285,,MAX(IF('Back data'!$A$285:$AW$285&lt;&gt;"",COLUMN('Back data'!$A$285:$AW$285)))-H$6)/H22</f>
        <v>0.85657708628005658</v>
      </c>
      <c r="I23" s="12">
        <f t="array" ref="I23">INDEX('Back data'!$A$285:$AW$285,,MAX(IF('Back data'!$A$285:$AW$285&lt;&gt;"",COLUMN('Back data'!$A$285:$AW$285)))-I$6)/I22</f>
        <v>0.86378392416569283</v>
      </c>
      <c r="J23" s="12">
        <f t="array" ref="J23">INDEX('Back data'!$A$285:$AW$285,,MAX(IF('Back data'!$A$285:$AW$285&lt;&gt;"",COLUMN('Back data'!$A$285:$AW$285)))-J$6)/J22</f>
        <v>0.8771951989892609</v>
      </c>
      <c r="K23" s="12">
        <f t="array" ref="K23">INDEX('Back data'!$A$285:$AW$285,,MAX(IF('Back data'!$A$285:$AW$285&lt;&gt;"",COLUMN('Back data'!$A$285:$AW$285)))-K$6)/K22</f>
        <v>0.85259061055704199</v>
      </c>
      <c r="L23" s="12">
        <f t="array" ref="L23">INDEX('Back data'!$A$285:$AW$285,,MAX(IF('Back data'!$A$285:$AW$285&lt;&gt;"",COLUMN('Back data'!$A$285:$AW$285)))-L$6)/L22</f>
        <v>0.84113060428849895</v>
      </c>
      <c r="M23" s="12">
        <f t="array" ref="M23">INDEX('Back data'!$A$285:$AW$285,,MAX(IF('Back data'!$A$285:$AW$285&lt;&gt;"",COLUMN('Back data'!$A$285:$AW$285)))-M$6)/M22</f>
        <v>0.86422041018038054</v>
      </c>
      <c r="N23" s="12">
        <f t="array" ref="N23">INDEX('Back data'!$A$285:$AW$285,,MAX(IF('Back data'!$A$285:$AW$285&lt;&gt;"",COLUMN('Back data'!$A$285:$AW$285)))-N$6)/N22</f>
        <v>0.85691318327974264</v>
      </c>
      <c r="O23" s="12">
        <f t="array" ref="O23">INDEX('Back data'!$A$285:$AW$285,,MAX(IF('Back data'!$A$285:$AW$285&lt;&gt;"",COLUMN('Back data'!$A$285:$AW$285)))-O$6)/O22</f>
        <v>0.91298145506419393</v>
      </c>
      <c r="P23" s="12">
        <f t="array" ref="P23">INDEX('Back data'!$A$285:$AW$285,,MAX(IF('Back data'!$A$285:$AW$285&lt;&gt;"",COLUMN('Back data'!$A$285:$AW$285)))-P$6)/P22</f>
        <v>0.88527635856943798</v>
      </c>
    </row>
    <row r="24" spans="1:18" x14ac:dyDescent="0.25">
      <c r="A24" s="25" t="s">
        <v>69</v>
      </c>
      <c r="B24" s="29" t="s">
        <v>30</v>
      </c>
      <c r="C24" s="11" t="s">
        <v>71</v>
      </c>
      <c r="D24" s="12">
        <f t="array" ref="D24">+INDEX('Back data'!$A$286:$AW$286,,MAX(IF('Back data'!$A$286:$AW$286&lt;&gt;"",COLUMN('Back data'!$A$286:$AW$286)))-D$6)/D22</f>
        <v>0.12107558139534884</v>
      </c>
      <c r="E24" s="12">
        <f t="array" ref="E24">+INDEX('Back data'!$A$286:$AW$286,,MAX(IF('Back data'!$A$286:$AW$286&lt;&gt;"",COLUMN('Back data'!$A$286:$AW$286)))-E$6)/E22</f>
        <v>0.14952009598080385</v>
      </c>
      <c r="F24" s="12">
        <f t="array" ref="F24">+INDEX('Back data'!$A$286:$AW$286,,MAX(IF('Back data'!$A$286:$AW$286&lt;&gt;"",COLUMN('Back data'!$A$286:$AW$286)))-F$6)/F22</f>
        <v>0.10444688443590448</v>
      </c>
      <c r="G24" s="12">
        <f t="array" ref="G24">+INDEX('Back data'!$A$286:$AW$286,,MAX(IF('Back data'!$A$286:$AW$286&lt;&gt;"",COLUMN('Back data'!$A$286:$AW$286)))-G$6)/G22</f>
        <v>0.11532430506058446</v>
      </c>
      <c r="H24" s="12">
        <f t="array" ref="H24">+INDEX('Back data'!$A$286:$AW$286,,MAX(IF('Back data'!$A$286:$AW$286&lt;&gt;"",COLUMN('Back data'!$A$286:$AW$286)))-H$6)/H22</f>
        <v>0.14342291371994342</v>
      </c>
      <c r="I24" s="12">
        <f t="array" ref="I24">+INDEX('Back data'!$A$286:$AW$286,,MAX(IF('Back data'!$A$286:$AW$286&lt;&gt;"",COLUMN('Back data'!$A$286:$AW$286)))-I$6)/I22</f>
        <v>0.13621607583430725</v>
      </c>
      <c r="J24" s="12">
        <f t="array" ref="J24">+INDEX('Back data'!$A$286:$AW$286,,MAX(IF('Back data'!$A$286:$AW$286&lt;&gt;"",COLUMN('Back data'!$A$286:$AW$286)))-J$6)/J22</f>
        <v>0.12280480101073911</v>
      </c>
      <c r="K24" s="12">
        <f t="array" ref="K24">+INDEX('Back data'!$A$286:$AW$286,,MAX(IF('Back data'!$A$286:$AW$286&lt;&gt;"",COLUMN('Back data'!$A$286:$AW$286)))-K$6)/K22</f>
        <v>0.14740938944295792</v>
      </c>
      <c r="L24" s="12">
        <f t="array" ref="L24">+INDEX('Back data'!$A$286:$AW$286,,MAX(IF('Back data'!$A$286:$AW$286&lt;&gt;"",COLUMN('Back data'!$A$286:$AW$286)))-L$6)/L22</f>
        <v>0.15886939571150094</v>
      </c>
      <c r="M24" s="12">
        <f t="array" ref="M24">+INDEX('Back data'!$A$286:$AW$286,,MAX(IF('Back data'!$A$286:$AW$286&lt;&gt;"",COLUMN('Back data'!$A$286:$AW$286)))-M$6)/M22</f>
        <v>0.13577958981961949</v>
      </c>
      <c r="N24" s="12">
        <f t="array" ref="N24">+INDEX('Back data'!$A$286:$AW$286,,MAX(IF('Back data'!$A$286:$AW$286&lt;&gt;"",COLUMN('Back data'!$A$286:$AW$286)))-N$6)/N22</f>
        <v>0.14308681672025722</v>
      </c>
      <c r="O24" s="12">
        <f t="array" ref="O24">+INDEX('Back data'!$A$286:$AW$286,,MAX(IF('Back data'!$A$286:$AW$286&lt;&gt;"",COLUMN('Back data'!$A$286:$AW$286)))-O$6)/O22</f>
        <v>8.7018544935805991E-2</v>
      </c>
      <c r="P24" s="12">
        <f t="array" ref="P24">+INDEX('Back data'!$A$286:$AW$286,,MAX(IF('Back data'!$A$286:$AW$286&lt;&gt;"",COLUMN('Back data'!$A$286:$AW$286)))-P$6)/P22</f>
        <v>0.11472364143056203</v>
      </c>
      <c r="R24" s="60"/>
    </row>
    <row r="27" spans="1:18" x14ac:dyDescent="0.25">
      <c r="C27" s="9" t="s">
        <v>68</v>
      </c>
      <c r="D27" s="10">
        <f t="array" ref="D27">INDEX('Back data'!$A$291:$AW$291,,MAX(IF('Back data'!$A$291:$AW$291&lt;&gt;"",COLUMN('Back data'!$A$291:$AW$291)))-D$6)+INDEX('Back data'!$A$292:$AW$292,,MAX(IF('Back data'!$A$292:$AW$292&lt;&gt;"",COLUMN('Back data'!$A$292:$AW$292)))-D$6)</f>
        <v>71.23</v>
      </c>
      <c r="E27" s="10">
        <f t="array" ref="E27">INDEX('Back data'!$A$291:$AW$291,,MAX(IF('Back data'!$A$291:$AW$291&lt;&gt;"",COLUMN('Back data'!$A$291:$AW$291)))-E$6)+INDEX('Back data'!$A$292:$AW$292,,MAX(IF('Back data'!$A$292:$AW$292&lt;&gt;"",COLUMN('Back data'!$A$292:$AW$292)))-E$6)</f>
        <v>71.47</v>
      </c>
      <c r="F27" s="10">
        <f t="array" ref="F27">INDEX('Back data'!$A$291:$AW$291,,MAX(IF('Back data'!$A$291:$AW$291&lt;&gt;"",COLUMN('Back data'!$A$291:$AW$291)))-F$6)+INDEX('Back data'!$A$292:$AW$292,,MAX(IF('Back data'!$A$292:$AW$292&lt;&gt;"",COLUMN('Back data'!$A$292:$AW$292)))-F$6)</f>
        <v>74.27</v>
      </c>
      <c r="G27" s="10">
        <f t="array" ref="G27">INDEX('Back data'!$A$291:$AW$291,,MAX(IF('Back data'!$A$291:$AW$291&lt;&gt;"",COLUMN('Back data'!$A$291:$AW$291)))-G$6)+INDEX('Back data'!$A$292:$AW$292,,MAX(IF('Back data'!$A$292:$AW$292&lt;&gt;"",COLUMN('Back data'!$A$292:$AW$292)))-G$6)</f>
        <v>74.52</v>
      </c>
      <c r="H27" s="10">
        <f t="array" ref="H27">INDEX('Back data'!$A$291:$AW$291,,MAX(IF('Back data'!$A$291:$AW$291&lt;&gt;"",COLUMN('Back data'!$A$291:$AW$291)))-H$6)+INDEX('Back data'!$A$292:$AW$292,,MAX(IF('Back data'!$A$292:$AW$292&lt;&gt;"",COLUMN('Back data'!$A$292:$AW$292)))-H$6)</f>
        <v>78.239999999999995</v>
      </c>
      <c r="I27" s="10">
        <f t="array" ref="I27">INDEX('Back data'!$A$291:$AW$291,,MAX(IF('Back data'!$A$291:$AW$291&lt;&gt;"",COLUMN('Back data'!$A$291:$AW$291)))-I$6)+INDEX('Back data'!$A$292:$AW$292,,MAX(IF('Back data'!$A$292:$AW$292&lt;&gt;"",COLUMN('Back data'!$A$292:$AW$292)))-I$6)</f>
        <v>79.540000000000006</v>
      </c>
      <c r="J27" s="10">
        <f t="array" ref="J27">INDEX('Back data'!$A$291:$AW$291,,MAX(IF('Back data'!$A$291:$AW$291&lt;&gt;"",COLUMN('Back data'!$A$291:$AW$291)))-J$6)+INDEX('Back data'!$A$292:$AW$292,,MAX(IF('Back data'!$A$292:$AW$292&lt;&gt;"",COLUMN('Back data'!$A$292:$AW$292)))-J$6)</f>
        <v>80.59</v>
      </c>
      <c r="K27" s="10">
        <f t="array" ref="K27">INDEX('Back data'!$A$291:$AW$291,,MAX(IF('Back data'!$A$291:$AW$291&lt;&gt;"",COLUMN('Back data'!$A$291:$AW$291)))-K$6)+INDEX('Back data'!$A$292:$AW$292,,MAX(IF('Back data'!$A$292:$AW$292&lt;&gt;"",COLUMN('Back data'!$A$292:$AW$292)))-K$6)</f>
        <v>82.62</v>
      </c>
      <c r="L27" s="10">
        <f t="array" ref="L27">INDEX('Back data'!$A$291:$AW$291,,MAX(IF('Back data'!$A$291:$AW$291&lt;&gt;"",COLUMN('Back data'!$A$291:$AW$291)))-L$6)+INDEX('Back data'!$A$292:$AW$292,,MAX(IF('Back data'!$A$292:$AW$292&lt;&gt;"",COLUMN('Back data'!$A$292:$AW$292)))-L$6)</f>
        <v>81.28</v>
      </c>
      <c r="M27" s="10">
        <f t="array" ref="M27">INDEX('Back data'!$A$291:$AW$291,,MAX(IF('Back data'!$A$291:$AW$291&lt;&gt;"",COLUMN('Back data'!$A$291:$AW$291)))-M$6)+INDEX('Back data'!$A$292:$AW$292,,MAX(IF('Back data'!$A$292:$AW$292&lt;&gt;"",COLUMN('Back data'!$A$292:$AW$292)))-M$6)</f>
        <v>84.16</v>
      </c>
      <c r="N27" s="10">
        <f t="array" ref="N27">INDEX('Back data'!$A$291:$AW$291,,MAX(IF('Back data'!$A$291:$AW$291&lt;&gt;"",COLUMN('Back data'!$A$291:$AW$291)))-N$6)+INDEX('Back data'!$A$292:$AW$292,,MAX(IF('Back data'!$A$292:$AW$292&lt;&gt;"",COLUMN('Back data'!$A$292:$AW$292)))-N$6)</f>
        <v>84.94</v>
      </c>
      <c r="O27" s="10">
        <f t="array" ref="O27">INDEX('Back data'!$A$291:$AW$291,,MAX(IF('Back data'!$A$291:$AW$291&lt;&gt;"",COLUMN('Back data'!$A$291:$AW$291)))-O$6)+INDEX('Back data'!$A$292:$AW$292,,MAX(IF('Back data'!$A$292:$AW$292&lt;&gt;"",COLUMN('Back data'!$A$292:$AW$292)))-O$6)</f>
        <v>85.69</v>
      </c>
      <c r="P27" s="10">
        <f t="array" ref="P27">INDEX('Back data'!$A$291:$AW$291,,MAX(IF('Back data'!$A$291:$AW$291&lt;&gt;"",COLUMN('Back data'!$A$291:$AW$291)))-P$6)+INDEX('Back data'!$A$292:$AW$292,,MAX(IF('Back data'!$A$292:$AW$292&lt;&gt;"",COLUMN('Back data'!$A$292:$AW$292)))-P$6)</f>
        <v>87.09</v>
      </c>
    </row>
    <row r="28" spans="1:18" x14ac:dyDescent="0.25">
      <c r="A28" s="25" t="s">
        <v>69</v>
      </c>
      <c r="B28" s="29" t="s">
        <v>35</v>
      </c>
      <c r="C28" s="11" t="s">
        <v>70</v>
      </c>
      <c r="D28" s="12">
        <f t="array" ref="D28">INDEX('Back data'!$A$291:$AW$291,,MAX(IF('Back data'!$A$291:$AW$291&lt;&gt;"",COLUMN('Back data'!$A$291:$AW$291)))-D$6)/D27</f>
        <v>0.95282886424259439</v>
      </c>
      <c r="E28" s="12">
        <f t="array" ref="E28">INDEX('Back data'!$A$291:$AW$291,,MAX(IF('Back data'!$A$291:$AW$291&lt;&gt;"",COLUMN('Back data'!$A$291:$AW$291)))-E$6)/E27</f>
        <v>0.94934937736113045</v>
      </c>
      <c r="F28" s="12">
        <f t="array" ref="F28">INDEX('Back data'!$A$291:$AW$291,,MAX(IF('Back data'!$A$291:$AW$291&lt;&gt;"",COLUMN('Back data'!$A$291:$AW$291)))-F$6)/F27</f>
        <v>0.95300929042682114</v>
      </c>
      <c r="G28" s="12">
        <f t="array" ref="G28">INDEX('Back data'!$A$291:$AW$291,,MAX(IF('Back data'!$A$291:$AW$291&lt;&gt;"",COLUMN('Back data'!$A$291:$AW$291)))-G$6)/G27</f>
        <v>0.9653784219001611</v>
      </c>
      <c r="H28" s="12">
        <f t="array" ref="H28">INDEX('Back data'!$A$291:$AW$291,,MAX(IF('Back data'!$A$291:$AW$291&lt;&gt;"",COLUMN('Back data'!$A$291:$AW$291)))-H$6)/H27</f>
        <v>0.94900306748466268</v>
      </c>
      <c r="I28" s="12">
        <f t="array" ref="I28">INDEX('Back data'!$A$291:$AW$291,,MAX(IF('Back data'!$A$291:$AW$291&lt;&gt;"",COLUMN('Back data'!$A$291:$AW$291)))-I$6)/I27</f>
        <v>0.95385969323610764</v>
      </c>
      <c r="J28" s="12">
        <f t="array" ref="J28">INDEX('Back data'!$A$291:$AW$291,,MAX(IF('Back data'!$A$291:$AW$291&lt;&gt;"",COLUMN('Back data'!$A$291:$AW$291)))-J$6)/J27</f>
        <v>0.94416180667576621</v>
      </c>
      <c r="K28" s="12">
        <f t="array" ref="K28">INDEX('Back data'!$A$291:$AW$291,,MAX(IF('Back data'!$A$291:$AW$291&lt;&gt;"",COLUMN('Back data'!$A$291:$AW$291)))-K$6)/K27</f>
        <v>0.94517066085693535</v>
      </c>
      <c r="L28" s="12">
        <f t="array" ref="L28">INDEX('Back data'!$A$291:$AW$291,,MAX(IF('Back data'!$A$291:$AW$291&lt;&gt;"",COLUMN('Back data'!$A$291:$AW$291)))-L$6)/L27</f>
        <v>0.9437746062992125</v>
      </c>
      <c r="M28" s="12">
        <f t="array" ref="M28">INDEX('Back data'!$A$291:$AW$291,,MAX(IF('Back data'!$A$291:$AW$291&lt;&gt;"",COLUMN('Back data'!$A$291:$AW$291)))-M$6)/M27</f>
        <v>0.94926330798479097</v>
      </c>
      <c r="N28" s="12">
        <f t="array" ref="N28">INDEX('Back data'!$A$291:$AW$291,,MAX(IF('Back data'!$A$291:$AW$291&lt;&gt;"",COLUMN('Back data'!$A$291:$AW$291)))-N$6)/N27</f>
        <v>0.94666823640216624</v>
      </c>
      <c r="O28" s="12">
        <f t="array" ref="O28">INDEX('Back data'!$A$291:$AW$291,,MAX(IF('Back data'!$A$291:$AW$291&lt;&gt;"",COLUMN('Back data'!$A$291:$AW$291)))-O$6)/O27</f>
        <v>0.95670439957988107</v>
      </c>
      <c r="P28" s="12">
        <f t="array" ref="P28">INDEX('Back data'!$A$291:$AW$291,,MAX(IF('Back data'!$A$291:$AW$291&lt;&gt;"",COLUMN('Back data'!$A$291:$AW$291)))-P$6)/P27</f>
        <v>0.96210816396830867</v>
      </c>
    </row>
    <row r="29" spans="1:18" x14ac:dyDescent="0.25">
      <c r="A29" s="25" t="s">
        <v>69</v>
      </c>
      <c r="B29" s="29" t="s">
        <v>35</v>
      </c>
      <c r="C29" s="11" t="s">
        <v>71</v>
      </c>
      <c r="D29" s="12">
        <f t="array" ref="D29">+INDEX('Back data'!$A$292:$AW$292,,MAX(IF('Back data'!$A$292:$AW$292&lt;&gt;"",COLUMN('Back data'!$A$292:$AW$292)))-D$6)/D27</f>
        <v>4.7171135757405586E-2</v>
      </c>
      <c r="E29" s="12">
        <f t="array" ref="E29">+INDEX('Back data'!$A$292:$AW$292,,MAX(IF('Back data'!$A$292:$AW$292&lt;&gt;"",COLUMN('Back data'!$A$292:$AW$292)))-E$6)/E27</f>
        <v>5.0650622638869457E-2</v>
      </c>
      <c r="F29" s="12">
        <f t="array" ref="F29">+INDEX('Back data'!$A$292:$AW$292,,MAX(IF('Back data'!$A$292:$AW$292&lt;&gt;"",COLUMN('Back data'!$A$292:$AW$292)))-F$6)/F27</f>
        <v>4.6990709573178947E-2</v>
      </c>
      <c r="G29" s="12">
        <f t="array" ref="G29">+INDEX('Back data'!$A$292:$AW$292,,MAX(IF('Back data'!$A$292:$AW$292&lt;&gt;"",COLUMN('Back data'!$A$292:$AW$292)))-G$6)/G27</f>
        <v>3.462157809983897E-2</v>
      </c>
      <c r="H29" s="12">
        <f t="array" ref="H29">+INDEX('Back data'!$A$292:$AW$292,,MAX(IF('Back data'!$A$292:$AW$292&lt;&gt;"",COLUMN('Back data'!$A$292:$AW$292)))-H$6)/H27</f>
        <v>5.0996932515337427E-2</v>
      </c>
      <c r="I29" s="12">
        <f t="array" ref="I29">+INDEX('Back data'!$A$292:$AW$292,,MAX(IF('Back data'!$A$292:$AW$292&lt;&gt;"",COLUMN('Back data'!$A$292:$AW$292)))-I$6)/I27</f>
        <v>4.6140306763892379E-2</v>
      </c>
      <c r="J29" s="12">
        <f t="array" ref="J29">+INDEX('Back data'!$A$292:$AW$292,,MAX(IF('Back data'!$A$292:$AW$292&lt;&gt;"",COLUMN('Back data'!$A$292:$AW$292)))-J$6)/J27</f>
        <v>5.5838193324233773E-2</v>
      </c>
      <c r="K29" s="12">
        <f t="array" ref="K29">+INDEX('Back data'!$A$292:$AW$292,,MAX(IF('Back data'!$A$292:$AW$292&lt;&gt;"",COLUMN('Back data'!$A$292:$AW$292)))-K$6)/K27</f>
        <v>5.4829339143064634E-2</v>
      </c>
      <c r="L29" s="12">
        <f t="array" ref="L29">+INDEX('Back data'!$A$292:$AW$292,,MAX(IF('Back data'!$A$292:$AW$292&lt;&gt;"",COLUMN('Back data'!$A$292:$AW$292)))-L$6)/L27</f>
        <v>5.6225393700787406E-2</v>
      </c>
      <c r="M29" s="12">
        <f t="array" ref="M29">+INDEX('Back data'!$A$292:$AW$292,,MAX(IF('Back data'!$A$292:$AW$292&lt;&gt;"",COLUMN('Back data'!$A$292:$AW$292)))-M$6)/M27</f>
        <v>5.0736692015209126E-2</v>
      </c>
      <c r="N29" s="12">
        <f t="array" ref="N29">+INDEX('Back data'!$A$292:$AW$292,,MAX(IF('Back data'!$A$292:$AW$292&lt;&gt;"",COLUMN('Back data'!$A$292:$AW$292)))-N$6)/N27</f>
        <v>5.3331763597833766E-2</v>
      </c>
      <c r="O29" s="12">
        <f t="array" ref="O29">+INDEX('Back data'!$A$292:$AW$292,,MAX(IF('Back data'!$A$292:$AW$292&lt;&gt;"",COLUMN('Back data'!$A$292:$AW$292)))-O$6)/O27</f>
        <v>4.3295600420119033E-2</v>
      </c>
      <c r="P29" s="12">
        <f t="array" ref="P29">+INDEX('Back data'!$A$292:$AW$292,,MAX(IF('Back data'!$A$292:$AW$292&lt;&gt;"",COLUMN('Back data'!$A$292:$AW$292)))-P$6)/P27</f>
        <v>3.7891836031691349E-2</v>
      </c>
      <c r="R29" s="60"/>
    </row>
    <row r="32" spans="1:18" x14ac:dyDescent="0.25">
      <c r="C32" s="9" t="s">
        <v>68</v>
      </c>
      <c r="D32" s="10">
        <f t="array" ref="D32">INDEX('Back data'!$A$297:$AW$297,,MAX(IF('Back data'!$A$297:$AW$297&lt;&gt;"",COLUMN('Back data'!$A$297:$AW$297)))-D$6)+INDEX('Back data'!$A$298:$AW$298,,MAX(IF('Back data'!$A$298:$AW$298&lt;&gt;"",COLUMN('Back data'!$A$298:$AW$298)))-D$6)</f>
        <v>67.77000000000001</v>
      </c>
      <c r="E32" s="10">
        <f t="array" ref="E32">INDEX('Back data'!$A$297:$AW$297,,MAX(IF('Back data'!$A$297:$AW$297&lt;&gt;"",COLUMN('Back data'!$A$297:$AW$297)))-E$6)+INDEX('Back data'!$A$298:$AW$298,,MAX(IF('Back data'!$A$298:$AW$298&lt;&gt;"",COLUMN('Back data'!$A$298:$AW$298)))-E$6)</f>
        <v>72.19</v>
      </c>
      <c r="F32" s="10">
        <f t="array" ref="F32">INDEX('Back data'!$A$297:$AW$297,,MAX(IF('Back data'!$A$297:$AW$297&lt;&gt;"",COLUMN('Back data'!$A$297:$AW$297)))-F$6)+INDEX('Back data'!$A$298:$AW$298,,MAX(IF('Back data'!$A$298:$AW$298&lt;&gt;"",COLUMN('Back data'!$A$298:$AW$298)))-F$6)</f>
        <v>70.53</v>
      </c>
      <c r="G32" s="10">
        <f t="array" ref="G32">INDEX('Back data'!$A$297:$AW$297,,MAX(IF('Back data'!$A$297:$AW$297&lt;&gt;"",COLUMN('Back data'!$A$297:$AW$297)))-G$6)+INDEX('Back data'!$A$298:$AW$298,,MAX(IF('Back data'!$A$298:$AW$298&lt;&gt;"",COLUMN('Back data'!$A$298:$AW$298)))-G$6)</f>
        <v>70.059999999999988</v>
      </c>
      <c r="H32" s="10">
        <f t="array" ref="H32">INDEX('Back data'!$A$297:$AW$297,,MAX(IF('Back data'!$A$297:$AW$297&lt;&gt;"",COLUMN('Back data'!$A$297:$AW$297)))-H$6)+INDEX('Back data'!$A$298:$AW$298,,MAX(IF('Back data'!$A$298:$AW$298&lt;&gt;"",COLUMN('Back data'!$A$298:$AW$298)))-H$6)</f>
        <v>75.78</v>
      </c>
      <c r="I32" s="10">
        <f t="array" ref="I32">INDEX('Back data'!$A$297:$AW$297,,MAX(IF('Back data'!$A$297:$AW$297&lt;&gt;"",COLUMN('Back data'!$A$297:$AW$297)))-I$6)+INDEX('Back data'!$A$298:$AW$298,,MAX(IF('Back data'!$A$298:$AW$298&lt;&gt;"",COLUMN('Back data'!$A$298:$AW$298)))-I$6)</f>
        <v>80.02</v>
      </c>
      <c r="J32" s="10">
        <f t="array" ref="J32">INDEX('Back data'!$A$297:$AW$297,,MAX(IF('Back data'!$A$297:$AW$297&lt;&gt;"",COLUMN('Back data'!$A$297:$AW$297)))-J$6)+INDEX('Back data'!$A$298:$AW$298,,MAX(IF('Back data'!$A$298:$AW$298&lt;&gt;"",COLUMN('Back data'!$A$298:$AW$298)))-J$6)</f>
        <v>81.64</v>
      </c>
      <c r="K32" s="10">
        <f t="array" ref="K32">INDEX('Back data'!$A$297:$AW$297,,MAX(IF('Back data'!$A$297:$AW$297&lt;&gt;"",COLUMN('Back data'!$A$297:$AW$297)))-K$6)+INDEX('Back data'!$A$298:$AW$298,,MAX(IF('Back data'!$A$298:$AW$298&lt;&gt;"",COLUMN('Back data'!$A$298:$AW$298)))-K$6)</f>
        <v>84.210000000000008</v>
      </c>
      <c r="L32" s="10">
        <f t="array" ref="L32">INDEX('Back data'!$A$297:$AW$297,,MAX(IF('Back data'!$A$297:$AW$297&lt;&gt;"",COLUMN('Back data'!$A$297:$AW$297)))-L$6)+INDEX('Back data'!$A$298:$AW$298,,MAX(IF('Back data'!$A$298:$AW$298&lt;&gt;"",COLUMN('Back data'!$A$298:$AW$298)))-L$6)</f>
        <v>80.75</v>
      </c>
      <c r="M32" s="10">
        <f t="array" ref="M32">INDEX('Back data'!$A$297:$AW$297,,MAX(IF('Back data'!$A$297:$AW$297&lt;&gt;"",COLUMN('Back data'!$A$297:$AW$297)))-M$6)+INDEX('Back data'!$A$298:$AW$298,,MAX(IF('Back data'!$A$298:$AW$298&lt;&gt;"",COLUMN('Back data'!$A$298:$AW$298)))-M$6)</f>
        <v>83.97999999999999</v>
      </c>
      <c r="N32" s="10">
        <f t="array" ref="N32">INDEX('Back data'!$A$297:$AW$297,,MAX(IF('Back data'!$A$297:$AW$297&lt;&gt;"",COLUMN('Back data'!$A$297:$AW$297)))-N$6)+INDEX('Back data'!$A$298:$AW$298,,MAX(IF('Back data'!$A$298:$AW$298&lt;&gt;"",COLUMN('Back data'!$A$298:$AW$298)))-N$6)</f>
        <v>82.47</v>
      </c>
      <c r="O32" s="10">
        <f t="array" ref="O32">INDEX('Back data'!$A$297:$AW$297,,MAX(IF('Back data'!$A$297:$AW$297&lt;&gt;"",COLUMN('Back data'!$A$297:$AW$297)))-O$6)+INDEX('Back data'!$A$298:$AW$298,,MAX(IF('Back data'!$A$298:$AW$298&lt;&gt;"",COLUMN('Back data'!$A$298:$AW$298)))-O$6)</f>
        <v>83.41</v>
      </c>
      <c r="P32" s="10">
        <f t="array" ref="P32">INDEX('Back data'!$A$297:$AW$297,,MAX(IF('Back data'!$A$297:$AW$297&lt;&gt;"",COLUMN('Back data'!$A$297:$AW$297)))-P$6)+INDEX('Back data'!$A$298:$AW$298,,MAX(IF('Back data'!$A$298:$AW$298&lt;&gt;"",COLUMN('Back data'!$A$298:$AW$298)))-P$6)</f>
        <v>83.449999999999989</v>
      </c>
    </row>
    <row r="33" spans="1:18" x14ac:dyDescent="0.25">
      <c r="A33" s="25" t="s">
        <v>69</v>
      </c>
      <c r="B33" s="29" t="s">
        <v>40</v>
      </c>
      <c r="C33" s="11" t="s">
        <v>70</v>
      </c>
      <c r="D33" s="12">
        <f t="array" ref="D33">INDEX('Back data'!$A$297:$AW$297,,MAX(IF('Back data'!$A$297:$AW$297&lt;&gt;"",COLUMN('Back data'!$A$297:$AW$297)))-D$6)/D32</f>
        <v>0.96296296296296291</v>
      </c>
      <c r="E33" s="12">
        <f t="array" ref="E33">INDEX('Back data'!$A$297:$AW$297,,MAX(IF('Back data'!$A$297:$AW$297&lt;&gt;"",COLUMN('Back data'!$A$297:$AW$297)))-E$6)/E32</f>
        <v>0.94375952347970626</v>
      </c>
      <c r="F33" s="12">
        <f t="array" ref="F33">INDEX('Back data'!$A$297:$AW$297,,MAX(IF('Back data'!$A$297:$AW$297&lt;&gt;"",COLUMN('Back data'!$A$297:$AW$297)))-F$6)/F32</f>
        <v>0.95604707216787188</v>
      </c>
      <c r="G33" s="12">
        <f t="array" ref="G33">INDEX('Back data'!$A$297:$AW$297,,MAX(IF('Back data'!$A$297:$AW$297&lt;&gt;"",COLUMN('Back data'!$A$297:$AW$297)))-G$6)/G32</f>
        <v>0.96645732229517567</v>
      </c>
      <c r="H33" s="12">
        <f t="array" ref="H33">INDEX('Back data'!$A$297:$AW$297,,MAX(IF('Back data'!$A$297:$AW$297&lt;&gt;"",COLUMN('Back data'!$A$297:$AW$297)))-H$6)/H32</f>
        <v>0.93916600686196883</v>
      </c>
      <c r="I33" s="12">
        <f t="array" ref="I33">INDEX('Back data'!$A$297:$AW$297,,MAX(IF('Back data'!$A$297:$AW$297&lt;&gt;"",COLUMN('Back data'!$A$297:$AW$297)))-I$6)/I32</f>
        <v>0.93489127718070486</v>
      </c>
      <c r="J33" s="12">
        <f t="array" ref="J33">INDEX('Back data'!$A$297:$AW$297,,MAX(IF('Back data'!$A$297:$AW$297&lt;&gt;"",COLUMN('Back data'!$A$297:$AW$297)))-J$6)/J32</f>
        <v>0.91144047035766773</v>
      </c>
      <c r="K33" s="12">
        <f t="array" ref="K33">INDEX('Back data'!$A$297:$AW$297,,MAX(IF('Back data'!$A$297:$AW$297&lt;&gt;"",COLUMN('Back data'!$A$297:$AW$297)))-K$6)/K32</f>
        <v>0.93100581878636735</v>
      </c>
      <c r="L33" s="12">
        <f t="array" ref="L33">INDEX('Back data'!$A$297:$AW$297,,MAX(IF('Back data'!$A$297:$AW$297&lt;&gt;"",COLUMN('Back data'!$A$297:$AW$297)))-L$6)/L32</f>
        <v>0.91814241486068116</v>
      </c>
      <c r="M33" s="12">
        <f t="array" ref="M33">INDEX('Back data'!$A$297:$AW$297,,MAX(IF('Back data'!$A$297:$AW$297&lt;&gt;"",COLUMN('Back data'!$A$297:$AW$297)))-M$6)/M32</f>
        <v>0.92140985949035492</v>
      </c>
      <c r="N33" s="12">
        <f t="array" ref="N33">INDEX('Back data'!$A$297:$AW$297,,MAX(IF('Back data'!$A$297:$AW$297&lt;&gt;"",COLUMN('Back data'!$A$297:$AW$297)))-N$6)/N32</f>
        <v>0.94543470352855585</v>
      </c>
      <c r="O33" s="12">
        <f t="array" ref="O33">INDEX('Back data'!$A$297:$AW$297,,MAX(IF('Back data'!$A$297:$AW$297&lt;&gt;"",COLUMN('Back data'!$A$297:$AW$297)))-O$6)/O32</f>
        <v>0.95863805299124805</v>
      </c>
      <c r="P33" s="12">
        <f t="array" ref="P33">INDEX('Back data'!$A$297:$AW$297,,MAX(IF('Back data'!$A$297:$AW$297&lt;&gt;"",COLUMN('Back data'!$A$297:$AW$297)))-P$6)/P32</f>
        <v>0.9199520671060516</v>
      </c>
    </row>
    <row r="34" spans="1:18" x14ac:dyDescent="0.25">
      <c r="A34" s="25" t="s">
        <v>69</v>
      </c>
      <c r="B34" s="29" t="s">
        <v>40</v>
      </c>
      <c r="C34" s="11" t="s">
        <v>71</v>
      </c>
      <c r="D34" s="12">
        <f t="array" ref="D34">+INDEX('Back data'!$A$298:$AW$298,,MAX(IF('Back data'!$A$298:$AW$298&lt;&gt;"",COLUMN('Back data'!$A$298:$AW$298)))-D$6)/D32</f>
        <v>3.7037037037037028E-2</v>
      </c>
      <c r="E34" s="12">
        <f t="array" ref="E34">+INDEX('Back data'!$A$298:$AW$298,,MAX(IF('Back data'!$A$298:$AW$298&lt;&gt;"",COLUMN('Back data'!$A$298:$AW$298)))-E$6)/E32</f>
        <v>5.6240476520293667E-2</v>
      </c>
      <c r="F34" s="12">
        <f t="array" ref="F34">+INDEX('Back data'!$A$298:$AW$298,,MAX(IF('Back data'!$A$298:$AW$298&lt;&gt;"",COLUMN('Back data'!$A$298:$AW$298)))-F$6)/F32</f>
        <v>4.3952927832128175E-2</v>
      </c>
      <c r="G34" s="12">
        <f t="array" ref="G34">+INDEX('Back data'!$A$298:$AW$298,,MAX(IF('Back data'!$A$298:$AW$298&lt;&gt;"",COLUMN('Back data'!$A$298:$AW$298)))-G$6)/G32</f>
        <v>3.3542677704824442E-2</v>
      </c>
      <c r="H34" s="12">
        <f t="array" ref="H34">+INDEX('Back data'!$A$298:$AW$298,,MAX(IF('Back data'!$A$298:$AW$298&lt;&gt;"",COLUMN('Back data'!$A$298:$AW$298)))-H$6)/H32</f>
        <v>6.0833993138031145E-2</v>
      </c>
      <c r="I34" s="12">
        <f t="array" ref="I34">+INDEX('Back data'!$A$298:$AW$298,,MAX(IF('Back data'!$A$298:$AW$298&lt;&gt;"",COLUMN('Back data'!$A$298:$AW$298)))-I$6)/I32</f>
        <v>6.5108722819295181E-2</v>
      </c>
      <c r="J34" s="12">
        <f t="array" ref="J34">+INDEX('Back data'!$A$298:$AW$298,,MAX(IF('Back data'!$A$298:$AW$298&lt;&gt;"",COLUMN('Back data'!$A$298:$AW$298)))-J$6)/J32</f>
        <v>8.8559529642332199E-2</v>
      </c>
      <c r="K34" s="12">
        <f t="array" ref="K34">+INDEX('Back data'!$A$298:$AW$298,,MAX(IF('Back data'!$A$298:$AW$298&lt;&gt;"",COLUMN('Back data'!$A$298:$AW$298)))-K$6)/K32</f>
        <v>6.8994181213632572E-2</v>
      </c>
      <c r="L34" s="12">
        <f t="array" ref="L34">+INDEX('Back data'!$A$298:$AW$298,,MAX(IF('Back data'!$A$298:$AW$298&lt;&gt;"",COLUMN('Back data'!$A$298:$AW$298)))-L$6)/L32</f>
        <v>8.1857585139318886E-2</v>
      </c>
      <c r="M34" s="12">
        <f t="array" ref="M34">+INDEX('Back data'!$A$298:$AW$298,,MAX(IF('Back data'!$A$298:$AW$298&lt;&gt;"",COLUMN('Back data'!$A$298:$AW$298)))-M$6)/M32</f>
        <v>7.8590140509645162E-2</v>
      </c>
      <c r="N34" s="12">
        <f t="array" ref="N34">+INDEX('Back data'!$A$298:$AW$298,,MAX(IF('Back data'!$A$298:$AW$298&lt;&gt;"",COLUMN('Back data'!$A$298:$AW$298)))-N$6)/N32</f>
        <v>5.4565296471444161E-2</v>
      </c>
      <c r="O34" s="12">
        <f t="array" ref="O34">+INDEX('Back data'!$A$298:$AW$298,,MAX(IF('Back data'!$A$298:$AW$298&lt;&gt;"",COLUMN('Back data'!$A$298:$AW$298)))-O$6)/O32</f>
        <v>4.1361947008751954E-2</v>
      </c>
      <c r="P34" s="12">
        <f t="array" ref="P34">+INDEX('Back data'!$A$298:$AW$298,,MAX(IF('Back data'!$A$298:$AW$298&lt;&gt;"",COLUMN('Back data'!$A$298:$AW$298)))-P$6)/P32</f>
        <v>8.0047932893948473E-2</v>
      </c>
      <c r="R34" s="60"/>
    </row>
    <row r="40" spans="1:18" x14ac:dyDescent="0.25">
      <c r="A40" s="7"/>
      <c r="B40" s="8"/>
      <c r="C40" s="9" t="s">
        <v>68</v>
      </c>
      <c r="D40" s="10">
        <f t="array" ref="D40">INDEX('Back data'!$A$94:$AW$94,,MAX(IF('Back data'!$A$94:$AW$94&lt;&gt;"",COLUMN('Back data'!$A$94:$AW$94)))-D$6)+INDEX('Back data'!$A$95:$AW$95,,MAX(IF('Back data'!$A$95:$AW$95&lt;&gt;"",COLUMN('Back data'!$A$95:$AW$95)))-D$6)</f>
        <v>69.2</v>
      </c>
      <c r="E40" s="10">
        <f t="array" ref="E40">INDEX('Back data'!$A$94:$AW$94,,MAX(IF('Back data'!$A$94:$AW$94&lt;&gt;"",COLUMN('Back data'!$A$94:$AW$94)))-E$6)+INDEX('Back data'!$A$95:$AW$95,,MAX(IF('Back data'!$A$95:$AW$95&lt;&gt;"",COLUMN('Back data'!$A$95:$AW$95)))-E$6)</f>
        <v>68.209999999999994</v>
      </c>
      <c r="F40" s="10">
        <f t="array" ref="F40">INDEX('Back data'!$A$94:$AW$94,,MAX(IF('Back data'!$A$94:$AW$94&lt;&gt;"",COLUMN('Back data'!$A$94:$AW$94)))-F$6)+INDEX('Back data'!$A$95:$AW$95,,MAX(IF('Back data'!$A$95:$AW$95&lt;&gt;"",COLUMN('Back data'!$A$95:$AW$95)))-F$6)</f>
        <v>72.33</v>
      </c>
      <c r="G40" s="10">
        <f t="array" ref="G40">INDEX('Back data'!$A$94:$AW$94,,MAX(IF('Back data'!$A$94:$AW$94&lt;&gt;"",COLUMN('Back data'!$A$94:$AW$94)))-G$6)+INDEX('Back data'!$A$95:$AW$95,,MAX(IF('Back data'!$A$95:$AW$95&lt;&gt;"",COLUMN('Back data'!$A$95:$AW$95)))-G$6)</f>
        <v>72.22</v>
      </c>
      <c r="H40" s="10">
        <f t="array" ref="H40">INDEX('Back data'!$A$94:$AW$94,,MAX(IF('Back data'!$A$94:$AW$94&lt;&gt;"",COLUMN('Back data'!$A$94:$AW$94)))-H$6)+INDEX('Back data'!$A$95:$AW$95,,MAX(IF('Back data'!$A$95:$AW$95&lt;&gt;"",COLUMN('Back data'!$A$95:$AW$95)))-H$6)</f>
        <v>74.52</v>
      </c>
      <c r="I40" s="10">
        <f t="array" ref="I40">INDEX('Back data'!$A$94:$AW$94,,MAX(IF('Back data'!$A$94:$AW$94&lt;&gt;"",COLUMN('Back data'!$A$94:$AW$94)))-I$6)+INDEX('Back data'!$A$95:$AW$95,,MAX(IF('Back data'!$A$95:$AW$95&lt;&gt;"",COLUMN('Back data'!$A$95:$AW$95)))-I$6)</f>
        <v>78.95</v>
      </c>
      <c r="J40" s="10">
        <f t="array" ref="J40">INDEX('Back data'!$A$94:$AW$94,,MAX(IF('Back data'!$A$94:$AW$94&lt;&gt;"",COLUMN('Back data'!$A$94:$AW$94)))-J$6)+INDEX('Back data'!$A$95:$AW$95,,MAX(IF('Back data'!$A$95:$AW$95&lt;&gt;"",COLUMN('Back data'!$A$95:$AW$95)))-J$6)</f>
        <v>77.95</v>
      </c>
      <c r="K40" s="10">
        <f t="array" ref="K40">INDEX('Back data'!$A$94:$AW$94,,MAX(IF('Back data'!$A$94:$AW$94&lt;&gt;"",COLUMN('Back data'!$A$94:$AW$94)))-K$6)+INDEX('Back data'!$A$95:$AW$95,,MAX(IF('Back data'!$A$95:$AW$95&lt;&gt;"",COLUMN('Back data'!$A$95:$AW$95)))-K$6)</f>
        <v>80.95</v>
      </c>
      <c r="L40" s="10">
        <f t="array" ref="L40">INDEX('Back data'!$A$94:$AW$94,,MAX(IF('Back data'!$A$94:$AW$94&lt;&gt;"",COLUMN('Back data'!$A$94:$AW$94)))-L$6)+INDEX('Back data'!$A$95:$AW$95,,MAX(IF('Back data'!$A$95:$AW$95&lt;&gt;"",COLUMN('Back data'!$A$95:$AW$95)))-L$6)</f>
        <v>79.78</v>
      </c>
      <c r="M40" s="10">
        <f t="array" ref="M40">INDEX('Back data'!$A$94:$AW$94,,MAX(IF('Back data'!$A$94:$AW$94&lt;&gt;"",COLUMN('Back data'!$A$94:$AW$94)))-M$6)+INDEX('Back data'!$A$95:$AW$95,,MAX(IF('Back data'!$A$95:$AW$95&lt;&gt;"",COLUMN('Back data'!$A$95:$AW$95)))-M$6)</f>
        <v>82.81</v>
      </c>
      <c r="N40" s="10">
        <f t="array" ref="N40">INDEX('Back data'!$A$94:$AW$94,,MAX(IF('Back data'!$A$94:$AW$94&lt;&gt;"",COLUMN('Back data'!$A$94:$AW$94)))-N$6)+INDEX('Back data'!$A$95:$AW$95,,MAX(IF('Back data'!$A$95:$AW$95&lt;&gt;"",COLUMN('Back data'!$A$95:$AW$95)))-N$6)</f>
        <v>85.12</v>
      </c>
      <c r="O40" s="10">
        <f t="array" ref="O40">INDEX('Back data'!$A$94:$AW$94,,MAX(IF('Back data'!$A$94:$AW$94&lt;&gt;"",COLUMN('Back data'!$A$94:$AW$94)))-O$6)+INDEX('Back data'!$A$95:$AW$95,,MAX(IF('Back data'!$A$95:$AW$95&lt;&gt;"",COLUMN('Back data'!$A$95:$AW$95)))-O$6)</f>
        <v>83.79</v>
      </c>
      <c r="P40" s="10">
        <f t="array" ref="P40">INDEX('Back data'!$A$94:$AW$94,,MAX(IF('Back data'!$A$94:$AW$94&lt;&gt;"",COLUMN('Back data'!$A$94:$AW$94)))-P$6)+INDEX('Back data'!$A$95:$AW$95,,MAX(IF('Back data'!$A$95:$AW$95&lt;&gt;"",COLUMN('Back data'!$A$95:$AW$95)))-P$6)</f>
        <v>85.69</v>
      </c>
    </row>
    <row r="41" spans="1:18" x14ac:dyDescent="0.25">
      <c r="A41" s="35" t="s">
        <v>74</v>
      </c>
      <c r="B41" s="27" t="s">
        <v>75</v>
      </c>
      <c r="C41" s="11" t="s">
        <v>70</v>
      </c>
      <c r="D41" s="12">
        <f t="array" ref="D41">INDEX('Back data'!$A$94:$AW$94,,MAX(IF('Back data'!$A$94:$AW$94&lt;&gt;"",COLUMN('Back data'!$A$94:$AW$94)))-D$6)/D40</f>
        <v>0.88843930635838142</v>
      </c>
      <c r="E41" s="12">
        <f t="array" ref="E41">INDEX('Back data'!$A$94:$AW$94,,MAX(IF('Back data'!$A$94:$AW$94&lt;&gt;"",COLUMN('Back data'!$A$94:$AW$94)))-E$6)/E40</f>
        <v>0.86937399208327226</v>
      </c>
      <c r="F41" s="12">
        <f t="array" ref="F41">INDEX('Back data'!$A$94:$AW$94,,MAX(IF('Back data'!$A$94:$AW$94&lt;&gt;"",COLUMN('Back data'!$A$94:$AW$94)))-F$6)/F40</f>
        <v>0.88400387114613577</v>
      </c>
      <c r="G41" s="12">
        <f t="array" ref="G41">INDEX('Back data'!$A$94:$AW$94,,MAX(IF('Back data'!$A$94:$AW$94&lt;&gt;"",COLUMN('Back data'!$A$94:$AW$94)))-G$6)/G40</f>
        <v>0.8897812240376628</v>
      </c>
      <c r="H41" s="12">
        <f t="array" ref="H41">INDEX('Back data'!$A$94:$AW$94,,MAX(IF('Back data'!$A$94:$AW$94&lt;&gt;"",COLUMN('Back data'!$A$94:$AW$94)))-H$6)/H40</f>
        <v>0.88150831991411704</v>
      </c>
      <c r="I41" s="12">
        <f t="array" ref="I41">INDEX('Back data'!$A$94:$AW$94,,MAX(IF('Back data'!$A$94:$AW$94&lt;&gt;"",COLUMN('Back data'!$A$94:$AW$94)))-I$6)/I40</f>
        <v>0.89373020899303357</v>
      </c>
      <c r="J41" s="12">
        <f t="array" ref="J41">INDEX('Back data'!$A$94:$AW$94,,MAX(IF('Back data'!$A$94:$AW$94&lt;&gt;"",COLUMN('Back data'!$A$94:$AW$94)))-J$6)/J40</f>
        <v>0.8971135343168698</v>
      </c>
      <c r="K41" s="12">
        <f t="array" ref="K41">INDEX('Back data'!$A$94:$AW$94,,MAX(IF('Back data'!$A$94:$AW$94&lt;&gt;"",COLUMN('Back data'!$A$94:$AW$94)))-K$6)/K40</f>
        <v>0.90401482396541077</v>
      </c>
      <c r="L41" s="12">
        <f t="array" ref="L41">INDEX('Back data'!$A$94:$AW$94,,MAX(IF('Back data'!$A$94:$AW$94&lt;&gt;"",COLUMN('Back data'!$A$94:$AW$94)))-L$6)/L40</f>
        <v>0.88368012033091003</v>
      </c>
      <c r="M41" s="12">
        <f t="array" ref="M41">INDEX('Back data'!$A$94:$AW$94,,MAX(IF('Back data'!$A$94:$AW$94&lt;&gt;"",COLUMN('Back data'!$A$94:$AW$94)))-M$6)/M40</f>
        <v>0.90327255162419995</v>
      </c>
      <c r="N41" s="12">
        <f t="array" ref="N41">INDEX('Back data'!$A$94:$AW$94,,MAX(IF('Back data'!$A$94:$AW$94&lt;&gt;"",COLUMN('Back data'!$A$94:$AW$94)))-N$6)/N40</f>
        <v>0.88580827067669177</v>
      </c>
      <c r="O41" s="12">
        <f t="array" ref="O41">INDEX('Back data'!$A$94:$AW$94,,MAX(IF('Back data'!$A$94:$AW$94&lt;&gt;"",COLUMN('Back data'!$A$94:$AW$94)))-O$6)/O40</f>
        <v>0.92660221983530244</v>
      </c>
      <c r="P41" s="12">
        <f t="array" ref="P41">INDEX('Back data'!$A$94:$AW$94,,MAX(IF('Back data'!$A$94:$AW$94&lt;&gt;"",COLUMN('Back data'!$A$94:$AW$94)))-P$6)/P40</f>
        <v>0.91247520130703696</v>
      </c>
    </row>
    <row r="42" spans="1:18" x14ac:dyDescent="0.25">
      <c r="A42" s="35" t="s">
        <v>74</v>
      </c>
      <c r="B42" s="27" t="s">
        <v>76</v>
      </c>
      <c r="C42" s="11" t="s">
        <v>71</v>
      </c>
      <c r="D42" s="12">
        <f t="array" ref="D42">INDEX('Back data'!$A$95:$AW$95,,MAX(IF('Back data'!$A$95:$AW$95&lt;&gt;"",COLUMN('Back data'!$A$95:$AW$95)))-D$6)/D40</f>
        <v>0.11156069364161848</v>
      </c>
      <c r="E42" s="12">
        <f t="array" ref="E42">INDEX('Back data'!$A$95:$AW$95,,MAX(IF('Back data'!$A$95:$AW$95&lt;&gt;"",COLUMN('Back data'!$A$95:$AW$95)))-E$6)/E40</f>
        <v>0.13062600791672777</v>
      </c>
      <c r="F42" s="12">
        <f t="array" ref="F42">INDEX('Back data'!$A$95:$AW$95,,MAX(IF('Back data'!$A$95:$AW$95&lt;&gt;"",COLUMN('Back data'!$A$95:$AW$95)))-F$6)/F40</f>
        <v>0.11599612885386425</v>
      </c>
      <c r="G42" s="12">
        <f t="array" ref="G42">INDEX('Back data'!$A$95:$AW$95,,MAX(IF('Back data'!$A$95:$AW$95&lt;&gt;"",COLUMN('Back data'!$A$95:$AW$95)))-G$6)/G40</f>
        <v>0.1102187759623373</v>
      </c>
      <c r="H42" s="12">
        <f t="array" ref="H42">INDEX('Back data'!$A$95:$AW$95,,MAX(IF('Back data'!$A$95:$AW$95&lt;&gt;"",COLUMN('Back data'!$A$95:$AW$95)))-H$6)/H40</f>
        <v>0.118491680085883</v>
      </c>
      <c r="I42" s="12">
        <f t="array" ref="I42">INDEX('Back data'!$A$95:$AW$95,,MAX(IF('Back data'!$A$95:$AW$95&lt;&gt;"",COLUMN('Back data'!$A$95:$AW$95)))-I$6)/I40</f>
        <v>0.10626979100696644</v>
      </c>
      <c r="J42" s="12">
        <f t="array" ref="J42">INDEX('Back data'!$A$95:$AW$95,,MAX(IF('Back data'!$A$95:$AW$95&lt;&gt;"",COLUMN('Back data'!$A$95:$AW$95)))-J$6)/J40</f>
        <v>0.1028864656831302</v>
      </c>
      <c r="K42" s="12">
        <f t="array" ref="K42">INDEX('Back data'!$A$95:$AW$95,,MAX(IF('Back data'!$A$95:$AW$95&lt;&gt;"",COLUMN('Back data'!$A$95:$AW$95)))-K$6)/K40</f>
        <v>9.598517603458924E-2</v>
      </c>
      <c r="L42" s="12">
        <f t="array" ref="L42">INDEX('Back data'!$A$95:$AW$95,,MAX(IF('Back data'!$A$95:$AW$95&lt;&gt;"",COLUMN('Back data'!$A$95:$AW$95)))-L$6)/L40</f>
        <v>0.11631987966908999</v>
      </c>
      <c r="M42" s="12">
        <f t="array" ref="M42">INDEX('Back data'!$A$95:$AW$95,,MAX(IF('Back data'!$A$95:$AW$95&lt;&gt;"",COLUMN('Back data'!$A$95:$AW$95)))-M$6)/M40</f>
        <v>9.6727448375800024E-2</v>
      </c>
      <c r="N42" s="12">
        <f t="array" ref="N42">INDEX('Back data'!$A$95:$AW$95,,MAX(IF('Back data'!$A$95:$AW$95&lt;&gt;"",COLUMN('Back data'!$A$95:$AW$95)))-N$6)/N40</f>
        <v>0.11419172932330827</v>
      </c>
      <c r="O42" s="12">
        <f t="array" ref="O42">INDEX('Back data'!$A$95:$AW$95,,MAX(IF('Back data'!$A$95:$AW$95&lt;&gt;"",COLUMN('Back data'!$A$95:$AW$95)))-O$6)/O40</f>
        <v>7.339778016469746E-2</v>
      </c>
      <c r="P42" s="12">
        <f t="array" ref="P42">INDEX('Back data'!$A$95:$AW$95,,MAX(IF('Back data'!$A$95:$AW$95&lt;&gt;"",COLUMN('Back data'!$A$95:$AW$95)))-P$6)/P40</f>
        <v>8.7524798692963007E-2</v>
      </c>
      <c r="R42" s="60"/>
    </row>
    <row r="43" spans="1:18" x14ac:dyDescent="0.25">
      <c r="B43" s="28"/>
    </row>
    <row r="44" spans="1:18" x14ac:dyDescent="0.25">
      <c r="B44" s="28"/>
    </row>
    <row r="45" spans="1:18" x14ac:dyDescent="0.25">
      <c r="B45" s="28"/>
      <c r="C45" s="9" t="s">
        <v>68</v>
      </c>
      <c r="D45" s="10">
        <f t="array" ref="D45">INDEX('Back data'!$A$100:$AW$100,,MAX(IF('Back data'!$A$100:$AW$100&lt;&gt;"",COLUMN('Back data'!$A$100:$AW$100)))-D$6)+INDEX('Back data'!$A$101:$AW$101,,MAX(IF('Back data'!$A$101:$AW$101&lt;&gt;"",COLUMN('Back data'!$A$101:$AW$101)))-D$6)</f>
        <v>68.95</v>
      </c>
      <c r="E45" s="10">
        <f t="array" ref="E45">INDEX('Back data'!$A$100:$AW$100,,MAX(IF('Back data'!$A$100:$AW$100&lt;&gt;"",COLUMN('Back data'!$A$100:$AW$100)))-E$6)+INDEX('Back data'!$A$101:$AW$101,,MAX(IF('Back data'!$A$101:$AW$101&lt;&gt;"",COLUMN('Back data'!$A$101:$AW$101)))-E$6)</f>
        <v>66.760000000000005</v>
      </c>
      <c r="F45" s="10">
        <f t="array" ref="F45">INDEX('Back data'!$A$100:$AW$100,,MAX(IF('Back data'!$A$100:$AW$100&lt;&gt;"",COLUMN('Back data'!$A$100:$AW$100)))-F$6)+INDEX('Back data'!$A$101:$AW$101,,MAX(IF('Back data'!$A$101:$AW$101&lt;&gt;"",COLUMN('Back data'!$A$101:$AW$101)))-F$6)</f>
        <v>73.98</v>
      </c>
      <c r="G45" s="10">
        <f t="array" ref="G45">INDEX('Back data'!$A$100:$AW$100,,MAX(IF('Back data'!$A$100:$AW$100&lt;&gt;"",COLUMN('Back data'!$A$100:$AW$100)))-G$6)+INDEX('Back data'!$A$101:$AW$101,,MAX(IF('Back data'!$A$101:$AW$101&lt;&gt;"",COLUMN('Back data'!$A$101:$AW$101)))-G$6)</f>
        <v>69.349999999999994</v>
      </c>
      <c r="H45" s="10">
        <f t="array" ref="H45">INDEX('Back data'!$A$100:$AW$100,,MAX(IF('Back data'!$A$100:$AW$100&lt;&gt;"",COLUMN('Back data'!$A$100:$AW$100)))-H$6)+INDEX('Back data'!$A$101:$AW$101,,MAX(IF('Back data'!$A$101:$AW$101&lt;&gt;"",COLUMN('Back data'!$A$101:$AW$101)))-H$6)</f>
        <v>72.42</v>
      </c>
      <c r="I45" s="10">
        <f t="array" ref="I45">INDEX('Back data'!$A$100:$AW$100,,MAX(IF('Back data'!$A$100:$AW$100&lt;&gt;"",COLUMN('Back data'!$A$100:$AW$100)))-I$6)+INDEX('Back data'!$A$101:$AW$101,,MAX(IF('Back data'!$A$101:$AW$101&lt;&gt;"",COLUMN('Back data'!$A$101:$AW$101)))-I$6)</f>
        <v>76.95</v>
      </c>
      <c r="J45" s="10">
        <f t="array" ref="J45">INDEX('Back data'!$A$100:$AW$100,,MAX(IF('Back data'!$A$100:$AW$100&lt;&gt;"",COLUMN('Back data'!$A$100:$AW$100)))-J$6)+INDEX('Back data'!$A$101:$AW$101,,MAX(IF('Back data'!$A$101:$AW$101&lt;&gt;"",COLUMN('Back data'!$A$101:$AW$101)))-J$6)</f>
        <v>80.02</v>
      </c>
      <c r="K45" s="10">
        <f t="array" ref="K45">INDEX('Back data'!$A$100:$AW$100,,MAX(IF('Back data'!$A$100:$AW$100&lt;&gt;"",COLUMN('Back data'!$A$100:$AW$100)))-K$6)+INDEX('Back data'!$A$101:$AW$101,,MAX(IF('Back data'!$A$101:$AW$101&lt;&gt;"",COLUMN('Back data'!$A$101:$AW$101)))-K$6)</f>
        <v>80.77</v>
      </c>
      <c r="L45" s="10">
        <f t="array" ref="L45">INDEX('Back data'!$A$100:$AW$100,,MAX(IF('Back data'!$A$100:$AW$100&lt;&gt;"",COLUMN('Back data'!$A$100:$AW$100)))-L$6)+INDEX('Back data'!$A$101:$AW$101,,MAX(IF('Back data'!$A$101:$AW$101&lt;&gt;"",COLUMN('Back data'!$A$101:$AW$101)))-L$6)</f>
        <v>82.539999999999992</v>
      </c>
      <c r="M45" s="10">
        <f t="array" ref="M45">INDEX('Back data'!$A$100:$AW$100,,MAX(IF('Back data'!$A$100:$AW$100&lt;&gt;"",COLUMN('Back data'!$A$100:$AW$100)))-M$6)+INDEX('Back data'!$A$101:$AW$101,,MAX(IF('Back data'!$A$101:$AW$101&lt;&gt;"",COLUMN('Back data'!$A$101:$AW$101)))-M$6)</f>
        <v>82.460000000000008</v>
      </c>
      <c r="N45" s="10">
        <f t="array" ref="N45">INDEX('Back data'!$A$100:$AW$100,,MAX(IF('Back data'!$A$100:$AW$100&lt;&gt;"",COLUMN('Back data'!$A$100:$AW$100)))-N$6)+INDEX('Back data'!$A$101:$AW$101,,MAX(IF('Back data'!$A$101:$AW$101&lt;&gt;"",COLUMN('Back data'!$A$101:$AW$101)))-N$6)</f>
        <v>85.56</v>
      </c>
      <c r="O45" s="10">
        <f t="array" ref="O45">INDEX('Back data'!$A$100:$AW$100,,MAX(IF('Back data'!$A$100:$AW$100&lt;&gt;"",COLUMN('Back data'!$A$100:$AW$100)))-O$6)+INDEX('Back data'!$A$101:$AW$101,,MAX(IF('Back data'!$A$101:$AW$101&lt;&gt;"",COLUMN('Back data'!$A$101:$AW$101)))-O$6)</f>
        <v>82.45</v>
      </c>
      <c r="P45" s="10">
        <f t="array" ref="P45">INDEX('Back data'!$A$100:$AW$100,,MAX(IF('Back data'!$A$100:$AW$100&lt;&gt;"",COLUMN('Back data'!$A$100:$AW$100)))-P$6)+INDEX('Back data'!$A$101:$AW$101,,MAX(IF('Back data'!$A$101:$AW$101&lt;&gt;"",COLUMN('Back data'!$A$101:$AW$101)))-P$6)</f>
        <v>86.42</v>
      </c>
    </row>
    <row r="46" spans="1:18" x14ac:dyDescent="0.25">
      <c r="A46" s="35" t="s">
        <v>74</v>
      </c>
      <c r="B46" s="29" t="s">
        <v>72</v>
      </c>
      <c r="C46" s="11" t="s">
        <v>70</v>
      </c>
      <c r="D46" s="12">
        <f t="array" ref="D46">INDEX('Back data'!$A$100:$AW$100,,MAX(IF('Back data'!$A$100:$AW$100&lt;&gt;"",COLUMN('Back data'!$A$100:$AW$100)))-D$6)/D45</f>
        <v>0.69354604786076868</v>
      </c>
      <c r="E46" s="12">
        <f t="array" ref="E46">INDEX('Back data'!$A$100:$AW$100,,MAX(IF('Back data'!$A$100:$AW$100&lt;&gt;"",COLUMN('Back data'!$A$100:$AW$100)))-E$6)/E45</f>
        <v>0.70401437986818449</v>
      </c>
      <c r="F46" s="12">
        <f t="array" ref="F46">INDEX('Back data'!$A$100:$AW$100,,MAX(IF('Back data'!$A$100:$AW$100&lt;&gt;"",COLUMN('Back data'!$A$100:$AW$100)))-F$6)/F45</f>
        <v>0.72803460394701269</v>
      </c>
      <c r="G46" s="12">
        <f t="array" ref="G46">INDEX('Back data'!$A$100:$AW$100,,MAX(IF('Back data'!$A$100:$AW$100&lt;&gt;"",COLUMN('Back data'!$A$100:$AW$100)))-G$6)/G45</f>
        <v>0.69531362653208373</v>
      </c>
      <c r="H46" s="12">
        <f t="array" ref="H46">INDEX('Back data'!$A$100:$AW$100,,MAX(IF('Back data'!$A$100:$AW$100&lt;&gt;"",COLUMN('Back data'!$A$100:$AW$100)))-H$6)/H45</f>
        <v>0.69124551228942288</v>
      </c>
      <c r="I46" s="12">
        <f t="array" ref="I46">INDEX('Back data'!$A$100:$AW$100,,MAX(IF('Back data'!$A$100:$AW$100&lt;&gt;"",COLUMN('Back data'!$A$100:$AW$100)))-I$6)/I45</f>
        <v>0.7606237816764132</v>
      </c>
      <c r="J46" s="12">
        <f t="array" ref="J46">INDEX('Back data'!$A$100:$AW$100,,MAX(IF('Back data'!$A$100:$AW$100&lt;&gt;"",COLUMN('Back data'!$A$100:$AW$100)))-J$6)/J45</f>
        <v>0.7100724818795302</v>
      </c>
      <c r="K46" s="12">
        <f t="array" ref="K46">INDEX('Back data'!$A$100:$AW$100,,MAX(IF('Back data'!$A$100:$AW$100&lt;&gt;"",COLUMN('Back data'!$A$100:$AW$100)))-K$6)/K45</f>
        <v>0.75832611117989357</v>
      </c>
      <c r="L46" s="12">
        <f t="array" ref="L46">INDEX('Back data'!$A$100:$AW$100,,MAX(IF('Back data'!$A$100:$AW$100&lt;&gt;"",COLUMN('Back data'!$A$100:$AW$100)))-L$6)/L45</f>
        <v>0.70535497940392544</v>
      </c>
      <c r="M46" s="12">
        <f t="array" ref="M46">INDEX('Back data'!$A$100:$AW$100,,MAX(IF('Back data'!$A$100:$AW$100&lt;&gt;"",COLUMN('Back data'!$A$100:$AW$100)))-M$6)/M45</f>
        <v>0.71671113267038555</v>
      </c>
      <c r="N46" s="12">
        <f t="array" ref="N46">INDEX('Back data'!$A$100:$AW$100,,MAX(IF('Back data'!$A$100:$AW$100&lt;&gt;"",COLUMN('Back data'!$A$100:$AW$100)))-N$6)/N45</f>
        <v>0.70593735390369328</v>
      </c>
      <c r="O46" s="12">
        <f t="array" ref="O46">INDEX('Back data'!$A$100:$AW$100,,MAX(IF('Back data'!$A$100:$AW$100&lt;&gt;"",COLUMN('Back data'!$A$100:$AW$100)))-O$6)/O45</f>
        <v>0.84026682838083688</v>
      </c>
      <c r="P46" s="12">
        <f t="array" ref="P46">INDEX('Back data'!$A$100:$AW$100,,MAX(IF('Back data'!$A$100:$AW$100&lt;&gt;"",COLUMN('Back data'!$A$100:$AW$100)))-P$6)/P45</f>
        <v>0.78974774357787547</v>
      </c>
    </row>
    <row r="47" spans="1:18" x14ac:dyDescent="0.25">
      <c r="A47" s="35" t="s">
        <v>74</v>
      </c>
      <c r="B47" s="29" t="s">
        <v>72</v>
      </c>
      <c r="C47" s="11" t="s">
        <v>71</v>
      </c>
      <c r="D47" s="12">
        <f t="array" ref="D47">INDEX('Back data'!$A$101:$AW$101,,MAX(IF('Back data'!$A$101:$AW$101&lt;&gt;"",COLUMN('Back data'!$A$101:$AW$101)))-D$6)/D45</f>
        <v>0.30645395213923132</v>
      </c>
      <c r="E47" s="12">
        <f t="array" ref="E47">INDEX('Back data'!$A$101:$AW$101,,MAX(IF('Back data'!$A$101:$AW$101&lt;&gt;"",COLUMN('Back data'!$A$101:$AW$101)))-E$6)/E45</f>
        <v>0.29598562013181545</v>
      </c>
      <c r="F47" s="12">
        <f t="array" ref="F47">INDEX('Back data'!$A$101:$AW$101,,MAX(IF('Back data'!$A$101:$AW$101&lt;&gt;"",COLUMN('Back data'!$A$101:$AW$101)))-F$6)/F45</f>
        <v>0.27196539605298731</v>
      </c>
      <c r="G47" s="12">
        <f t="array" ref="G47">INDEX('Back data'!$A$101:$AW$101,,MAX(IF('Back data'!$A$101:$AW$101&lt;&gt;"",COLUMN('Back data'!$A$101:$AW$101)))-G$6)/G45</f>
        <v>0.30468637346791638</v>
      </c>
      <c r="H47" s="12">
        <f t="array" ref="H47">INDEX('Back data'!$A$101:$AW$101,,MAX(IF('Back data'!$A$101:$AW$101&lt;&gt;"",COLUMN('Back data'!$A$101:$AW$101)))-H$6)/H45</f>
        <v>0.30875448771057717</v>
      </c>
      <c r="I47" s="12">
        <f t="array" ref="I47">INDEX('Back data'!$A$101:$AW$101,,MAX(IF('Back data'!$A$101:$AW$101&lt;&gt;"",COLUMN('Back data'!$A$101:$AW$101)))-I$6)/I45</f>
        <v>0.23937621832358677</v>
      </c>
      <c r="J47" s="12">
        <f t="array" ref="J47">INDEX('Back data'!$A$101:$AW$101,,MAX(IF('Back data'!$A$101:$AW$101&lt;&gt;"",COLUMN('Back data'!$A$101:$AW$101)))-J$6)/J45</f>
        <v>0.28992751812046991</v>
      </c>
      <c r="K47" s="12">
        <f t="array" ref="K47">INDEX('Back data'!$A$101:$AW$101,,MAX(IF('Back data'!$A$101:$AW$101&lt;&gt;"",COLUMN('Back data'!$A$101:$AW$101)))-K$6)/K45</f>
        <v>0.24167388882010649</v>
      </c>
      <c r="L47" s="12">
        <f t="array" ref="L47">INDEX('Back data'!$A$101:$AW$101,,MAX(IF('Back data'!$A$101:$AW$101&lt;&gt;"",COLUMN('Back data'!$A$101:$AW$101)))-L$6)/L45</f>
        <v>0.29464502059607467</v>
      </c>
      <c r="M47" s="12">
        <f t="array" ref="M47">INDEX('Back data'!$A$101:$AW$101,,MAX(IF('Back data'!$A$101:$AW$101&lt;&gt;"",COLUMN('Back data'!$A$101:$AW$101)))-M$6)/M45</f>
        <v>0.28328886732961434</v>
      </c>
      <c r="N47" s="12">
        <f t="array" ref="N47">INDEX('Back data'!$A$101:$AW$101,,MAX(IF('Back data'!$A$101:$AW$101&lt;&gt;"",COLUMN('Back data'!$A$101:$AW$101)))-N$6)/N45</f>
        <v>0.29406264609630667</v>
      </c>
      <c r="O47" s="12">
        <f t="array" ref="O47">INDEX('Back data'!$A$101:$AW$101,,MAX(IF('Back data'!$A$101:$AW$101&lt;&gt;"",COLUMN('Back data'!$A$101:$AW$101)))-O$6)/O45</f>
        <v>0.15973317161916312</v>
      </c>
      <c r="P47" s="12">
        <f t="array" ref="P47">INDEX('Back data'!$A$101:$AW$101,,MAX(IF('Back data'!$A$101:$AW$101&lt;&gt;"",COLUMN('Back data'!$A$101:$AW$101)))-P$6)/P45</f>
        <v>0.21025225642212453</v>
      </c>
      <c r="R47" s="60"/>
    </row>
    <row r="49" spans="1:18" x14ac:dyDescent="0.25">
      <c r="C49" s="13"/>
      <c r="D49" s="13"/>
    </row>
    <row r="50" spans="1:18" x14ac:dyDescent="0.25">
      <c r="C50" s="9" t="s">
        <v>68</v>
      </c>
      <c r="D50" s="10">
        <f t="array" ref="D50">INDEX('Back data'!$A$106:$AW$106,,MAX(IF('Back data'!$A$106:$AW$106&lt;&gt;"",COLUMN('Back data'!$A$106:$AW$106)))-D$6)+INDEX('Back data'!$A$107:$AW$107,,MAX(IF('Back data'!$A$107:$AW$107&lt;&gt;"",COLUMN('Back data'!$A$107:$AW$107)))-D$6)</f>
        <v>66.930000000000007</v>
      </c>
      <c r="E50" s="10">
        <f t="array" ref="E50">INDEX('Back data'!$A$106:$AW$106,,MAX(IF('Back data'!$A$106:$AW$106&lt;&gt;"",COLUMN('Back data'!$A$106:$AW$106)))-E$6)+INDEX('Back data'!$A$107:$AW$107,,MAX(IF('Back data'!$A$107:$AW$107&lt;&gt;"",COLUMN('Back data'!$A$107:$AW$107)))-E$6)</f>
        <v>66.95</v>
      </c>
      <c r="F50" s="10">
        <f t="array" ref="F50">INDEX('Back data'!$A$106:$AW$106,,MAX(IF('Back data'!$A$106:$AW$106&lt;&gt;"",COLUMN('Back data'!$A$106:$AW$106)))-F$6)+INDEX('Back data'!$A$107:$AW$107,,MAX(IF('Back data'!$A$107:$AW$107&lt;&gt;"",COLUMN('Back data'!$A$107:$AW$107)))-F$6)</f>
        <v>70.91</v>
      </c>
      <c r="G50" s="10">
        <f t="array" ref="G50">INDEX('Back data'!$A$106:$AW$106,,MAX(IF('Back data'!$A$106:$AW$106&lt;&gt;"",COLUMN('Back data'!$A$106:$AW$106)))-G$6)+INDEX('Back data'!$A$107:$AW$107,,MAX(IF('Back data'!$A$107:$AW$107&lt;&gt;"",COLUMN('Back data'!$A$107:$AW$107)))-G$6)</f>
        <v>72.08</v>
      </c>
      <c r="H50" s="10">
        <f t="array" ref="H50">INDEX('Back data'!$A$106:$AW$106,,MAX(IF('Back data'!$A$106:$AW$106&lt;&gt;"",COLUMN('Back data'!$A$106:$AW$106)))-H$6)+INDEX('Back data'!$A$107:$AW$107,,MAX(IF('Back data'!$A$107:$AW$107&lt;&gt;"",COLUMN('Back data'!$A$107:$AW$107)))-H$6)</f>
        <v>73.709999999999994</v>
      </c>
      <c r="I50" s="10">
        <f t="array" ref="I50">INDEX('Back data'!$A$106:$AW$106,,MAX(IF('Back data'!$A$106:$AW$106&lt;&gt;"",COLUMN('Back data'!$A$106:$AW$106)))-I$6)+INDEX('Back data'!$A$107:$AW$107,,MAX(IF('Back data'!$A$107:$AW$107&lt;&gt;"",COLUMN('Back data'!$A$107:$AW$107)))-I$6)</f>
        <v>79.66</v>
      </c>
      <c r="J50" s="10">
        <f t="array" ref="J50">INDEX('Back data'!$A$106:$AW$106,,MAX(IF('Back data'!$A$106:$AW$106&lt;&gt;"",COLUMN('Back data'!$A$106:$AW$106)))-J$6)+INDEX('Back data'!$A$107:$AW$107,,MAX(IF('Back data'!$A$107:$AW$107&lt;&gt;"",COLUMN('Back data'!$A$107:$AW$107)))-J$6)</f>
        <v>77.210000000000008</v>
      </c>
      <c r="K50" s="10">
        <f t="array" ref="K50">INDEX('Back data'!$A$106:$AW$106,,MAX(IF('Back data'!$A$106:$AW$106&lt;&gt;"",COLUMN('Back data'!$A$106:$AW$106)))-K$6)+INDEX('Back data'!$A$107:$AW$107,,MAX(IF('Back data'!$A$107:$AW$107&lt;&gt;"",COLUMN('Back data'!$A$107:$AW$107)))-K$6)</f>
        <v>81.64</v>
      </c>
      <c r="L50" s="10">
        <f t="array" ref="L50">INDEX('Back data'!$A$106:$AW$106,,MAX(IF('Back data'!$A$106:$AW$106&lt;&gt;"",COLUMN('Back data'!$A$106:$AW$106)))-L$6)+INDEX('Back data'!$A$107:$AW$107,,MAX(IF('Back data'!$A$107:$AW$107&lt;&gt;"",COLUMN('Back data'!$A$107:$AW$107)))-L$6)</f>
        <v>78.8</v>
      </c>
      <c r="M50" s="10">
        <f t="array" ref="M50">INDEX('Back data'!$A$106:$AW$106,,MAX(IF('Back data'!$A$106:$AW$106&lt;&gt;"",COLUMN('Back data'!$A$106:$AW$106)))-M$6)+INDEX('Back data'!$A$107:$AW$107,,MAX(IF('Back data'!$A$107:$AW$107&lt;&gt;"",COLUMN('Back data'!$A$107:$AW$107)))-M$6)</f>
        <v>83.04</v>
      </c>
      <c r="N50" s="10">
        <f t="array" ref="N50">INDEX('Back data'!$A$106:$AW$106,,MAX(IF('Back data'!$A$106:$AW$106&lt;&gt;"",COLUMN('Back data'!$A$106:$AW$106)))-N$6)+INDEX('Back data'!$A$107:$AW$107,,MAX(IF('Back data'!$A$107:$AW$107&lt;&gt;"",COLUMN('Back data'!$A$107:$AW$107)))-N$6)</f>
        <v>84.190000000000012</v>
      </c>
      <c r="O50" s="10">
        <f t="array" ref="O50">INDEX('Back data'!$A$106:$AW$106,,MAX(IF('Back data'!$A$106:$AW$106&lt;&gt;"",COLUMN('Back data'!$A$106:$AW$106)))-O$6)+INDEX('Back data'!$A$107:$AW$107,,MAX(IF('Back data'!$A$107:$AW$107&lt;&gt;"",COLUMN('Back data'!$A$107:$AW$107)))-O$6)</f>
        <v>84.09</v>
      </c>
      <c r="P50" s="10">
        <f t="array" ref="P50">INDEX('Back data'!$A$106:$AW$106,,MAX(IF('Back data'!$A$106:$AW$106&lt;&gt;"",COLUMN('Back data'!$A$106:$AW$106)))-P$6)+INDEX('Back data'!$A$107:$AW$107,,MAX(IF('Back data'!$A$107:$AW$107&lt;&gt;"",COLUMN('Back data'!$A$107:$AW$107)))-P$6)</f>
        <v>85.38</v>
      </c>
    </row>
    <row r="51" spans="1:18" x14ac:dyDescent="0.25">
      <c r="A51" s="35" t="s">
        <v>74</v>
      </c>
      <c r="B51" s="29" t="s">
        <v>73</v>
      </c>
      <c r="C51" s="11" t="s">
        <v>70</v>
      </c>
      <c r="D51" s="12">
        <f t="array" ref="D51">INDEX('Back data'!$A$106:$AW$106,,MAX(IF('Back data'!$A$106:$AW$106&lt;&gt;"",COLUMN('Back data'!$A$106:$AW$106)))-D$6)/D50</f>
        <v>0.98670252502614675</v>
      </c>
      <c r="E51" s="12">
        <f t="array" ref="E51">INDEX('Back data'!$A$106:$AW$106,,MAX(IF('Back data'!$A$106:$AW$106&lt;&gt;"",COLUMN('Back data'!$A$106:$AW$106)))-E$6)/E50</f>
        <v>0.98879761015683343</v>
      </c>
      <c r="F51" s="12">
        <f t="array" ref="F51">INDEX('Back data'!$A$106:$AW$106,,MAX(IF('Back data'!$A$106:$AW$106&lt;&gt;"",COLUMN('Back data'!$A$106:$AW$106)))-F$6)/F50</f>
        <v>0.98293611620363852</v>
      </c>
      <c r="G51" s="12">
        <f t="array" ref="G51">INDEX('Back data'!$A$106:$AW$106,,MAX(IF('Back data'!$A$106:$AW$106&lt;&gt;"",COLUMN('Back data'!$A$106:$AW$106)))-G$6)/G50</f>
        <v>0.98848501664816868</v>
      </c>
      <c r="H51" s="12">
        <f t="array" ref="H51">INDEX('Back data'!$A$106:$AW$106,,MAX(IF('Back data'!$A$106:$AW$106&lt;&gt;"",COLUMN('Back data'!$A$106:$AW$106)))-H$6)/H50</f>
        <v>0.98426265092931764</v>
      </c>
      <c r="I51" s="12">
        <f t="array" ref="I51">INDEX('Back data'!$A$106:$AW$106,,MAX(IF('Back data'!$A$106:$AW$106&lt;&gt;"",COLUMN('Back data'!$A$106:$AW$106)))-I$6)/I50</f>
        <v>0.97941250313833794</v>
      </c>
      <c r="J51" s="12">
        <f t="array" ref="J51">INDEX('Back data'!$A$106:$AW$106,,MAX(IF('Back data'!$A$106:$AW$106&lt;&gt;"",COLUMN('Back data'!$A$106:$AW$106)))-J$6)/J50</f>
        <v>0.99158140137287909</v>
      </c>
      <c r="K51" s="12">
        <f t="array" ref="K51">INDEX('Back data'!$A$106:$AW$106,,MAX(IF('Back data'!$A$106:$AW$106&lt;&gt;"",COLUMN('Back data'!$A$106:$AW$106)))-K$6)/K50</f>
        <v>0.98125918667319945</v>
      </c>
      <c r="L51" s="12">
        <f t="array" ref="L51">INDEX('Back data'!$A$106:$AW$106,,MAX(IF('Back data'!$A$106:$AW$106&lt;&gt;"",COLUMN('Back data'!$A$106:$AW$106)))-L$6)/L50</f>
        <v>0.98159898477157359</v>
      </c>
      <c r="M51" s="12">
        <f t="array" ref="M51">INDEX('Back data'!$A$106:$AW$106,,MAX(IF('Back data'!$A$106:$AW$106&lt;&gt;"",COLUMN('Back data'!$A$106:$AW$106)))-M$6)/M50</f>
        <v>0.97651734104046239</v>
      </c>
      <c r="N51" s="12">
        <f t="array" ref="N51">INDEX('Back data'!$A$106:$AW$106,,MAX(IF('Back data'!$A$106:$AW$106&lt;&gt;"",COLUMN('Back data'!$A$106:$AW$106)))-N$6)/N50</f>
        <v>0.99655541038128037</v>
      </c>
      <c r="O51" s="12">
        <f t="array" ref="O51">INDEX('Back data'!$A$106:$AW$106,,MAX(IF('Back data'!$A$106:$AW$106&lt;&gt;"",COLUMN('Back data'!$A$106:$AW$106)))-O$6)/O50</f>
        <v>0.99227018670472111</v>
      </c>
      <c r="P51" s="12">
        <f t="array" ref="P51">INDEX('Back data'!$A$106:$AW$106,,MAX(IF('Back data'!$A$106:$AW$106&lt;&gt;"",COLUMN('Back data'!$A$106:$AW$106)))-P$6)/P50</f>
        <v>0.96579995315062073</v>
      </c>
    </row>
    <row r="52" spans="1:18" x14ac:dyDescent="0.25">
      <c r="A52" s="35" t="s">
        <v>74</v>
      </c>
      <c r="B52" s="29" t="s">
        <v>73</v>
      </c>
      <c r="C52" s="30" t="s">
        <v>71</v>
      </c>
      <c r="D52" s="31">
        <f t="array" ref="D52">INDEX('Back data'!$A$107:$AW$107,,MAX(IF('Back data'!$A$107:$AW$107&lt;&gt;"",COLUMN('Back data'!$A$107:$AW$107)))-D$6)/D50</f>
        <v>1.3297474973853278E-2</v>
      </c>
      <c r="E52" s="31">
        <f t="array" ref="E52">INDEX('Back data'!$A$107:$AW$107,,MAX(IF('Back data'!$A$107:$AW$107&lt;&gt;"",COLUMN('Back data'!$A$107:$AW$107)))-E$6)/E50</f>
        <v>1.1202389843166542E-2</v>
      </c>
      <c r="F52" s="31">
        <f t="array" ref="F52">INDEX('Back data'!$A$107:$AW$107,,MAX(IF('Back data'!$A$107:$AW$107&lt;&gt;"",COLUMN('Back data'!$A$107:$AW$107)))-F$6)/F50</f>
        <v>1.7063883796361586E-2</v>
      </c>
      <c r="G52" s="31">
        <f t="array" ref="G52">INDEX('Back data'!$A$107:$AW$107,,MAX(IF('Back data'!$A$107:$AW$107&lt;&gt;"",COLUMN('Back data'!$A$107:$AW$107)))-G$6)/G50</f>
        <v>1.1514983351831298E-2</v>
      </c>
      <c r="H52" s="31">
        <f t="array" ref="H52">INDEX('Back data'!$A$107:$AW$107,,MAX(IF('Back data'!$A$107:$AW$107&lt;&gt;"",COLUMN('Back data'!$A$107:$AW$107)))-H$6)/H50</f>
        <v>1.5737349070682406E-2</v>
      </c>
      <c r="I52" s="31">
        <f t="array" ref="I52">INDEX('Back data'!$A$107:$AW$107,,MAX(IF('Back data'!$A$107:$AW$107&lt;&gt;"",COLUMN('Back data'!$A$107:$AW$107)))-I$6)/I50</f>
        <v>2.0587496861662065E-2</v>
      </c>
      <c r="J52" s="31">
        <f t="array" ref="J52">INDEX('Back data'!$A$107:$AW$107,,MAX(IF('Back data'!$A$107:$AW$107&lt;&gt;"",COLUMN('Back data'!$A$107:$AW$107)))-J$6)/J50</f>
        <v>8.418598627120839E-3</v>
      </c>
      <c r="K52" s="31">
        <f t="array" ref="K52">INDEX('Back data'!$A$107:$AW$107,,MAX(IF('Back data'!$A$107:$AW$107&lt;&gt;"",COLUMN('Back data'!$A$107:$AW$107)))-K$6)/K50</f>
        <v>1.8740813326800589E-2</v>
      </c>
      <c r="L52" s="31">
        <f t="array" ref="L52">INDEX('Back data'!$A$107:$AW$107,,MAX(IF('Back data'!$A$107:$AW$107&lt;&gt;"",COLUMN('Back data'!$A$107:$AW$107)))-L$6)/L50</f>
        <v>1.8401015228426396E-2</v>
      </c>
      <c r="M52" s="31">
        <f t="array" ref="M52">INDEX('Back data'!$A$107:$AW$107,,MAX(IF('Back data'!$A$107:$AW$107&lt;&gt;"",COLUMN('Back data'!$A$107:$AW$107)))-M$6)/M50</f>
        <v>2.3482658959537571E-2</v>
      </c>
      <c r="N52" s="31">
        <f t="array" ref="N52">INDEX('Back data'!$A$107:$AW$107,,MAX(IF('Back data'!$A$107:$AW$107&lt;&gt;"",COLUMN('Back data'!$A$107:$AW$107)))-N$6)/N50</f>
        <v>3.4445896187195622E-3</v>
      </c>
      <c r="O52" s="31">
        <f t="array" ref="O52">INDEX('Back data'!$A$107:$AW$107,,MAX(IF('Back data'!$A$107:$AW$107&lt;&gt;"",COLUMN('Back data'!$A$107:$AW$107)))-O$6)/O50</f>
        <v>7.7298132952788676E-3</v>
      </c>
      <c r="P52" s="31">
        <f t="array" ref="P52">INDEX('Back data'!$A$107:$AW$107,,MAX(IF('Back data'!$A$107:$AW$107&lt;&gt;"",COLUMN('Back data'!$A$107:$AW$107)))-P$6)/P50</f>
        <v>3.4200046849379245E-2</v>
      </c>
      <c r="R52" s="60"/>
    </row>
    <row r="53" spans="1:18" x14ac:dyDescent="0.25">
      <c r="A53" s="32"/>
      <c r="B53" s="29"/>
      <c r="C53" s="33"/>
      <c r="D53" s="34"/>
      <c r="E53" s="34"/>
      <c r="F53" s="34"/>
      <c r="G53" s="34"/>
      <c r="H53" s="34"/>
      <c r="I53" s="34"/>
      <c r="J53" s="34"/>
      <c r="K53" s="34"/>
      <c r="L53" s="34"/>
      <c r="M53" s="34"/>
      <c r="N53" s="34"/>
      <c r="O53" s="34"/>
      <c r="P53" s="34"/>
    </row>
    <row r="54" spans="1:18" x14ac:dyDescent="0.25">
      <c r="A54" s="32"/>
      <c r="B54" s="29"/>
      <c r="C54" s="33"/>
      <c r="D54" s="34"/>
      <c r="E54" s="34"/>
      <c r="F54" s="34"/>
      <c r="G54" s="34"/>
      <c r="H54" s="34"/>
      <c r="I54" s="34"/>
      <c r="J54" s="34"/>
      <c r="K54" s="34"/>
      <c r="L54" s="34"/>
      <c r="M54" s="34"/>
      <c r="N54" s="34"/>
      <c r="O54" s="34"/>
      <c r="P54" s="34"/>
    </row>
    <row r="55" spans="1:18" x14ac:dyDescent="0.25">
      <c r="C55" s="9" t="s">
        <v>68</v>
      </c>
      <c r="D55" s="10">
        <f t="array" ref="D55">INDEX('Back data'!$A$308:$AW$308,,MAX(IF('Back data'!$A$308:$AW$308&lt;&gt;"",COLUMN('Back data'!$A$308:$AW$308)))-D$6)+INDEX('Back data'!$A$309:$AW$309,,MAX(IF('Back data'!$A$309:$AW$309&lt;&gt;"",COLUMN('Back data'!$A$309:$AW$309)))-D$6)</f>
        <v>67.39</v>
      </c>
      <c r="E55" s="10">
        <f t="array" ref="E55">INDEX('Back data'!$A$308:$AW$308,,MAX(IF('Back data'!$A$308:$AW$308&lt;&gt;"",COLUMN('Back data'!$A$308:$AW$308)))-E$6)+INDEX('Back data'!$A$309:$AW$309,,MAX(IF('Back data'!$A$309:$AW$309&lt;&gt;"",COLUMN('Back data'!$A$309:$AW$309)))-E$6)</f>
        <v>64.36</v>
      </c>
      <c r="F55" s="10">
        <f t="array" ref="F55">INDEX('Back data'!$A$308:$AW$308,,MAX(IF('Back data'!$A$308:$AW$308&lt;&gt;"",COLUMN('Back data'!$A$308:$AW$308)))-F$6)+INDEX('Back data'!$A$309:$AW$309,,MAX(IF('Back data'!$A$309:$AW$309&lt;&gt;"",COLUMN('Back data'!$A$309:$AW$309)))-F$6)</f>
        <v>69.7</v>
      </c>
      <c r="G55" s="10">
        <f t="array" ref="G55">INDEX('Back data'!$A$308:$AW$308,,MAX(IF('Back data'!$A$308:$AW$308&lt;&gt;"",COLUMN('Back data'!$A$308:$AW$308)))-G$6)+INDEX('Back data'!$A$309:$AW$309,,MAX(IF('Back data'!$A$309:$AW$309&lt;&gt;"",COLUMN('Back data'!$A$309:$AW$309)))-G$6)</f>
        <v>69.09</v>
      </c>
      <c r="H55" s="10">
        <f t="array" ref="H55">INDEX('Back data'!$A$308:$AW$308,,MAX(IF('Back data'!$A$308:$AW$308&lt;&gt;"",COLUMN('Back data'!$A$308:$AW$308)))-H$6)+INDEX('Back data'!$A$309:$AW$309,,MAX(IF('Back data'!$A$309:$AW$309&lt;&gt;"",COLUMN('Back data'!$A$309:$AW$309)))-H$6)</f>
        <v>69.790000000000006</v>
      </c>
      <c r="I55" s="10">
        <f t="array" ref="I55">INDEX('Back data'!$A$308:$AW$308,,MAX(IF('Back data'!$A$308:$AW$308&lt;&gt;"",COLUMN('Back data'!$A$308:$AW$308)))-I$6)+INDEX('Back data'!$A$309:$AW$309,,MAX(IF('Back data'!$A$309:$AW$309&lt;&gt;"",COLUMN('Back data'!$A$309:$AW$309)))-I$6)</f>
        <v>75.58</v>
      </c>
      <c r="J55" s="10">
        <f t="array" ref="J55">INDEX('Back data'!$A$308:$AW$308,,MAX(IF('Back data'!$A$308:$AW$308&lt;&gt;"",COLUMN('Back data'!$A$308:$AW$308)))-J$6)+INDEX('Back data'!$A$309:$AW$309,,MAX(IF('Back data'!$A$309:$AW$309&lt;&gt;"",COLUMN('Back data'!$A$309:$AW$309)))-J$6)</f>
        <v>77.75</v>
      </c>
      <c r="K55" s="10">
        <f t="array" ref="K55">INDEX('Back data'!$A$308:$AW$308,,MAX(IF('Back data'!$A$308:$AW$308&lt;&gt;"",COLUMN('Back data'!$A$308:$AW$308)))-K$6)+INDEX('Back data'!$A$309:$AW$309,,MAX(IF('Back data'!$A$309:$AW$309&lt;&gt;"",COLUMN('Back data'!$A$309:$AW$309)))-K$6)</f>
        <v>82.64</v>
      </c>
      <c r="L55" s="10">
        <f t="array" ref="L55">INDEX('Back data'!$A$308:$AW$308,,MAX(IF('Back data'!$A$308:$AW$308&lt;&gt;"",COLUMN('Back data'!$A$308:$AW$308)))-L$6)+INDEX('Back data'!$A$309:$AW$309,,MAX(IF('Back data'!$A$309:$AW$309&lt;&gt;"",COLUMN('Back data'!$A$309:$AW$309)))-L$6)</f>
        <v>81.78</v>
      </c>
      <c r="M55" s="10">
        <f t="array" ref="M55">INDEX('Back data'!$A$308:$AW$308,,MAX(IF('Back data'!$A$308:$AW$308&lt;&gt;"",COLUMN('Back data'!$A$308:$AW$308)))-M$6)+INDEX('Back data'!$A$309:$AW$309,,MAX(IF('Back data'!$A$309:$AW$309&lt;&gt;"",COLUMN('Back data'!$A$309:$AW$309)))-M$6)</f>
        <v>80.59</v>
      </c>
      <c r="N55" s="10">
        <f t="array" ref="N55">INDEX('Back data'!$A$308:$AW$308,,MAX(IF('Back data'!$A$308:$AW$308&lt;&gt;"",COLUMN('Back data'!$A$308:$AW$308)))-N$6)+INDEX('Back data'!$A$309:$AW$309,,MAX(IF('Back data'!$A$309:$AW$309&lt;&gt;"",COLUMN('Back data'!$A$309:$AW$309)))-N$6)</f>
        <v>86.81</v>
      </c>
      <c r="O55" s="10">
        <f t="array" ref="O55">INDEX('Back data'!$A$308:$AW$308,,MAX(IF('Back data'!$A$308:$AW$308&lt;&gt;"",COLUMN('Back data'!$A$308:$AW$308)))-O$6)+INDEX('Back data'!$A$309:$AW$309,,MAX(IF('Back data'!$A$309:$AW$309&lt;&gt;"",COLUMN('Back data'!$A$309:$AW$309)))-O$6)</f>
        <v>80.289999999999992</v>
      </c>
      <c r="P55" s="10">
        <f t="array" ref="P55">INDEX('Back data'!$A$308:$AW$308,,MAX(IF('Back data'!$A$308:$AW$308&lt;&gt;"",COLUMN('Back data'!$A$308:$AW$308)))-P$6)+INDEX('Back data'!$A$309:$AW$309,,MAX(IF('Back data'!$A$309:$AW$309&lt;&gt;"",COLUMN('Back data'!$A$309:$AW$309)))-P$6)</f>
        <v>83.57</v>
      </c>
    </row>
    <row r="56" spans="1:18" x14ac:dyDescent="0.25">
      <c r="A56" s="35" t="s">
        <v>74</v>
      </c>
      <c r="B56" s="29" t="s">
        <v>30</v>
      </c>
      <c r="C56" s="11" t="s">
        <v>70</v>
      </c>
      <c r="D56" s="12">
        <f t="array" ref="D56">INDEX('Back data'!$A$308:$AW$308,,MAX(IF('Back data'!$A$308:$AW$308&lt;&gt;"",COLUMN('Back data'!$A$308:$AW$308)))-D$6)/D55</f>
        <v>0.79180887372013653</v>
      </c>
      <c r="E56" s="12">
        <f t="array" ref="E56">INDEX('Back data'!$A$308:$AW$308,,MAX(IF('Back data'!$A$308:$AW$308&lt;&gt;"",COLUMN('Back data'!$A$308:$AW$308)))-E$6)/E55</f>
        <v>0.75652579241765072</v>
      </c>
      <c r="F56" s="12">
        <f t="array" ref="F56">INDEX('Back data'!$A$308:$AW$308,,MAX(IF('Back data'!$A$308:$AW$308&lt;&gt;"",COLUMN('Back data'!$A$308:$AW$308)))-F$6)/F55</f>
        <v>0.80258249641319934</v>
      </c>
      <c r="G56" s="12">
        <f t="array" ref="G56">INDEX('Back data'!$A$308:$AW$308,,MAX(IF('Back data'!$A$308:$AW$308&lt;&gt;"",COLUMN('Back data'!$A$308:$AW$308)))-G$6)/G55</f>
        <v>0.79302359241568965</v>
      </c>
      <c r="H56" s="12">
        <f t="array" ref="H56">INDEX('Back data'!$A$308:$AW$308,,MAX(IF('Back data'!$A$308:$AW$308&lt;&gt;"",COLUMN('Back data'!$A$308:$AW$308)))-H$6)/H55</f>
        <v>0.79767875053732618</v>
      </c>
      <c r="I56" s="12">
        <f t="array" ref="I56">INDEX('Back data'!$A$308:$AW$308,,MAX(IF('Back data'!$A$308:$AW$308&lt;&gt;"",COLUMN('Back data'!$A$308:$AW$308)))-I$6)/I55</f>
        <v>0.80285789891505688</v>
      </c>
      <c r="J56" s="12">
        <f t="array" ref="J56">INDEX('Back data'!$A$308:$AW$308,,MAX(IF('Back data'!$A$308:$AW$308&lt;&gt;"",COLUMN('Back data'!$A$308:$AW$308)))-J$6)/J55</f>
        <v>0.79163987138263658</v>
      </c>
      <c r="K56" s="12">
        <f t="array" ref="K56">INDEX('Back data'!$A$308:$AW$308,,MAX(IF('Back data'!$A$308:$AW$308&lt;&gt;"",COLUMN('Back data'!$A$308:$AW$308)))-K$6)/K55</f>
        <v>0.81558567279767669</v>
      </c>
      <c r="L56" s="12">
        <f t="array" ref="L56">INDEX('Back data'!$A$308:$AW$308,,MAX(IF('Back data'!$A$308:$AW$308&lt;&gt;"",COLUMN('Back data'!$A$308:$AW$308)))-L$6)/L55</f>
        <v>0.77622890682318413</v>
      </c>
      <c r="M56" s="12">
        <f t="array" ref="M56">INDEX('Back data'!$A$308:$AW$308,,MAX(IF('Back data'!$A$308:$AW$308&lt;&gt;"",COLUMN('Back data'!$A$308:$AW$308)))-M$6)/M55</f>
        <v>0.82925921330189845</v>
      </c>
      <c r="N56" s="12">
        <f t="array" ref="N56">INDEX('Back data'!$A$308:$AW$308,,MAX(IF('Back data'!$A$308:$AW$308&lt;&gt;"",COLUMN('Back data'!$A$308:$AW$308)))-N$6)/N55</f>
        <v>0.78930998732864865</v>
      </c>
      <c r="O56" s="12">
        <f t="array" ref="O56">INDEX('Back data'!$A$308:$AW$308,,MAX(IF('Back data'!$A$308:$AW$308&lt;&gt;"",COLUMN('Back data'!$A$308:$AW$308)))-O$6)/O55</f>
        <v>0.87457964877319727</v>
      </c>
      <c r="P56" s="12">
        <f t="array" ref="P56">INDEX('Back data'!$A$308:$AW$308,,MAX(IF('Back data'!$A$308:$AW$308&lt;&gt;"",COLUMN('Back data'!$A$308:$AW$308)))-P$6)/P55</f>
        <v>0.83917673806389859</v>
      </c>
    </row>
    <row r="57" spans="1:18" x14ac:dyDescent="0.25">
      <c r="A57" s="35" t="s">
        <v>74</v>
      </c>
      <c r="B57" s="29" t="s">
        <v>30</v>
      </c>
      <c r="C57" s="11" t="s">
        <v>71</v>
      </c>
      <c r="D57" s="12">
        <f t="array" ref="D57">+INDEX('Back data'!$A$309:$AW$309,,MAX(IF('Back data'!$A$309:$AW$309&lt;&gt;"",COLUMN('Back data'!$A$309:$AW$309)))-D$6)/D55</f>
        <v>0.20819112627986347</v>
      </c>
      <c r="E57" s="12">
        <f t="array" ref="E57">+INDEX('Back data'!$A$309:$AW$309,,MAX(IF('Back data'!$A$309:$AW$309&lt;&gt;"",COLUMN('Back data'!$A$309:$AW$309)))-E$6)/E55</f>
        <v>0.24347420758234928</v>
      </c>
      <c r="F57" s="12">
        <f t="array" ref="F57">+INDEX('Back data'!$A$309:$AW$309,,MAX(IF('Back data'!$A$309:$AW$309&lt;&gt;"",COLUMN('Back data'!$A$309:$AW$309)))-F$6)/F55</f>
        <v>0.19741750358680057</v>
      </c>
      <c r="G57" s="12">
        <f t="array" ref="G57">+INDEX('Back data'!$A$309:$AW$309,,MAX(IF('Back data'!$A$309:$AW$309&lt;&gt;"",COLUMN('Back data'!$A$309:$AW$309)))-G$6)/G55</f>
        <v>0.20697640758431032</v>
      </c>
      <c r="H57" s="12">
        <f t="array" ref="H57">+INDEX('Back data'!$A$309:$AW$309,,MAX(IF('Back data'!$A$309:$AW$309&lt;&gt;"",COLUMN('Back data'!$A$309:$AW$309)))-H$6)/H55</f>
        <v>0.20232124946267371</v>
      </c>
      <c r="I57" s="12">
        <f t="array" ref="I57">+INDEX('Back data'!$A$309:$AW$309,,MAX(IF('Back data'!$A$309:$AW$309&lt;&gt;"",COLUMN('Back data'!$A$309:$AW$309)))-I$6)/I55</f>
        <v>0.19714210108494312</v>
      </c>
      <c r="J57" s="12">
        <f t="array" ref="J57">+INDEX('Back data'!$A$309:$AW$309,,MAX(IF('Back data'!$A$309:$AW$309&lt;&gt;"",COLUMN('Back data'!$A$309:$AW$309)))-J$6)/J55</f>
        <v>0.20836012861736333</v>
      </c>
      <c r="K57" s="12">
        <f t="array" ref="K57">+INDEX('Back data'!$A$309:$AW$309,,MAX(IF('Back data'!$A$309:$AW$309&lt;&gt;"",COLUMN('Back data'!$A$309:$AW$309)))-K$6)/K55</f>
        <v>0.18441432720232334</v>
      </c>
      <c r="L57" s="12">
        <f t="array" ref="L57">+INDEX('Back data'!$A$309:$AW$309,,MAX(IF('Back data'!$A$309:$AW$309&lt;&gt;"",COLUMN('Back data'!$A$309:$AW$309)))-L$6)/L55</f>
        <v>0.22377109317681584</v>
      </c>
      <c r="M57" s="12">
        <f t="array" ref="M57">+INDEX('Back data'!$A$309:$AW$309,,MAX(IF('Back data'!$A$309:$AW$309&lt;&gt;"",COLUMN('Back data'!$A$309:$AW$309)))-M$6)/M55</f>
        <v>0.1707407866981015</v>
      </c>
      <c r="N57" s="12">
        <f t="array" ref="N57">+INDEX('Back data'!$A$309:$AW$309,,MAX(IF('Back data'!$A$309:$AW$309&lt;&gt;"",COLUMN('Back data'!$A$309:$AW$309)))-N$6)/N55</f>
        <v>0.21069001267135121</v>
      </c>
      <c r="O57" s="12">
        <f t="array" ref="O57">+INDEX('Back data'!$A$309:$AW$309,,MAX(IF('Back data'!$A$309:$AW$309&lt;&gt;"",COLUMN('Back data'!$A$309:$AW$309)))-O$6)/O55</f>
        <v>0.12542035122680287</v>
      </c>
      <c r="P57" s="12">
        <f t="array" ref="P57">+INDEX('Back data'!$A$309:$AW$309,,MAX(IF('Back data'!$A$309:$AW$309&lt;&gt;"",COLUMN('Back data'!$A$309:$AW$309)))-P$6)/P55</f>
        <v>0.16082326193610147</v>
      </c>
      <c r="R57" s="60"/>
    </row>
    <row r="60" spans="1:18" x14ac:dyDescent="0.25">
      <c r="C60" s="9" t="s">
        <v>68</v>
      </c>
      <c r="D60" s="10">
        <f t="array" ref="D60">INDEX('Back data'!$A$314:$AW$314,,MAX(IF('Back data'!$A$314:$AW$314&lt;&gt;"",COLUMN('Back data'!$A$314:$AW$314)))-D$6)+INDEX('Back data'!$A$315:$AW$315,,MAX(IF('Back data'!$A$315:$AW$315&lt;&gt;"",COLUMN('Back data'!$A$315:$AW$315)))-D$6)</f>
        <v>70.820000000000007</v>
      </c>
      <c r="E60" s="10">
        <f t="array" ref="E60">INDEX('Back data'!$A$314:$AW$314,,MAX(IF('Back data'!$A$314:$AW$314&lt;&gt;"",COLUMN('Back data'!$A$314:$AW$314)))-E$6)+INDEX('Back data'!$A$315:$AW$315,,MAX(IF('Back data'!$A$315:$AW$315&lt;&gt;"",COLUMN('Back data'!$A$315:$AW$315)))-E$6)</f>
        <v>69.42</v>
      </c>
      <c r="F60" s="10">
        <f t="array" ref="F60">INDEX('Back data'!$A$314:$AW$314,,MAX(IF('Back data'!$A$314:$AW$314&lt;&gt;"",COLUMN('Back data'!$A$314:$AW$314)))-F$6)+INDEX('Back data'!$A$315:$AW$315,,MAX(IF('Back data'!$A$315:$AW$315&lt;&gt;"",COLUMN('Back data'!$A$315:$AW$315)))-F$6)</f>
        <v>73.580000000000013</v>
      </c>
      <c r="G60" s="10">
        <f t="array" ref="G60">INDEX('Back data'!$A$314:$AW$314,,MAX(IF('Back data'!$A$314:$AW$314&lt;&gt;"",COLUMN('Back data'!$A$314:$AW$314)))-G$6)+INDEX('Back data'!$A$315:$AW$315,,MAX(IF('Back data'!$A$315:$AW$315&lt;&gt;"",COLUMN('Back data'!$A$315:$AW$315)))-G$6)</f>
        <v>74.22999999999999</v>
      </c>
      <c r="H60" s="10">
        <f t="array" ref="H60">INDEX('Back data'!$A$314:$AW$314,,MAX(IF('Back data'!$A$314:$AW$314&lt;&gt;"",COLUMN('Back data'!$A$314:$AW$314)))-H$6)+INDEX('Back data'!$A$315:$AW$315,,MAX(IF('Back data'!$A$315:$AW$315&lt;&gt;"",COLUMN('Back data'!$A$315:$AW$315)))-H$6)</f>
        <v>76.449999999999989</v>
      </c>
      <c r="I60" s="10">
        <f t="array" ref="I60">INDEX('Back data'!$A$314:$AW$314,,MAX(IF('Back data'!$A$314:$AW$314&lt;&gt;"",COLUMN('Back data'!$A$314:$AW$314)))-I$6)+INDEX('Back data'!$A$315:$AW$315,,MAX(IF('Back data'!$A$315:$AW$315&lt;&gt;"",COLUMN('Back data'!$A$315:$AW$315)))-I$6)</f>
        <v>79.72</v>
      </c>
      <c r="J60" s="10">
        <f t="array" ref="J60">INDEX('Back data'!$A$314:$AW$314,,MAX(IF('Back data'!$A$314:$AW$314&lt;&gt;"",COLUMN('Back data'!$A$314:$AW$314)))-J$6)+INDEX('Back data'!$A$315:$AW$315,,MAX(IF('Back data'!$A$315:$AW$315&lt;&gt;"",COLUMN('Back data'!$A$315:$AW$315)))-J$6)</f>
        <v>77.190000000000012</v>
      </c>
      <c r="K60" s="10">
        <f t="array" ref="K60">INDEX('Back data'!$A$314:$AW$314,,MAX(IF('Back data'!$A$314:$AW$314&lt;&gt;"",COLUMN('Back data'!$A$314:$AW$314)))-K$6)+INDEX('Back data'!$A$315:$AW$315,,MAX(IF('Back data'!$A$315:$AW$315&lt;&gt;"",COLUMN('Back data'!$A$315:$AW$315)))-K$6)</f>
        <v>79.599999999999994</v>
      </c>
      <c r="L60" s="10">
        <f t="array" ref="L60">INDEX('Back data'!$A$314:$AW$314,,MAX(IF('Back data'!$A$314:$AW$314&lt;&gt;"",COLUMN('Back data'!$A$314:$AW$314)))-L$6)+INDEX('Back data'!$A$315:$AW$315,,MAX(IF('Back data'!$A$315:$AW$315&lt;&gt;"",COLUMN('Back data'!$A$315:$AW$315)))-L$6)</f>
        <v>79.389999999999986</v>
      </c>
      <c r="M60" s="10">
        <f t="array" ref="M60">INDEX('Back data'!$A$314:$AW$314,,MAX(IF('Back data'!$A$314:$AW$314&lt;&gt;"",COLUMN('Back data'!$A$314:$AW$314)))-M$6)+INDEX('Back data'!$A$315:$AW$315,,MAX(IF('Back data'!$A$315:$AW$315&lt;&gt;"",COLUMN('Back data'!$A$315:$AW$315)))-M$6)</f>
        <v>83.44</v>
      </c>
      <c r="N60" s="10">
        <f t="array" ref="N60">INDEX('Back data'!$A$314:$AW$314,,MAX(IF('Back data'!$A$314:$AW$314&lt;&gt;"",COLUMN('Back data'!$A$314:$AW$314)))-N$6)+INDEX('Back data'!$A$315:$AW$315,,MAX(IF('Back data'!$A$315:$AW$315&lt;&gt;"",COLUMN('Back data'!$A$315:$AW$315)))-N$6)</f>
        <v>84.38000000000001</v>
      </c>
      <c r="O60" s="10">
        <f t="array" ref="O60">INDEX('Back data'!$A$314:$AW$314,,MAX(IF('Back data'!$A$314:$AW$314&lt;&gt;"",COLUMN('Back data'!$A$314:$AW$314)))-O$6)+INDEX('Back data'!$A$315:$AW$315,,MAX(IF('Back data'!$A$315:$AW$315&lt;&gt;"",COLUMN('Back data'!$A$315:$AW$315)))-O$6)</f>
        <v>85.339999999999989</v>
      </c>
      <c r="P60" s="10">
        <f t="array" ref="P60">INDEX('Back data'!$A$314:$AW$314,,MAX(IF('Back data'!$A$314:$AW$314&lt;&gt;"",COLUMN('Back data'!$A$314:$AW$314)))-P$6)+INDEX('Back data'!$A$315:$AW$315,,MAX(IF('Back data'!$A$315:$AW$315&lt;&gt;"",COLUMN('Back data'!$A$315:$AW$315)))-P$6)</f>
        <v>87.09</v>
      </c>
    </row>
    <row r="61" spans="1:18" x14ac:dyDescent="0.25">
      <c r="A61" s="35" t="s">
        <v>74</v>
      </c>
      <c r="B61" s="29" t="s">
        <v>35</v>
      </c>
      <c r="C61" s="11" t="s">
        <v>70</v>
      </c>
      <c r="D61" s="12">
        <f t="array" ref="D61">INDEX('Back data'!$A$314:$AW$314,,MAX(IF('Back data'!$A$314:$AW$314&lt;&gt;"",COLUMN('Back data'!$A$314:$AW$314)))-D$6)/D60</f>
        <v>0.92375035300762487</v>
      </c>
      <c r="E61" s="12">
        <f t="array" ref="E61">INDEX('Back data'!$A$314:$AW$314,,MAX(IF('Back data'!$A$314:$AW$314&lt;&gt;"",COLUMN('Back data'!$A$314:$AW$314)))-E$6)/E60</f>
        <v>0.90968020743301636</v>
      </c>
      <c r="F61" s="12">
        <f t="array" ref="F61">INDEX('Back data'!$A$314:$AW$314,,MAX(IF('Back data'!$A$314:$AW$314&lt;&gt;"",COLUMN('Back data'!$A$314:$AW$314)))-F$6)/F60</f>
        <v>0.89752650176678439</v>
      </c>
      <c r="G61" s="12">
        <f t="array" ref="G61">INDEX('Back data'!$A$314:$AW$314,,MAX(IF('Back data'!$A$314:$AW$314&lt;&gt;"",COLUMN('Back data'!$A$314:$AW$314)))-G$6)/G60</f>
        <v>0.92684898289101447</v>
      </c>
      <c r="H61" s="12">
        <f t="array" ref="H61">INDEX('Back data'!$A$314:$AW$314,,MAX(IF('Back data'!$A$314:$AW$314&lt;&gt;"",COLUMN('Back data'!$A$314:$AW$314)))-H$6)/H60</f>
        <v>0.91079136690647489</v>
      </c>
      <c r="I61" s="12">
        <f t="array" ref="I61">INDEX('Back data'!$A$314:$AW$314,,MAX(IF('Back data'!$A$314:$AW$314&lt;&gt;"",COLUMN('Back data'!$A$314:$AW$314)))-I$6)/I60</f>
        <v>0.92636728549924729</v>
      </c>
      <c r="J61" s="12">
        <f t="array" ref="J61">INDEX('Back data'!$A$314:$AW$314,,MAX(IF('Back data'!$A$314:$AW$314&lt;&gt;"",COLUMN('Back data'!$A$314:$AW$314)))-J$6)/J60</f>
        <v>0.93833398108563282</v>
      </c>
      <c r="K61" s="12">
        <f t="array" ref="K61">INDEX('Back data'!$A$314:$AW$314,,MAX(IF('Back data'!$A$314:$AW$314&lt;&gt;"",COLUMN('Back data'!$A$314:$AW$314)))-K$6)/K60</f>
        <v>0.95326633165829144</v>
      </c>
      <c r="L61" s="12">
        <f t="array" ref="L61">INDEX('Back data'!$A$314:$AW$314,,MAX(IF('Back data'!$A$314:$AW$314&lt;&gt;"",COLUMN('Back data'!$A$314:$AW$314)))-L$6)/L60</f>
        <v>0.9329890414409876</v>
      </c>
      <c r="M61" s="12">
        <f t="array" ref="M61">INDEX('Back data'!$A$314:$AW$314,,MAX(IF('Back data'!$A$314:$AW$314&lt;&gt;"",COLUMN('Back data'!$A$314:$AW$314)))-M$6)/M60</f>
        <v>0.93240651965484178</v>
      </c>
      <c r="N61" s="12">
        <f t="array" ref="N61">INDEX('Back data'!$A$314:$AW$314,,MAX(IF('Back data'!$A$314:$AW$314&lt;&gt;"",COLUMN('Back data'!$A$314:$AW$314)))-N$6)/N60</f>
        <v>0.92747096468357426</v>
      </c>
      <c r="O61" s="12">
        <f t="array" ref="O61">INDEX('Back data'!$A$314:$AW$314,,MAX(IF('Back data'!$A$314:$AW$314&lt;&gt;"",COLUMN('Back data'!$A$314:$AW$314)))-O$6)/O60</f>
        <v>0.94445746426060473</v>
      </c>
      <c r="P61" s="12">
        <f t="array" ref="P61">INDEX('Back data'!$A$314:$AW$314,,MAX(IF('Back data'!$A$314:$AW$314&lt;&gt;"",COLUMN('Back data'!$A$314:$AW$314)))-P$6)/P60</f>
        <v>0.95751521414628538</v>
      </c>
    </row>
    <row r="62" spans="1:18" x14ac:dyDescent="0.25">
      <c r="A62" s="35" t="s">
        <v>74</v>
      </c>
      <c r="B62" s="29" t="s">
        <v>35</v>
      </c>
      <c r="C62" s="11" t="s">
        <v>71</v>
      </c>
      <c r="D62" s="12">
        <f t="array" ref="D62">INDEX('Back data'!$A$315:$AW$315,,MAX(IF('Back data'!$A$315:$AW$315&lt;&gt;"",COLUMN('Back data'!$A$315:$AW$315)))-D$6)/D60</f>
        <v>7.6249646992375034E-2</v>
      </c>
      <c r="E62" s="12">
        <f t="array" ref="E62">INDEX('Back data'!$A$315:$AW$315,,MAX(IF('Back data'!$A$315:$AW$315&lt;&gt;"",COLUMN('Back data'!$A$315:$AW$315)))-E$6)/E60</f>
        <v>9.0319792566983567E-2</v>
      </c>
      <c r="F62" s="12">
        <f t="array" ref="F62">INDEX('Back data'!$A$315:$AW$315,,MAX(IF('Back data'!$A$315:$AW$315&lt;&gt;"",COLUMN('Back data'!$A$315:$AW$315)))-F$6)/F60</f>
        <v>0.10247349823321553</v>
      </c>
      <c r="G62" s="12">
        <f t="array" ref="G62">INDEX('Back data'!$A$315:$AW$315,,MAX(IF('Back data'!$A$315:$AW$315&lt;&gt;"",COLUMN('Back data'!$A$315:$AW$315)))-G$6)/G60</f>
        <v>7.3151017108985597E-2</v>
      </c>
      <c r="H62" s="12">
        <f t="array" ref="H62">INDEX('Back data'!$A$315:$AW$315,,MAX(IF('Back data'!$A$315:$AW$315&lt;&gt;"",COLUMN('Back data'!$A$315:$AW$315)))-H$6)/H60</f>
        <v>8.9208633093525197E-2</v>
      </c>
      <c r="I62" s="12">
        <f t="array" ref="I62">INDEX('Back data'!$A$315:$AW$315,,MAX(IF('Back data'!$A$315:$AW$315&lt;&gt;"",COLUMN('Back data'!$A$315:$AW$315)))-I$6)/I60</f>
        <v>7.3632714500752636E-2</v>
      </c>
      <c r="J62" s="12">
        <f t="array" ref="J62">INDEX('Back data'!$A$315:$AW$315,,MAX(IF('Back data'!$A$315:$AW$315&lt;&gt;"",COLUMN('Back data'!$A$315:$AW$315)))-J$6)/J60</f>
        <v>6.1666018914367134E-2</v>
      </c>
      <c r="K62" s="12">
        <f t="array" ref="K62">INDEX('Back data'!$A$315:$AW$315,,MAX(IF('Back data'!$A$315:$AW$315&lt;&gt;"",COLUMN('Back data'!$A$315:$AW$315)))-K$6)/K60</f>
        <v>4.6733668341708549E-2</v>
      </c>
      <c r="L62" s="12">
        <f t="array" ref="L62">INDEX('Back data'!$A$315:$AW$315,,MAX(IF('Back data'!$A$315:$AW$315&lt;&gt;"",COLUMN('Back data'!$A$315:$AW$315)))-L$6)/L60</f>
        <v>6.7010958559012485E-2</v>
      </c>
      <c r="M62" s="12">
        <f t="array" ref="M62">INDEX('Back data'!$A$315:$AW$315,,MAX(IF('Back data'!$A$315:$AW$315&lt;&gt;"",COLUMN('Back data'!$A$315:$AW$315)))-M$6)/M60</f>
        <v>6.7593480345158191E-2</v>
      </c>
      <c r="N62" s="12">
        <f t="array" ref="N62">INDEX('Back data'!$A$315:$AW$315,,MAX(IF('Back data'!$A$315:$AW$315&lt;&gt;"",COLUMN('Back data'!$A$315:$AW$315)))-N$6)/N60</f>
        <v>7.2529035316425683E-2</v>
      </c>
      <c r="O62" s="12">
        <f t="array" ref="O62">INDEX('Back data'!$A$315:$AW$315,,MAX(IF('Back data'!$A$315:$AW$315&lt;&gt;"",COLUMN('Back data'!$A$315:$AW$315)))-O$6)/O60</f>
        <v>5.5542535739395368E-2</v>
      </c>
      <c r="P62" s="12">
        <f t="array" ref="P62">INDEX('Back data'!$A$315:$AW$315,,MAX(IF('Back data'!$A$315:$AW$315&lt;&gt;"",COLUMN('Back data'!$A$315:$AW$315)))-P$6)/P60</f>
        <v>4.2484785853714548E-2</v>
      </c>
      <c r="R62" s="60"/>
    </row>
    <row r="65" spans="1:18" x14ac:dyDescent="0.25">
      <c r="C65" s="9" t="s">
        <v>68</v>
      </c>
      <c r="D65" s="10">
        <f t="array" ref="D65">INDEX('Back data'!$A$320:$AW$320,,MAX(IF('Back data'!$A$320:$AW$320&lt;&gt;"",COLUMN('Back data'!$A$320:$AW$320)))-D$6)+INDEX('Back data'!$A$321:$AW$321,,MAX(IF('Back data'!$A$321:$AW$321&lt;&gt;"",COLUMN('Back data'!$A$321:$AW$321)))-D$6)</f>
        <v>65.87</v>
      </c>
      <c r="E65" s="10">
        <f t="array" ref="E65">INDEX('Back data'!$A$320:$AW$320,,MAX(IF('Back data'!$A$320:$AW$320&lt;&gt;"",COLUMN('Back data'!$A$320:$AW$320)))-E$6)+INDEX('Back data'!$A$321:$AW$321,,MAX(IF('Back data'!$A$321:$AW$321&lt;&gt;"",COLUMN('Back data'!$A$321:$AW$321)))-E$6)</f>
        <v>71.430000000000007</v>
      </c>
      <c r="F65" s="10">
        <f t="array" ref="F65">INDEX('Back data'!$A$320:$AW$320,,MAX(IF('Back data'!$A$320:$AW$320&lt;&gt;"",COLUMN('Back data'!$A$320:$AW$320)))-F$6)+INDEX('Back data'!$A$321:$AW$321,,MAX(IF('Back data'!$A$321:$AW$321&lt;&gt;"",COLUMN('Back data'!$A$321:$AW$321)))-F$6)</f>
        <v>71.540000000000006</v>
      </c>
      <c r="G65" s="10">
        <f t="array" ref="G65">INDEX('Back data'!$A$320:$AW$320,,MAX(IF('Back data'!$A$320:$AW$320&lt;&gt;"",COLUMN('Back data'!$A$320:$AW$320)))-G$6)+INDEX('Back data'!$A$321:$AW$321,,MAX(IF('Back data'!$A$321:$AW$321&lt;&gt;"",COLUMN('Back data'!$A$321:$AW$321)))-G$6)</f>
        <v>69.41</v>
      </c>
      <c r="H65" s="10">
        <f t="array" ref="H65">INDEX('Back data'!$A$320:$AW$320,,MAX(IF('Back data'!$A$320:$AW$320&lt;&gt;"",COLUMN('Back data'!$A$320:$AW$320)))-H$6)+INDEX('Back data'!$A$321:$AW$321,,MAX(IF('Back data'!$A$321:$AW$321&lt;&gt;"",COLUMN('Back data'!$A$321:$AW$321)))-H$6)</f>
        <v>75.83</v>
      </c>
      <c r="I65" s="10">
        <f t="array" ref="I65">INDEX('Back data'!$A$320:$AW$320,,MAX(IF('Back data'!$A$320:$AW$320&lt;&gt;"",COLUMN('Back data'!$A$320:$AW$320)))-I$6)+INDEX('Back data'!$A$321:$AW$321,,MAX(IF('Back data'!$A$321:$AW$321&lt;&gt;"",COLUMN('Back data'!$A$321:$AW$321)))-I$6)</f>
        <v>82.76</v>
      </c>
      <c r="J65" s="10">
        <f t="array" ref="J65">INDEX('Back data'!$A$320:$AW$320,,MAX(IF('Back data'!$A$320:$AW$320&lt;&gt;"",COLUMN('Back data'!$A$320:$AW$320)))-J$6)+INDEX('Back data'!$A$321:$AW$321,,MAX(IF('Back data'!$A$321:$AW$321&lt;&gt;"",COLUMN('Back data'!$A$321:$AW$321)))-J$6)</f>
        <v>81.819999999999993</v>
      </c>
      <c r="K65" s="10">
        <f t="array" ref="K65">INDEX('Back data'!$A$320:$AW$320,,MAX(IF('Back data'!$A$320:$AW$320&lt;&gt;"",COLUMN('Back data'!$A$320:$AW$320)))-K$6)+INDEX('Back data'!$A$321:$AW$321,,MAX(IF('Back data'!$A$321:$AW$321&lt;&gt;"",COLUMN('Back data'!$A$321:$AW$321)))-K$6)</f>
        <v>83.08</v>
      </c>
      <c r="L65" s="10">
        <f t="array" ref="L65">INDEX('Back data'!$A$320:$AW$320,,MAX(IF('Back data'!$A$320:$AW$320&lt;&gt;"",COLUMN('Back data'!$A$320:$AW$320)))-L$6)+INDEX('Back data'!$A$321:$AW$321,,MAX(IF('Back data'!$A$321:$AW$321&lt;&gt;"",COLUMN('Back data'!$A$321:$AW$321)))-L$6)</f>
        <v>77.260000000000005</v>
      </c>
      <c r="M65" s="10">
        <f t="array" ref="M65">INDEX('Back data'!$A$320:$AW$320,,MAX(IF('Back data'!$A$320:$AW$320&lt;&gt;"",COLUMN('Back data'!$A$320:$AW$320)))-M$6)+INDEX('Back data'!$A$321:$AW$321,,MAX(IF('Back data'!$A$321:$AW$321&lt;&gt;"",COLUMN('Back data'!$A$321:$AW$321)))-M$6)</f>
        <v>84.32</v>
      </c>
      <c r="N65" s="10">
        <f t="array" ref="N65">INDEX('Back data'!$A$320:$AW$320,,MAX(IF('Back data'!$A$320:$AW$320&lt;&gt;"",COLUMN('Back data'!$A$320:$AW$320)))-N$6)+INDEX('Back data'!$A$321:$AW$321,,MAX(IF('Back data'!$A$321:$AW$321&lt;&gt;"",COLUMN('Back data'!$A$321:$AW$321)))-N$6)</f>
        <v>84.78</v>
      </c>
      <c r="O65" s="10">
        <f t="array" ref="O65">INDEX('Back data'!$A$320:$AW$320,,MAX(IF('Back data'!$A$320:$AW$320&lt;&gt;"",COLUMN('Back data'!$A$320:$AW$320)))-O$6)+INDEX('Back data'!$A$321:$AW$321,,MAX(IF('Back data'!$A$321:$AW$321&lt;&gt;"",COLUMN('Back data'!$A$321:$AW$321)))-O$6)</f>
        <v>83.190000000000012</v>
      </c>
      <c r="P65" s="10">
        <f t="array" ref="P65">INDEX('Back data'!$A$320:$AW$320,,MAX(IF('Back data'!$A$320:$AW$320&lt;&gt;"",COLUMN('Back data'!$A$320:$AW$320)))-P$6)+INDEX('Back data'!$A$321:$AW$321,,MAX(IF('Back data'!$A$321:$AW$321&lt;&gt;"",COLUMN('Back data'!$A$321:$AW$321)))-P$6)</f>
        <v>84.09</v>
      </c>
    </row>
    <row r="66" spans="1:18" x14ac:dyDescent="0.25">
      <c r="A66" s="35" t="s">
        <v>74</v>
      </c>
      <c r="B66" s="29" t="s">
        <v>40</v>
      </c>
      <c r="C66" s="11" t="s">
        <v>70</v>
      </c>
      <c r="D66" s="12">
        <f t="array" ref="D66">INDEX('Back data'!$A$320:$AW$320,,MAX(IF('Back data'!$A$320:$AW$320&lt;&gt;"",COLUMN('Back data'!$A$320:$AW$320)))-D$6)/D65</f>
        <v>0.94352512524669796</v>
      </c>
      <c r="E66" s="12">
        <f t="array" ref="E66">INDEX('Back data'!$A$320:$AW$320,,MAX(IF('Back data'!$A$320:$AW$320&lt;&gt;"",COLUMN('Back data'!$A$320:$AW$320)))-E$6)/E65</f>
        <v>0.9244015119697605</v>
      </c>
      <c r="F66" s="12">
        <f t="array" ref="F66">INDEX('Back data'!$A$320:$AW$320,,MAX(IF('Back data'!$A$320:$AW$320&lt;&gt;"",COLUMN('Back data'!$A$320:$AW$320)))-F$6)/F65</f>
        <v>0.96225887615320094</v>
      </c>
      <c r="G66" s="12">
        <f t="array" ref="G66">INDEX('Back data'!$A$320:$AW$320,,MAX(IF('Back data'!$A$320:$AW$320&lt;&gt;"",COLUMN('Back data'!$A$320:$AW$320)))-G$6)/G65</f>
        <v>0.90188733611871497</v>
      </c>
      <c r="H66" s="12">
        <f t="array" ref="H66">INDEX('Back data'!$A$320:$AW$320,,MAX(IF('Back data'!$A$320:$AW$320&lt;&gt;"",COLUMN('Back data'!$A$320:$AW$320)))-H$6)/H65</f>
        <v>0.91151259396017414</v>
      </c>
      <c r="I66" s="12">
        <f t="array" ref="I66">INDEX('Back data'!$A$320:$AW$320,,MAX(IF('Back data'!$A$320:$AW$320&lt;&gt;"",COLUMN('Back data'!$A$320:$AW$320)))-I$6)/I65</f>
        <v>0.93608023199613333</v>
      </c>
      <c r="J66" s="12">
        <f t="array" ref="J66">INDEX('Back data'!$A$320:$AW$320,,MAX(IF('Back data'!$A$320:$AW$320&lt;&gt;"",COLUMN('Back data'!$A$320:$AW$320)))-J$6)/J65</f>
        <v>0.90540210217550732</v>
      </c>
      <c r="K66" s="12">
        <f t="array" ref="K66">INDEX('Back data'!$A$320:$AW$320,,MAX(IF('Back data'!$A$320:$AW$320&lt;&gt;"",COLUMN('Back data'!$A$320:$AW$320)))-K$6)/K65</f>
        <v>0.89455946076071247</v>
      </c>
      <c r="L66" s="12">
        <f t="array" ref="L66">INDEX('Back data'!$A$320:$AW$320,,MAX(IF('Back data'!$A$320:$AW$320&lt;&gt;"",COLUMN('Back data'!$A$320:$AW$320)))-L$6)/L65</f>
        <v>0.89541806885840025</v>
      </c>
      <c r="M66" s="12">
        <f t="array" ref="M66">INDEX('Back data'!$A$320:$AW$320,,MAX(IF('Back data'!$A$320:$AW$320&lt;&gt;"",COLUMN('Back data'!$A$320:$AW$320)))-M$6)/M65</f>
        <v>0.91247628083491461</v>
      </c>
      <c r="N66" s="12">
        <f t="array" ref="N66">INDEX('Back data'!$A$320:$AW$320,,MAX(IF('Back data'!$A$320:$AW$320&lt;&gt;"",COLUMN('Back data'!$A$320:$AW$320)))-N$6)/N65</f>
        <v>0.91306912007548946</v>
      </c>
      <c r="O66" s="12">
        <f t="array" ref="O66">INDEX('Back data'!$A$320:$AW$320,,MAX(IF('Back data'!$A$320:$AW$320&lt;&gt;"",COLUMN('Back data'!$A$320:$AW$320)))-O$6)/O65</f>
        <v>0.93977641543454737</v>
      </c>
      <c r="P66" s="12">
        <f t="array" ref="P66">INDEX('Back data'!$A$320:$AW$320,,MAX(IF('Back data'!$A$320:$AW$320&lt;&gt;"",COLUMN('Back data'!$A$320:$AW$320)))-P$6)/P65</f>
        <v>0.86145796170769406</v>
      </c>
    </row>
    <row r="67" spans="1:18" x14ac:dyDescent="0.25">
      <c r="A67" s="35" t="s">
        <v>74</v>
      </c>
      <c r="B67" s="29" t="s">
        <v>40</v>
      </c>
      <c r="C67" s="11" t="s">
        <v>71</v>
      </c>
      <c r="D67" s="12">
        <f t="array" ref="D67">+INDEX('Back data'!$A$321:$AW$321,,MAX(IF('Back data'!$A$321:$AW$321&lt;&gt;"",COLUMN('Back data'!$A$321:$AW$321)))-D$6)/D65</f>
        <v>5.6474874753301957E-2</v>
      </c>
      <c r="E67" s="12">
        <f t="array" ref="E67">+INDEX('Back data'!$A$321:$AW$321,,MAX(IF('Back data'!$A$321:$AW$321&lt;&gt;"",COLUMN('Back data'!$A$321:$AW$321)))-E$6)/E65</f>
        <v>7.55984880302394E-2</v>
      </c>
      <c r="F67" s="12">
        <f t="array" ref="F67">+INDEX('Back data'!$A$321:$AW$321,,MAX(IF('Back data'!$A$321:$AW$321&lt;&gt;"",COLUMN('Back data'!$A$321:$AW$321)))-F$6)/F65</f>
        <v>3.7741123846798993E-2</v>
      </c>
      <c r="G67" s="12">
        <f t="array" ref="G67">+INDEX('Back data'!$A$321:$AW$321,,MAX(IF('Back data'!$A$321:$AW$321&lt;&gt;"",COLUMN('Back data'!$A$321:$AW$321)))-G$6)/G65</f>
        <v>9.8112663881285117E-2</v>
      </c>
      <c r="H67" s="12">
        <f t="array" ref="H67">+INDEX('Back data'!$A$321:$AW$321,,MAX(IF('Back data'!$A$321:$AW$321&lt;&gt;"",COLUMN('Back data'!$A$321:$AW$321)))-H$6)/H65</f>
        <v>8.8487406039825925E-2</v>
      </c>
      <c r="I67" s="12">
        <f t="array" ref="I67">+INDEX('Back data'!$A$321:$AW$321,,MAX(IF('Back data'!$A$321:$AW$321&lt;&gt;"",COLUMN('Back data'!$A$321:$AW$321)))-I$6)/I65</f>
        <v>6.3919768003866603E-2</v>
      </c>
      <c r="J67" s="12">
        <f t="array" ref="J67">+INDEX('Back data'!$A$321:$AW$321,,MAX(IF('Back data'!$A$321:$AW$321&lt;&gt;"",COLUMN('Back data'!$A$321:$AW$321)))-J$6)/J65</f>
        <v>9.4597897824492794E-2</v>
      </c>
      <c r="K67" s="12">
        <f t="array" ref="K67">+INDEX('Back data'!$A$321:$AW$321,,MAX(IF('Back data'!$A$321:$AW$321&lt;&gt;"",COLUMN('Back data'!$A$321:$AW$321)))-K$6)/K65</f>
        <v>0.10544053923928744</v>
      </c>
      <c r="L67" s="12">
        <f t="array" ref="L67">+INDEX('Back data'!$A$321:$AW$321,,MAX(IF('Back data'!$A$321:$AW$321&lt;&gt;"",COLUMN('Back data'!$A$321:$AW$321)))-L$6)/L65</f>
        <v>0.10458193114159979</v>
      </c>
      <c r="M67" s="12">
        <f t="array" ref="M67">+INDEX('Back data'!$A$321:$AW$321,,MAX(IF('Back data'!$A$321:$AW$321&lt;&gt;"",COLUMN('Back data'!$A$321:$AW$321)))-M$6)/M65</f>
        <v>8.752371916508539E-2</v>
      </c>
      <c r="N67" s="12">
        <f t="array" ref="N67">+INDEX('Back data'!$A$321:$AW$321,,MAX(IF('Back data'!$A$321:$AW$321&lt;&gt;"",COLUMN('Back data'!$A$321:$AW$321)))-N$6)/N65</f>
        <v>8.6930879924510499E-2</v>
      </c>
      <c r="O67" s="12">
        <f t="array" ref="O67">+INDEX('Back data'!$A$321:$AW$321,,MAX(IF('Back data'!$A$321:$AW$321&lt;&gt;"",COLUMN('Back data'!$A$321:$AW$321)))-O$6)/O65</f>
        <v>6.022358456545257E-2</v>
      </c>
      <c r="P67" s="12">
        <f t="array" ref="P67">+INDEX('Back data'!$A$321:$AW$321,,MAX(IF('Back data'!$A$321:$AW$321&lt;&gt;"",COLUMN('Back data'!$A$321:$AW$321)))-P$6)/P65</f>
        <v>0.13854203829230585</v>
      </c>
      <c r="R67" s="60"/>
    </row>
    <row r="68" spans="1:18" x14ac:dyDescent="0.25">
      <c r="A68" s="32"/>
      <c r="B68" s="29"/>
      <c r="C68" s="33"/>
      <c r="D68" s="34"/>
      <c r="E68" s="34"/>
      <c r="F68" s="34"/>
      <c r="G68" s="34"/>
      <c r="H68" s="34"/>
      <c r="I68" s="34"/>
      <c r="J68" s="34"/>
      <c r="K68" s="34"/>
      <c r="L68" s="34"/>
      <c r="M68" s="34"/>
      <c r="N68" s="34"/>
      <c r="O68" s="34"/>
      <c r="P68" s="34"/>
    </row>
    <row r="69" spans="1:18" x14ac:dyDescent="0.25">
      <c r="A69" s="32"/>
      <c r="B69" s="29"/>
      <c r="C69" s="33"/>
      <c r="D69" s="34"/>
      <c r="E69" s="34"/>
      <c r="F69" s="34"/>
      <c r="G69" s="34"/>
      <c r="H69" s="34"/>
      <c r="I69" s="34"/>
      <c r="J69" s="34"/>
      <c r="K69" s="34"/>
      <c r="L69" s="34"/>
      <c r="M69" s="34"/>
      <c r="N69" s="34"/>
      <c r="O69" s="34"/>
      <c r="P69" s="34"/>
    </row>
    <row r="70" spans="1:18" x14ac:dyDescent="0.25">
      <c r="A70" s="32"/>
      <c r="B70" s="29"/>
      <c r="C70" s="33"/>
      <c r="D70" s="34"/>
      <c r="E70" s="34"/>
      <c r="F70" s="34"/>
      <c r="G70" s="34"/>
      <c r="H70" s="34"/>
      <c r="I70" s="34"/>
      <c r="J70" s="34"/>
      <c r="K70" s="34"/>
      <c r="L70" s="34"/>
      <c r="M70" s="34"/>
      <c r="N70" s="34"/>
      <c r="O70" s="34"/>
      <c r="P70" s="34"/>
    </row>
    <row r="71" spans="1:18" x14ac:dyDescent="0.25">
      <c r="A71" s="32"/>
      <c r="B71" s="29"/>
      <c r="C71" s="33"/>
      <c r="D71" s="34"/>
      <c r="E71" s="34"/>
      <c r="F71" s="34"/>
      <c r="G71" s="34"/>
      <c r="H71" s="34"/>
      <c r="I71" s="34"/>
      <c r="J71" s="34"/>
      <c r="K71" s="34"/>
      <c r="L71" s="34"/>
      <c r="M71" s="34"/>
      <c r="N71" s="34"/>
      <c r="O71" s="34"/>
      <c r="P71" s="34"/>
    </row>
    <row r="72" spans="1:18" x14ac:dyDescent="0.25">
      <c r="A72" s="32"/>
      <c r="B72" s="29"/>
      <c r="C72" s="33"/>
      <c r="D72" s="34"/>
      <c r="E72" s="34"/>
      <c r="F72" s="34"/>
      <c r="G72" s="34"/>
      <c r="H72" s="34"/>
      <c r="I72" s="34"/>
      <c r="J72" s="34"/>
      <c r="K72" s="34"/>
      <c r="L72" s="34"/>
      <c r="M72" s="34"/>
      <c r="N72" s="34"/>
      <c r="O72" s="34"/>
      <c r="P72" s="34"/>
    </row>
    <row r="73" spans="1:18" x14ac:dyDescent="0.25">
      <c r="A73" s="7"/>
      <c r="B73" s="8"/>
      <c r="C73" s="9" t="s">
        <v>68</v>
      </c>
      <c r="D73" s="10">
        <f t="array" ref="D73">INDEX('Back data'!$A$181:$AW$181,,MAX(IF('Back data'!$A$181:$AW$181&lt;&gt;"",COLUMN('Back data'!$A$181:$AW$181)))-D$6)+INDEX('Back data'!$A$182:$AW$182,,MAX(IF('Back data'!$A$182:$AW$182&lt;&gt;"",COLUMN('Back data'!$A$182:$AW$182)))-D$6)</f>
        <v>73.25</v>
      </c>
      <c r="E73" s="10">
        <f t="array" ref="E73">INDEX('Back data'!$A$181:$AW$181,,MAX(IF('Back data'!$A$181:$AW$181&lt;&gt;"",COLUMN('Back data'!$A$181:$AW$181)))-E$6)+INDEX('Back data'!$A$182:$AW$182,,MAX(IF('Back data'!$A$182:$AW$182&lt;&gt;"",COLUMN('Back data'!$A$182:$AW$182)))-E$6)</f>
        <v>72.300000000000011</v>
      </c>
      <c r="F73" s="10">
        <f t="array" ref="F73">INDEX('Back data'!$A$181:$AW$181,,MAX(IF('Back data'!$A$181:$AW$181&lt;&gt;"",COLUMN('Back data'!$A$181:$AW$181)))-F$6)+INDEX('Back data'!$A$182:$AW$182,,MAX(IF('Back data'!$A$182:$AW$182&lt;&gt;"",COLUMN('Back data'!$A$182:$AW$182)))-F$6)</f>
        <v>74.010000000000005</v>
      </c>
      <c r="G73" s="10">
        <f t="array" ref="G73">INDEX('Back data'!$A$181:$AW$181,,MAX(IF('Back data'!$A$181:$AW$181&lt;&gt;"",COLUMN('Back data'!$A$181:$AW$181)))-G$6)+INDEX('Back data'!$A$182:$AW$182,,MAX(IF('Back data'!$A$182:$AW$182&lt;&gt;"",COLUMN('Back data'!$A$182:$AW$182)))-G$6)</f>
        <v>73.680000000000007</v>
      </c>
      <c r="H73" s="10">
        <f t="array" ref="H73">INDEX('Back data'!$A$181:$AW$181,,MAX(IF('Back data'!$A$181:$AW$181&lt;&gt;"",COLUMN('Back data'!$A$181:$AW$181)))-H$6)+INDEX('Back data'!$A$182:$AW$182,,MAX(IF('Back data'!$A$182:$AW$182&lt;&gt;"",COLUMN('Back data'!$A$182:$AW$182)))-H$6)</f>
        <v>76.88</v>
      </c>
      <c r="I73" s="10">
        <f t="array" ref="I73">INDEX('Back data'!$A$181:$AW$181,,MAX(IF('Back data'!$A$181:$AW$181&lt;&gt;"",COLUMN('Back data'!$A$181:$AW$181)))-I$6)+INDEX('Back data'!$A$182:$AW$182,,MAX(IF('Back data'!$A$182:$AW$182&lt;&gt;"",COLUMN('Back data'!$A$182:$AW$182)))-I$6)</f>
        <v>80.23</v>
      </c>
      <c r="J73" s="10">
        <f t="array" ref="J73">INDEX('Back data'!$A$181:$AW$181,,MAX(IF('Back data'!$A$181:$AW$181&lt;&gt;"",COLUMN('Back data'!$A$181:$AW$181)))-J$6)+INDEX('Back data'!$A$182:$AW$182,,MAX(IF('Back data'!$A$182:$AW$182&lt;&gt;"",COLUMN('Back data'!$A$182:$AW$182)))-J$6)</f>
        <v>83.17</v>
      </c>
      <c r="K73" s="10">
        <f t="array" ref="K73">INDEX('Back data'!$A$181:$AW$181,,MAX(IF('Back data'!$A$181:$AW$181&lt;&gt;"",COLUMN('Back data'!$A$181:$AW$181)))-K$6)+INDEX('Back data'!$A$182:$AW$182,,MAX(IF('Back data'!$A$182:$AW$182&lt;&gt;"",COLUMN('Back data'!$A$182:$AW$182)))-K$6)</f>
        <v>85.31</v>
      </c>
      <c r="L73" s="10">
        <f t="array" ref="L73">INDEX('Back data'!$A$181:$AW$181,,MAX(IF('Back data'!$A$181:$AW$181&lt;&gt;"",COLUMN('Back data'!$A$181:$AW$181)))-L$6)+INDEX('Back data'!$A$182:$AW$182,,MAX(IF('Back data'!$A$182:$AW$182&lt;&gt;"",COLUMN('Back data'!$A$182:$AW$182)))-L$6)</f>
        <v>82.52000000000001</v>
      </c>
      <c r="M73" s="10">
        <f t="array" ref="M73">INDEX('Back data'!$A$181:$AW$181,,MAX(IF('Back data'!$A$181:$AW$181&lt;&gt;"",COLUMN('Back data'!$A$181:$AW$181)))-M$6)+INDEX('Back data'!$A$182:$AW$182,,MAX(IF('Back data'!$A$182:$AW$182&lt;&gt;"",COLUMN('Back data'!$A$182:$AW$182)))-M$6)</f>
        <v>83.36</v>
      </c>
      <c r="N73" s="10">
        <f t="array" ref="N73">INDEX('Back data'!$A$181:$AW$181,,MAX(IF('Back data'!$A$181:$AW$181&lt;&gt;"",COLUMN('Back data'!$A$181:$AW$181)))-N$6)+INDEX('Back data'!$A$182:$AW$182,,MAX(IF('Back data'!$A$182:$AW$182&lt;&gt;"",COLUMN('Back data'!$A$182:$AW$182)))-N$6)</f>
        <v>87.12</v>
      </c>
      <c r="O73" s="10">
        <f t="array" ref="O73">INDEX('Back data'!$A$181:$AW$181,,MAX(IF('Back data'!$A$181:$AW$181&lt;&gt;"",COLUMN('Back data'!$A$181:$AW$181)))-O$6)+INDEX('Back data'!$A$182:$AW$182,,MAX(IF('Back data'!$A$182:$AW$182&lt;&gt;"",COLUMN('Back data'!$A$182:$AW$182)))-O$6)</f>
        <v>86.09</v>
      </c>
      <c r="P73" s="10">
        <f t="array" ref="P73">INDEX('Back data'!$A$181:$AW$181,,MAX(IF('Back data'!$A$181:$AW$181&lt;&gt;"",COLUMN('Back data'!$A$181:$AW$181)))-P$6)+INDEX('Back data'!$A$182:$AW$182,,MAX(IF('Back data'!$A$182:$AW$182&lt;&gt;"",COLUMN('Back data'!$A$182:$AW$182)))-P$6)</f>
        <v>86.9</v>
      </c>
    </row>
    <row r="74" spans="1:18" x14ac:dyDescent="0.25">
      <c r="A74" s="37" t="s">
        <v>77</v>
      </c>
      <c r="B74" s="38" t="s">
        <v>75</v>
      </c>
      <c r="C74" s="11" t="s">
        <v>70</v>
      </c>
      <c r="D74" s="12">
        <f t="array" ref="D74">INDEX('Back data'!$A$181:$AW$181,,MAX(IF('Back data'!$A$181:$AW$181&lt;&gt;"",COLUMN('Back data'!$A$181:$AW$181)))-D$6)/D73</f>
        <v>0.92723549488054613</v>
      </c>
      <c r="E74" s="12">
        <f t="array" ref="E74">INDEX('Back data'!$A$181:$AW$181,,MAX(IF('Back data'!$A$181:$AW$181&lt;&gt;"",COLUMN('Back data'!$A$181:$AW$181)))-E$6)/E73</f>
        <v>0.91535269709543565</v>
      </c>
      <c r="F74" s="12">
        <f t="array" ref="F74">INDEX('Back data'!$A$181:$AW$181,,MAX(IF('Back data'!$A$181:$AW$181&lt;&gt;"",COLUMN('Back data'!$A$181:$AW$181)))-F$6)/F73</f>
        <v>0.93244156195108774</v>
      </c>
      <c r="G74" s="12">
        <f t="array" ref="G74">INDEX('Back data'!$A$181:$AW$181,,MAX(IF('Back data'!$A$181:$AW$181&lt;&gt;"",COLUMN('Back data'!$A$181:$AW$181)))-G$6)/G73</f>
        <v>0.97095548317046687</v>
      </c>
      <c r="H74" s="12">
        <f t="array" ref="H74">INDEX('Back data'!$A$181:$AW$181,,MAX(IF('Back data'!$A$181:$AW$181&lt;&gt;"",COLUMN('Back data'!$A$181:$AW$181)))-H$6)/H73</f>
        <v>0.92117585848074923</v>
      </c>
      <c r="I74" s="12">
        <f t="array" ref="I74">INDEX('Back data'!$A$181:$AW$181,,MAX(IF('Back data'!$A$181:$AW$181&lt;&gt;"",COLUMN('Back data'!$A$181:$AW$181)))-I$6)/I73</f>
        <v>0.92932818147825003</v>
      </c>
      <c r="J74" s="12">
        <f t="array" ref="J74">INDEX('Back data'!$A$181:$AW$181,,MAX(IF('Back data'!$A$181:$AW$181&lt;&gt;"",COLUMN('Back data'!$A$181:$AW$181)))-J$6)/J73</f>
        <v>0.93194661536611767</v>
      </c>
      <c r="K74" s="12">
        <f t="array" ref="K74">INDEX('Back data'!$A$181:$AW$181,,MAX(IF('Back data'!$A$181:$AW$181&lt;&gt;"",COLUMN('Back data'!$A$181:$AW$181)))-K$6)/K73</f>
        <v>0.91466416598288591</v>
      </c>
      <c r="L74" s="12">
        <f t="array" ref="L74">INDEX('Back data'!$A$181:$AW$181,,MAX(IF('Back data'!$A$181:$AW$181&lt;&gt;"",COLUMN('Back data'!$A$181:$AW$181)))-L$6)/L73</f>
        <v>0.91638390693165284</v>
      </c>
      <c r="M74" s="12">
        <f t="array" ref="M74">INDEX('Back data'!$A$181:$AW$181,,MAX(IF('Back data'!$A$181:$AW$181&lt;&gt;"",COLUMN('Back data'!$A$181:$AW$181)))-M$6)/M73</f>
        <v>0.94025911708253351</v>
      </c>
      <c r="N74" s="12">
        <f t="array" ref="N74">INDEX('Back data'!$A$181:$AW$181,,MAX(IF('Back data'!$A$181:$AW$181&lt;&gt;"",COLUMN('Back data'!$A$181:$AW$181)))-N$6)/N73</f>
        <v>0.93927915518824601</v>
      </c>
      <c r="O74" s="12">
        <f t="array" ref="O74">INDEX('Back data'!$A$181:$AW$181,,MAX(IF('Back data'!$A$181:$AW$181&lt;&gt;"",COLUMN('Back data'!$A$181:$AW$181)))-O$6)/O73</f>
        <v>0.95760250900220689</v>
      </c>
      <c r="P74" s="12">
        <f t="array" ref="P74">INDEX('Back data'!$A$181:$AW$181,,MAX(IF('Back data'!$A$181:$AW$181&lt;&gt;"",COLUMN('Back data'!$A$181:$AW$181)))-P$6)/P73</f>
        <v>0.94614499424625997</v>
      </c>
    </row>
    <row r="75" spans="1:18" x14ac:dyDescent="0.25">
      <c r="A75" s="37" t="s">
        <v>77</v>
      </c>
      <c r="B75" s="38" t="s">
        <v>76</v>
      </c>
      <c r="C75" s="11" t="s">
        <v>71</v>
      </c>
      <c r="D75" s="12">
        <f t="array" ref="D75">INDEX('Back data'!$A$182:$AW$182,,MAX(IF('Back data'!$A$182:$AW$182&lt;&gt;"",COLUMN('Back data'!$A$182:$AW$182)))-D$6)/D73</f>
        <v>7.2764505119453926E-2</v>
      </c>
      <c r="E75" s="12">
        <f t="array" ref="E75">INDEX('Back data'!$A$182:$AW$182,,MAX(IF('Back data'!$A$182:$AW$182&lt;&gt;"",COLUMN('Back data'!$A$182:$AW$182)))-E$6)/E73</f>
        <v>8.4647302904564306E-2</v>
      </c>
      <c r="F75" s="12">
        <f t="array" ref="F75">INDEX('Back data'!$A$182:$AW$182,,MAX(IF('Back data'!$A$182:$AW$182&lt;&gt;"",COLUMN('Back data'!$A$182:$AW$182)))-F$6)/F73</f>
        <v>6.7558438048912303E-2</v>
      </c>
      <c r="G75" s="12">
        <f t="array" ref="G75">INDEX('Back data'!$A$182:$AW$182,,MAX(IF('Back data'!$A$182:$AW$182&lt;&gt;"",COLUMN('Back data'!$A$182:$AW$182)))-G$6)/G73</f>
        <v>2.9044516829533115E-2</v>
      </c>
      <c r="H75" s="12">
        <f t="array" ref="H75">INDEX('Back data'!$A$182:$AW$182,,MAX(IF('Back data'!$A$182:$AW$182&lt;&gt;"",COLUMN('Back data'!$A$182:$AW$182)))-H$6)/H73</f>
        <v>7.8824141519250782E-2</v>
      </c>
      <c r="I75" s="12">
        <f t="array" ref="I75">INDEX('Back data'!$A$182:$AW$182,,MAX(IF('Back data'!$A$182:$AW$182&lt;&gt;"",COLUMN('Back data'!$A$182:$AW$182)))-I$6)/I73</f>
        <v>7.067181852174996E-2</v>
      </c>
      <c r="J75" s="12">
        <f t="array" ref="J75">INDEX('Back data'!$A$182:$AW$182,,MAX(IF('Back data'!$A$182:$AW$182&lt;&gt;"",COLUMN('Back data'!$A$182:$AW$182)))-J$6)/J73</f>
        <v>6.8053384633882413E-2</v>
      </c>
      <c r="K75" s="12">
        <f t="array" ref="K75">INDEX('Back data'!$A$182:$AW$182,,MAX(IF('Back data'!$A$182:$AW$182&lt;&gt;"",COLUMN('Back data'!$A$182:$AW$182)))-K$6)/K73</f>
        <v>8.5335834017114059E-2</v>
      </c>
      <c r="L75" s="12">
        <f t="array" ref="L75">INDEX('Back data'!$A$182:$AW$182,,MAX(IF('Back data'!$A$182:$AW$182&lt;&gt;"",COLUMN('Back data'!$A$182:$AW$182)))-L$6)/L73</f>
        <v>8.3616093068347067E-2</v>
      </c>
      <c r="M75" s="12">
        <f t="array" ref="M75">INDEX('Back data'!$A$182:$AW$182,,MAX(IF('Back data'!$A$182:$AW$182&lt;&gt;"",COLUMN('Back data'!$A$182:$AW$182)))-M$6)/M73</f>
        <v>5.9740882917466417E-2</v>
      </c>
      <c r="N75" s="12">
        <f t="array" ref="N75">INDEX('Back data'!$A$182:$AW$182,,MAX(IF('Back data'!$A$182:$AW$182&lt;&gt;"",COLUMN('Back data'!$A$182:$AW$182)))-N$6)/N73</f>
        <v>6.0720844811753903E-2</v>
      </c>
      <c r="O75" s="12">
        <f t="array" ref="O75">INDEX('Back data'!$A$182:$AW$182,,MAX(IF('Back data'!$A$182:$AW$182&lt;&gt;"",COLUMN('Back data'!$A$182:$AW$182)))-O$6)/O73</f>
        <v>4.2397490997793004E-2</v>
      </c>
      <c r="P75" s="12">
        <f t="array" ref="P75">INDEX('Back data'!$A$182:$AW$182,,MAX(IF('Back data'!$A$182:$AW$182&lt;&gt;"",COLUMN('Back data'!$A$182:$AW$182)))-P$6)/P73</f>
        <v>5.3855005753739922E-2</v>
      </c>
      <c r="R75" s="60"/>
    </row>
    <row r="76" spans="1:18" x14ac:dyDescent="0.25">
      <c r="B76" s="28"/>
    </row>
    <row r="77" spans="1:18" x14ac:dyDescent="0.25">
      <c r="B77" s="28"/>
    </row>
    <row r="78" spans="1:18" x14ac:dyDescent="0.25">
      <c r="B78" s="28"/>
      <c r="C78" s="9" t="s">
        <v>68</v>
      </c>
      <c r="D78" s="10">
        <f t="array" ref="D78">INDEX('Back data'!$A$187:$AW$187,,MAX(IF('Back data'!$A$187:$AW$187&lt;&gt;"",COLUMN('Back data'!$A$187:$AW$187)))-D$6)+INDEX('Back data'!$A$188:$AW$188,,MAX(IF('Back data'!$A$188:$AW$188&lt;&gt;"",COLUMN('Back data'!$A$188:$AW$188)))-D$6)</f>
        <v>71.599999999999994</v>
      </c>
      <c r="E78" s="10">
        <f t="array" ref="E78">INDEX('Back data'!$A$187:$AW$187,,MAX(IF('Back data'!$A$187:$AW$187&lt;&gt;"",COLUMN('Back data'!$A$187:$AW$187)))-E$6)+INDEX('Back data'!$A$188:$AW$188,,MAX(IF('Back data'!$A$188:$AW$188&lt;&gt;"",COLUMN('Back data'!$A$188:$AW$188)))-E$6)</f>
        <v>74.42</v>
      </c>
      <c r="F78" s="10">
        <f t="array" ref="F78">INDEX('Back data'!$A$187:$AW$187,,MAX(IF('Back data'!$A$187:$AW$187&lt;&gt;"",COLUMN('Back data'!$A$187:$AW$187)))-F$6)+INDEX('Back data'!$A$188:$AW$188,,MAX(IF('Back data'!$A$188:$AW$188&lt;&gt;"",COLUMN('Back data'!$A$188:$AW$188)))-F$6)</f>
        <v>72.73</v>
      </c>
      <c r="G78" s="10">
        <f t="array" ref="G78">INDEX('Back data'!$A$187:$AW$187,,MAX(IF('Back data'!$A$187:$AW$187&lt;&gt;"",COLUMN('Back data'!$A$187:$AW$187)))-G$6)+INDEX('Back data'!$A$188:$AW$188,,MAX(IF('Back data'!$A$188:$AW$188&lt;&gt;"",COLUMN('Back data'!$A$188:$AW$188)))-G$6)</f>
        <v>71.260000000000005</v>
      </c>
      <c r="H78" s="10">
        <f t="array" ref="H78">INDEX('Back data'!$A$187:$AW$187,,MAX(IF('Back data'!$A$187:$AW$187&lt;&gt;"",COLUMN('Back data'!$A$187:$AW$187)))-H$6)+INDEX('Back data'!$A$188:$AW$188,,MAX(IF('Back data'!$A$188:$AW$188&lt;&gt;"",COLUMN('Back data'!$A$188:$AW$188)))-H$6)</f>
        <v>73.56</v>
      </c>
      <c r="I78" s="10">
        <f t="array" ref="I78">INDEX('Back data'!$A$187:$AW$187,,MAX(IF('Back data'!$A$187:$AW$187&lt;&gt;"",COLUMN('Back data'!$A$187:$AW$187)))-I$6)+INDEX('Back data'!$A$188:$AW$188,,MAX(IF('Back data'!$A$188:$AW$188&lt;&gt;"",COLUMN('Back data'!$A$188:$AW$188)))-I$6)</f>
        <v>76.81</v>
      </c>
      <c r="J78" s="10">
        <f t="array" ref="J78">INDEX('Back data'!$A$187:$AW$187,,MAX(IF('Back data'!$A$187:$AW$187&lt;&gt;"",COLUMN('Back data'!$A$187:$AW$187)))-J$6)+INDEX('Back data'!$A$188:$AW$188,,MAX(IF('Back data'!$A$188:$AW$188&lt;&gt;"",COLUMN('Back data'!$A$188:$AW$188)))-J$6)</f>
        <v>76.25</v>
      </c>
      <c r="K78" s="10">
        <f t="array" ref="K78">INDEX('Back data'!$A$187:$AW$187,,MAX(IF('Back data'!$A$187:$AW$187&lt;&gt;"",COLUMN('Back data'!$A$187:$AW$187)))-K$6)+INDEX('Back data'!$A$188:$AW$188,,MAX(IF('Back data'!$A$188:$AW$188&lt;&gt;"",COLUMN('Back data'!$A$188:$AW$188)))-K$6)</f>
        <v>85.75</v>
      </c>
      <c r="L78" s="10">
        <f t="array" ref="L78">INDEX('Back data'!$A$187:$AW$187,,MAX(IF('Back data'!$A$187:$AW$187&lt;&gt;"",COLUMN('Back data'!$A$187:$AW$187)))-L$6)+INDEX('Back data'!$A$188:$AW$188,,MAX(IF('Back data'!$A$188:$AW$188&lt;&gt;"",COLUMN('Back data'!$A$188:$AW$188)))-L$6)</f>
        <v>78.47</v>
      </c>
      <c r="M78" s="10">
        <f t="array" ref="M78">INDEX('Back data'!$A$187:$AW$187,,MAX(IF('Back data'!$A$187:$AW$187&lt;&gt;"",COLUMN('Back data'!$A$187:$AW$187)))-M$6)+INDEX('Back data'!$A$188:$AW$188,,MAX(IF('Back data'!$A$188:$AW$188&lt;&gt;"",COLUMN('Back data'!$A$188:$AW$188)))-M$6)</f>
        <v>81.69</v>
      </c>
      <c r="N78" s="10">
        <f t="array" ref="N78">INDEX('Back data'!$A$187:$AW$187,,MAX(IF('Back data'!$A$187:$AW$187&lt;&gt;"",COLUMN('Back data'!$A$187:$AW$187)))-N$6)+INDEX('Back data'!$A$188:$AW$188,,MAX(IF('Back data'!$A$188:$AW$188&lt;&gt;"",COLUMN('Back data'!$A$188:$AW$188)))-N$6)</f>
        <v>88.460000000000008</v>
      </c>
      <c r="O78" s="10">
        <f t="array" ref="O78">INDEX('Back data'!$A$187:$AW$187,,MAX(IF('Back data'!$A$187:$AW$187&lt;&gt;"",COLUMN('Back data'!$A$187:$AW$187)))-O$6)+INDEX('Back data'!$A$188:$AW$188,,MAX(IF('Back data'!$A$188:$AW$188&lt;&gt;"",COLUMN('Back data'!$A$188:$AW$188)))-O$6)</f>
        <v>83.84</v>
      </c>
      <c r="P78" s="10">
        <f t="array" ref="P78">INDEX('Back data'!$A$187:$AW$187,,MAX(IF('Back data'!$A$187:$AW$187&lt;&gt;"",COLUMN('Back data'!$A$187:$AW$187)))-P$6)+INDEX('Back data'!$A$188:$AW$188,,MAX(IF('Back data'!$A$188:$AW$188&lt;&gt;"",COLUMN('Back data'!$A$188:$AW$188)))-P$6)</f>
        <v>87.92</v>
      </c>
    </row>
    <row r="79" spans="1:18" x14ac:dyDescent="0.25">
      <c r="A79" s="37" t="s">
        <v>77</v>
      </c>
      <c r="B79" s="39" t="s">
        <v>72</v>
      </c>
      <c r="C79" s="11" t="s">
        <v>70</v>
      </c>
      <c r="D79" s="12">
        <f t="array" ref="D79">INDEX('Back data'!$A$187:$AW$187,,MAX(IF('Back data'!$A$187:$AW$187&lt;&gt;"",COLUMN('Back data'!$A$187:$AW$187)))-D$6)/D78</f>
        <v>0.81256983240223468</v>
      </c>
      <c r="E79" s="12">
        <f t="array" ref="E79">INDEX('Back data'!$A$187:$AW$187,,MAX(IF('Back data'!$A$187:$AW$187&lt;&gt;"",COLUMN('Back data'!$A$187:$AW$187)))-E$6)/E78</f>
        <v>0.7549045955388336</v>
      </c>
      <c r="F79" s="12">
        <f t="array" ref="F79">INDEX('Back data'!$A$187:$AW$187,,MAX(IF('Back data'!$A$187:$AW$187&lt;&gt;"",COLUMN('Back data'!$A$187:$AW$187)))-F$6)/F78</f>
        <v>0.83528117695586412</v>
      </c>
      <c r="G79" s="12">
        <f t="array" ref="G79">INDEX('Back data'!$A$187:$AW$187,,MAX(IF('Back data'!$A$187:$AW$187&lt;&gt;"",COLUMN('Back data'!$A$187:$AW$187)))-G$6)/G78</f>
        <v>0.89699691271400506</v>
      </c>
      <c r="H79" s="12">
        <f t="array" ref="H79">INDEX('Back data'!$A$187:$AW$187,,MAX(IF('Back data'!$A$187:$AW$187&lt;&gt;"",COLUMN('Back data'!$A$187:$AW$187)))-H$6)/H78</f>
        <v>0.76400217509516044</v>
      </c>
      <c r="I79" s="12">
        <f t="array" ref="I79">INDEX('Back data'!$A$187:$AW$187,,MAX(IF('Back data'!$A$187:$AW$187&lt;&gt;"",COLUMN('Back data'!$A$187:$AW$187)))-I$6)/I78</f>
        <v>0.80744694701210784</v>
      </c>
      <c r="J79" s="12">
        <f t="array" ref="J79">INDEX('Back data'!$A$187:$AW$187,,MAX(IF('Back data'!$A$187:$AW$187&lt;&gt;"",COLUMN('Back data'!$A$187:$AW$187)))-J$6)/J78</f>
        <v>0.78859016393442627</v>
      </c>
      <c r="K79" s="12">
        <f t="array" ref="K79">INDEX('Back data'!$A$187:$AW$187,,MAX(IF('Back data'!$A$187:$AW$187&lt;&gt;"",COLUMN('Back data'!$A$187:$AW$187)))-K$6)/K78</f>
        <v>0.72827988338192429</v>
      </c>
      <c r="L79" s="12">
        <f t="array" ref="L79">INDEX('Back data'!$A$187:$AW$187,,MAX(IF('Back data'!$A$187:$AW$187&lt;&gt;"",COLUMN('Back data'!$A$187:$AW$187)))-L$6)/L78</f>
        <v>0.73034280616796232</v>
      </c>
      <c r="M79" s="12">
        <f t="array" ref="M79">INDEX('Back data'!$A$187:$AW$187,,MAX(IF('Back data'!$A$187:$AW$187&lt;&gt;"",COLUMN('Back data'!$A$187:$AW$187)))-M$6)/M78</f>
        <v>0.82311176398579988</v>
      </c>
      <c r="N79" s="12">
        <f t="array" ref="N79">INDEX('Back data'!$A$187:$AW$187,,MAX(IF('Back data'!$A$187:$AW$187&lt;&gt;"",COLUMN('Back data'!$A$187:$AW$187)))-N$6)/N78</f>
        <v>0.81799683472756035</v>
      </c>
      <c r="O79" s="12">
        <f t="array" ref="O79">INDEX('Back data'!$A$187:$AW$187,,MAX(IF('Back data'!$A$187:$AW$187&lt;&gt;"",COLUMN('Back data'!$A$187:$AW$187)))-O$6)/O78</f>
        <v>0.84685114503816794</v>
      </c>
      <c r="P79" s="12">
        <f t="array" ref="P79">INDEX('Back data'!$A$187:$AW$187,,MAX(IF('Back data'!$A$187:$AW$187&lt;&gt;"",COLUMN('Back data'!$A$187:$AW$187)))-P$6)/P78</f>
        <v>0.81141947224749778</v>
      </c>
    </row>
    <row r="80" spans="1:18" x14ac:dyDescent="0.25">
      <c r="A80" s="37" t="s">
        <v>77</v>
      </c>
      <c r="B80" s="39" t="s">
        <v>72</v>
      </c>
      <c r="C80" s="11" t="s">
        <v>71</v>
      </c>
      <c r="D80" s="12">
        <f t="array" ref="D80">INDEX('Back data'!$A$188:$AW$188,,MAX(IF('Back data'!$A$188:$AW$188&lt;&gt;"",COLUMN('Back data'!$A$188:$AW$188)))-D$6)/D78</f>
        <v>0.18743016759776537</v>
      </c>
      <c r="E80" s="12">
        <f t="array" ref="E80">INDEX('Back data'!$A$188:$AW$188,,MAX(IF('Back data'!$A$188:$AW$188&lt;&gt;"",COLUMN('Back data'!$A$188:$AW$188)))-E$6)/E78</f>
        <v>0.24509540446116632</v>
      </c>
      <c r="F80" s="12">
        <f t="array" ref="F80">INDEX('Back data'!$A$188:$AW$188,,MAX(IF('Back data'!$A$188:$AW$188&lt;&gt;"",COLUMN('Back data'!$A$188:$AW$188)))-F$6)/F78</f>
        <v>0.16471882304413585</v>
      </c>
      <c r="G80" s="12">
        <f t="array" ref="G80">INDEX('Back data'!$A$188:$AW$188,,MAX(IF('Back data'!$A$188:$AW$188&lt;&gt;"",COLUMN('Back data'!$A$188:$AW$188)))-G$6)/G78</f>
        <v>0.10300308728599494</v>
      </c>
      <c r="H80" s="12">
        <f t="array" ref="H80">INDEX('Back data'!$A$188:$AW$188,,MAX(IF('Back data'!$A$188:$AW$188&lt;&gt;"",COLUMN('Back data'!$A$188:$AW$188)))-H$6)/H78</f>
        <v>0.23599782490483956</v>
      </c>
      <c r="I80" s="12">
        <f t="array" ref="I80">INDEX('Back data'!$A$188:$AW$188,,MAX(IF('Back data'!$A$188:$AW$188&lt;&gt;"",COLUMN('Back data'!$A$188:$AW$188)))-I$6)/I78</f>
        <v>0.19255305298789219</v>
      </c>
      <c r="J80" s="12">
        <f t="array" ref="J80">INDEX('Back data'!$A$188:$AW$188,,MAX(IF('Back data'!$A$188:$AW$188&lt;&gt;"",COLUMN('Back data'!$A$188:$AW$188)))-J$6)/J78</f>
        <v>0.21140983606557379</v>
      </c>
      <c r="K80" s="12">
        <f t="array" ref="K80">INDEX('Back data'!$A$188:$AW$188,,MAX(IF('Back data'!$A$188:$AW$188&lt;&gt;"",COLUMN('Back data'!$A$188:$AW$188)))-K$6)/K78</f>
        <v>0.27172011661807582</v>
      </c>
      <c r="L80" s="12">
        <f t="array" ref="L80">INDEX('Back data'!$A$188:$AW$188,,MAX(IF('Back data'!$A$188:$AW$188&lt;&gt;"",COLUMN('Back data'!$A$188:$AW$188)))-L$6)/L78</f>
        <v>0.26965719383203773</v>
      </c>
      <c r="M80" s="12">
        <f t="array" ref="M80">INDEX('Back data'!$A$188:$AW$188,,MAX(IF('Back data'!$A$188:$AW$188&lt;&gt;"",COLUMN('Back data'!$A$188:$AW$188)))-M$6)/M78</f>
        <v>0.17688823601420003</v>
      </c>
      <c r="N80" s="12">
        <f t="array" ref="N80">INDEX('Back data'!$A$188:$AW$188,,MAX(IF('Back data'!$A$188:$AW$188&lt;&gt;"",COLUMN('Back data'!$A$188:$AW$188)))-N$6)/N78</f>
        <v>0.18200316527243951</v>
      </c>
      <c r="O80" s="12">
        <f t="array" ref="O80">INDEX('Back data'!$A$188:$AW$188,,MAX(IF('Back data'!$A$188:$AW$188&lt;&gt;"",COLUMN('Back data'!$A$188:$AW$188)))-O$6)/O78</f>
        <v>0.15314885496183206</v>
      </c>
      <c r="P80" s="12">
        <f t="array" ref="P80">INDEX('Back data'!$A$188:$AW$188,,MAX(IF('Back data'!$A$188:$AW$188&lt;&gt;"",COLUMN('Back data'!$A$188:$AW$188)))-P$6)/P78</f>
        <v>0.18858052775250225</v>
      </c>
      <c r="R80" s="60"/>
    </row>
    <row r="82" spans="1:18" x14ac:dyDescent="0.25">
      <c r="C82" s="13"/>
      <c r="D82" s="13"/>
    </row>
    <row r="83" spans="1:18" x14ac:dyDescent="0.25">
      <c r="C83" s="9" t="s">
        <v>68</v>
      </c>
      <c r="D83" s="10">
        <f t="array" ref="D83">INDEX('Back data'!$A$193:$AW$193,,MAX(IF('Back data'!$A$193:$AW$193&lt;&gt;"",COLUMN('Back data'!$A$193:$AW$193)))-D$6)+INDEX('Back data'!$A$194:$AW$194,,MAX(IF('Back data'!$A$194:$AW$194&lt;&gt;"",COLUMN('Back data'!$A$194:$AW$194)))-D$6)</f>
        <v>71.58</v>
      </c>
      <c r="E83" s="10">
        <f t="array" ref="E83">INDEX('Back data'!$A$193:$AW$193,,MAX(IF('Back data'!$A$193:$AW$193&lt;&gt;"",COLUMN('Back data'!$A$193:$AW$193)))-E$6)+INDEX('Back data'!$A$194:$AW$194,,MAX(IF('Back data'!$A$194:$AW$194&lt;&gt;"",COLUMN('Back data'!$A$194:$AW$194)))-E$6)</f>
        <v>70.7</v>
      </c>
      <c r="F83" s="10">
        <f t="array" ref="F83">INDEX('Back data'!$A$193:$AW$193,,MAX(IF('Back data'!$A$193:$AW$193&lt;&gt;"",COLUMN('Back data'!$A$193:$AW$193)))-F$6)+INDEX('Back data'!$A$194:$AW$194,,MAX(IF('Back data'!$A$194:$AW$194&lt;&gt;"",COLUMN('Back data'!$A$194:$AW$194)))-F$6)</f>
        <v>73.38</v>
      </c>
      <c r="G83" s="10">
        <f t="array" ref="G83">INDEX('Back data'!$A$193:$AW$193,,MAX(IF('Back data'!$A$193:$AW$193&lt;&gt;"",COLUMN('Back data'!$A$193:$AW$193)))-G$6)+INDEX('Back data'!$A$194:$AW$194,,MAX(IF('Back data'!$A$194:$AW$194&lt;&gt;"",COLUMN('Back data'!$A$194:$AW$194)))-G$6)</f>
        <v>73.61</v>
      </c>
      <c r="H83" s="10">
        <f t="array" ref="H83">INDEX('Back data'!$A$193:$AW$193,,MAX(IF('Back data'!$A$193:$AW$193&lt;&gt;"",COLUMN('Back data'!$A$193:$AW$193)))-H$6)+INDEX('Back data'!$A$194:$AW$194,,MAX(IF('Back data'!$A$194:$AW$194&lt;&gt;"",COLUMN('Back data'!$A$194:$AW$194)))-H$6)</f>
        <v>76.459999999999994</v>
      </c>
      <c r="I83" s="10">
        <f t="array" ref="I83">INDEX('Back data'!$A$193:$AW$193,,MAX(IF('Back data'!$A$193:$AW$193&lt;&gt;"",COLUMN('Back data'!$A$193:$AW$193)))-I$6)+INDEX('Back data'!$A$194:$AW$194,,MAX(IF('Back data'!$A$194:$AW$194&lt;&gt;"",COLUMN('Back data'!$A$194:$AW$194)))-I$6)</f>
        <v>80.41</v>
      </c>
      <c r="J83" s="10">
        <f t="array" ref="J83">INDEX('Back data'!$A$193:$AW$193,,MAX(IF('Back data'!$A$193:$AW$193&lt;&gt;"",COLUMN('Back data'!$A$193:$AW$193)))-J$6)+INDEX('Back data'!$A$194:$AW$194,,MAX(IF('Back data'!$A$194:$AW$194&lt;&gt;"",COLUMN('Back data'!$A$194:$AW$194)))-J$6)</f>
        <v>84.52</v>
      </c>
      <c r="K83" s="10">
        <f t="array" ref="K83">INDEX('Back data'!$A$193:$AW$193,,MAX(IF('Back data'!$A$193:$AW$193&lt;&gt;"",COLUMN('Back data'!$A$193:$AW$193)))-K$6)+INDEX('Back data'!$A$194:$AW$194,,MAX(IF('Back data'!$A$194:$AW$194&lt;&gt;"",COLUMN('Back data'!$A$194:$AW$194)))-K$6)</f>
        <v>84.789999999999992</v>
      </c>
      <c r="L83" s="10">
        <f t="array" ref="L83">INDEX('Back data'!$A$193:$AW$193,,MAX(IF('Back data'!$A$193:$AW$193&lt;&gt;"",COLUMN('Back data'!$A$193:$AW$193)))-L$6)+INDEX('Back data'!$A$194:$AW$194,,MAX(IF('Back data'!$A$194:$AW$194&lt;&gt;"",COLUMN('Back data'!$A$194:$AW$194)))-L$6)</f>
        <v>82.52</v>
      </c>
      <c r="M83" s="10">
        <f t="array" ref="M83">INDEX('Back data'!$A$193:$AW$193,,MAX(IF('Back data'!$A$193:$AW$193&lt;&gt;"",COLUMN('Back data'!$A$193:$AW$193)))-M$6)+INDEX('Back data'!$A$194:$AW$194,,MAX(IF('Back data'!$A$194:$AW$194&lt;&gt;"",COLUMN('Back data'!$A$194:$AW$194)))-M$6)</f>
        <v>83.11</v>
      </c>
      <c r="N83" s="10">
        <f t="array" ref="N83">INDEX('Back data'!$A$193:$AW$193,,MAX(IF('Back data'!$A$193:$AW$193&lt;&gt;"",COLUMN('Back data'!$A$193:$AW$193)))-N$6)+INDEX('Back data'!$A$194:$AW$194,,MAX(IF('Back data'!$A$194:$AW$194&lt;&gt;"",COLUMN('Back data'!$A$194:$AW$194)))-N$6)</f>
        <v>86.12</v>
      </c>
      <c r="O83" s="10">
        <f t="array" ref="O83">INDEX('Back data'!$A$193:$AW$193,,MAX(IF('Back data'!$A$193:$AW$193&lt;&gt;"",COLUMN('Back data'!$A$193:$AW$193)))-O$6)+INDEX('Back data'!$A$194:$AW$194,,MAX(IF('Back data'!$A$194:$AW$194&lt;&gt;"",COLUMN('Back data'!$A$194:$AW$194)))-O$6)</f>
        <v>85.57</v>
      </c>
      <c r="P83" s="10">
        <f t="array" ref="P83">INDEX('Back data'!$A$193:$AW$193,,MAX(IF('Back data'!$A$193:$AW$193&lt;&gt;"",COLUMN('Back data'!$A$193:$AW$193)))-P$6)+INDEX('Back data'!$A$194:$AW$194,,MAX(IF('Back data'!$A$194:$AW$194&lt;&gt;"",COLUMN('Back data'!$A$194:$AW$194)))-P$6)</f>
        <v>86.19</v>
      </c>
    </row>
    <row r="84" spans="1:18" x14ac:dyDescent="0.25">
      <c r="A84" s="37" t="s">
        <v>77</v>
      </c>
      <c r="B84" s="39" t="s">
        <v>73</v>
      </c>
      <c r="C84" s="11" t="s">
        <v>70</v>
      </c>
      <c r="D84" s="12">
        <f t="array" ref="D84">INDEX('Back data'!$A$193:$AW$193,,MAX(IF('Back data'!$A$193:$AW$193&lt;&gt;"",COLUMN('Back data'!$A$193:$AW$193)))-D$6)/D83</f>
        <v>0.99525006985191389</v>
      </c>
      <c r="E84" s="12">
        <f t="array" ref="E84">INDEX('Back data'!$A$193:$AW$193,,MAX(IF('Back data'!$A$193:$AW$193&lt;&gt;"",COLUMN('Back data'!$A$193:$AW$193)))-E$6)/E83</f>
        <v>0.99363507779349358</v>
      </c>
      <c r="F84" s="12">
        <f t="array" ref="F84">INDEX('Back data'!$A$193:$AW$193,,MAX(IF('Back data'!$A$193:$AW$193&lt;&gt;"",COLUMN('Back data'!$A$193:$AW$193)))-F$6)/F83</f>
        <v>0.9888252929953667</v>
      </c>
      <c r="G84" s="12">
        <f t="array" ref="G84">INDEX('Back data'!$A$193:$AW$193,,MAX(IF('Back data'!$A$193:$AW$193&lt;&gt;"",COLUMN('Back data'!$A$193:$AW$193)))-G$6)/G83</f>
        <v>0.99864148892813487</v>
      </c>
      <c r="H84" s="12">
        <f t="array" ref="H84">INDEX('Back data'!$A$193:$AW$193,,MAX(IF('Back data'!$A$193:$AW$193&lt;&gt;"",COLUMN('Back data'!$A$193:$AW$193)))-H$6)/H83</f>
        <v>0.98404394454616795</v>
      </c>
      <c r="I84" s="12">
        <f t="array" ref="I84">INDEX('Back data'!$A$193:$AW$193,,MAX(IF('Back data'!$A$193:$AW$193&lt;&gt;"",COLUMN('Back data'!$A$193:$AW$193)))-I$6)/I83</f>
        <v>0.98669319736351213</v>
      </c>
      <c r="J84" s="12">
        <f t="array" ref="J84">INDEX('Back data'!$A$193:$AW$193,,MAX(IF('Back data'!$A$193:$AW$193&lt;&gt;"",COLUMN('Back data'!$A$193:$AW$193)))-J$6)/J83</f>
        <v>0.98734027449124473</v>
      </c>
      <c r="K84" s="12">
        <f t="array" ref="K84">INDEX('Back data'!$A$193:$AW$193,,MAX(IF('Back data'!$A$193:$AW$193&lt;&gt;"",COLUMN('Back data'!$A$193:$AW$193)))-K$6)/K83</f>
        <v>0.99032904823682044</v>
      </c>
      <c r="L84" s="12">
        <f t="array" ref="L84">INDEX('Back data'!$A$193:$AW$193,,MAX(IF('Back data'!$A$193:$AW$193&lt;&gt;"",COLUMN('Back data'!$A$193:$AW$193)))-L$6)/L83</f>
        <v>0.97855065438681532</v>
      </c>
      <c r="M84" s="12">
        <f t="array" ref="M84">INDEX('Back data'!$A$193:$AW$193,,MAX(IF('Back data'!$A$193:$AW$193&lt;&gt;"",COLUMN('Back data'!$A$193:$AW$193)))-M$6)/M83</f>
        <v>0.99602935868126585</v>
      </c>
      <c r="N84" s="12">
        <f t="array" ref="N84">INDEX('Back data'!$A$193:$AW$193,,MAX(IF('Back data'!$A$193:$AW$193&lt;&gt;"",COLUMN('Back data'!$A$193:$AW$193)))-N$6)/N83</f>
        <v>0.99512308406874128</v>
      </c>
      <c r="O84" s="12">
        <f t="array" ref="O84">INDEX('Back data'!$A$193:$AW$193,,MAX(IF('Back data'!$A$193:$AW$193&lt;&gt;"",COLUMN('Back data'!$A$193:$AW$193)))-O$6)/O83</f>
        <v>0.98749561762299876</v>
      </c>
      <c r="P84" s="12">
        <f t="array" ref="P84">INDEX('Back data'!$A$193:$AW$193,,MAX(IF('Back data'!$A$193:$AW$193&lt;&gt;"",COLUMN('Back data'!$A$193:$AW$193)))-P$6)/P83</f>
        <v>0.98770158951154419</v>
      </c>
    </row>
    <row r="85" spans="1:18" x14ac:dyDescent="0.25">
      <c r="A85" s="37" t="s">
        <v>77</v>
      </c>
      <c r="B85" s="39" t="s">
        <v>73</v>
      </c>
      <c r="C85" s="30" t="s">
        <v>71</v>
      </c>
      <c r="D85" s="31">
        <f t="array" ref="D85">+INDEX('Back data'!$A$194:$AW$194,,MAX(IF('Back data'!$A$194:$AW$194&lt;&gt;"",COLUMN('Back data'!$A$194:$AW$194)))-D$6)/D83</f>
        <v>4.7499301480860576E-3</v>
      </c>
      <c r="E85" s="31">
        <f t="array" ref="E85">+INDEX('Back data'!$A$194:$AW$194,,MAX(IF('Back data'!$A$194:$AW$194&lt;&gt;"",COLUMN('Back data'!$A$194:$AW$194)))-E$6)/E83</f>
        <v>6.3649222065063652E-3</v>
      </c>
      <c r="F85" s="31">
        <f t="array" ref="F85">+INDEX('Back data'!$A$194:$AW$194,,MAX(IF('Back data'!$A$194:$AW$194&lt;&gt;"",COLUMN('Back data'!$A$194:$AW$194)))-F$6)/F83</f>
        <v>1.1174707004633416E-2</v>
      </c>
      <c r="G85" s="31">
        <f t="array" ref="G85">+INDEX('Back data'!$A$194:$AW$194,,MAX(IF('Back data'!$A$194:$AW$194&lt;&gt;"",COLUMN('Back data'!$A$194:$AW$194)))-G$6)/G83</f>
        <v>1.3585110718652357E-3</v>
      </c>
      <c r="H85" s="31">
        <f t="array" ref="H85">+INDEX('Back data'!$A$194:$AW$194,,MAX(IF('Back data'!$A$194:$AW$194&lt;&gt;"",COLUMN('Back data'!$A$194:$AW$194)))-H$6)/H83</f>
        <v>1.5956055453832069E-2</v>
      </c>
      <c r="I85" s="31">
        <f t="array" ref="I85">+INDEX('Back data'!$A$194:$AW$194,,MAX(IF('Back data'!$A$194:$AW$194&lt;&gt;"",COLUMN('Back data'!$A$194:$AW$194)))-I$6)/I83</f>
        <v>1.3306802636488001E-2</v>
      </c>
      <c r="J85" s="31">
        <f t="array" ref="J85">+INDEX('Back data'!$A$194:$AW$194,,MAX(IF('Back data'!$A$194:$AW$194&lt;&gt;"",COLUMN('Back data'!$A$194:$AW$194)))-J$6)/J83</f>
        <v>1.2659725508755326E-2</v>
      </c>
      <c r="K85" s="31">
        <f t="array" ref="K85">+INDEX('Back data'!$A$194:$AW$194,,MAX(IF('Back data'!$A$194:$AW$194&lt;&gt;"",COLUMN('Back data'!$A$194:$AW$194)))-K$6)/K83</f>
        <v>9.6709517631796207E-3</v>
      </c>
      <c r="L85" s="31">
        <f t="array" ref="L85">+INDEX('Back data'!$A$194:$AW$194,,MAX(IF('Back data'!$A$194:$AW$194&lt;&gt;"",COLUMN('Back data'!$A$194:$AW$194)))-L$6)/L83</f>
        <v>2.1449345613184685E-2</v>
      </c>
      <c r="M85" s="31">
        <f t="array" ref="M85">+INDEX('Back data'!$A$194:$AW$194,,MAX(IF('Back data'!$A$194:$AW$194&lt;&gt;"",COLUMN('Back data'!$A$194:$AW$194)))-M$6)/M83</f>
        <v>3.9706413187342079E-3</v>
      </c>
      <c r="N85" s="31">
        <f t="array" ref="N85">+INDEX('Back data'!$A$194:$AW$194,,MAX(IF('Back data'!$A$194:$AW$194&lt;&gt;"",COLUMN('Back data'!$A$194:$AW$194)))-N$6)/N83</f>
        <v>4.8769159312587081E-3</v>
      </c>
      <c r="O85" s="31">
        <f t="array" ref="O85">+INDEX('Back data'!$A$194:$AW$194,,MAX(IF('Back data'!$A$194:$AW$194&lt;&gt;"",COLUMN('Back data'!$A$194:$AW$194)))-O$6)/O83</f>
        <v>1.2504382377001287E-2</v>
      </c>
      <c r="P85" s="31">
        <f t="array" ref="P85">+INDEX('Back data'!$A$194:$AW$194,,MAX(IF('Back data'!$A$194:$AW$194&lt;&gt;"",COLUMN('Back data'!$A$194:$AW$194)))-P$6)/P83</f>
        <v>1.2298410488455739E-2</v>
      </c>
      <c r="R85" s="60"/>
    </row>
    <row r="86" spans="1:18" x14ac:dyDescent="0.25">
      <c r="A86" s="32"/>
      <c r="B86" s="29"/>
      <c r="C86" s="33"/>
      <c r="D86" s="34"/>
      <c r="E86" s="34"/>
      <c r="F86" s="34"/>
      <c r="G86" s="34"/>
      <c r="H86" s="34"/>
      <c r="I86" s="34"/>
      <c r="J86" s="34"/>
      <c r="K86" s="34"/>
      <c r="L86" s="34"/>
      <c r="M86" s="34"/>
      <c r="N86" s="34"/>
      <c r="O86" s="34"/>
      <c r="P86" s="34"/>
    </row>
    <row r="87" spans="1:18" x14ac:dyDescent="0.25">
      <c r="C87" s="9" t="s">
        <v>68</v>
      </c>
      <c r="D87" s="10">
        <f t="array" ref="D87">INDEX('Back data'!$A$377:$AW$377,,MAX(IF('Back data'!$A$377:$AW$377&lt;&gt;"",COLUMN('Back data'!$A$377:$AW$377)))-D$6)+INDEX('Back data'!$A$378:$AW$378,,MAX(IF('Back data'!$A$378:$AW$378&lt;&gt;"",COLUMN('Back data'!$A$378:$AW$378)))-D$6)</f>
        <v>71.41</v>
      </c>
      <c r="E87" s="10">
        <f t="array" ref="E87">INDEX('Back data'!$A$377:$AW$377,,MAX(IF('Back data'!$A$377:$AW$377&lt;&gt;"",COLUMN('Back data'!$A$377:$AW$377)))-E$6)+INDEX('Back data'!$A$378:$AW$378,,MAX(IF('Back data'!$A$378:$AW$378&lt;&gt;"",COLUMN('Back data'!$A$378:$AW$378)))-E$6)</f>
        <v>66.819999999999993</v>
      </c>
      <c r="F87" s="10">
        <f t="array" ref="F87">INDEX('Back data'!$A$377:$AW$377,,MAX(IF('Back data'!$A$377:$AW$377&lt;&gt;"",COLUMN('Back data'!$A$377:$AW$377)))-F$6)+INDEX('Back data'!$A$378:$AW$378,,MAX(IF('Back data'!$A$378:$AW$378&lt;&gt;"",COLUMN('Back data'!$A$378:$AW$378)))-F$6)</f>
        <v>72.100000000000009</v>
      </c>
      <c r="G87" s="10">
        <f t="array" ref="G87">INDEX('Back data'!$A$377:$AW$377,,MAX(IF('Back data'!$A$377:$AW$377&lt;&gt;"",COLUMN('Back data'!$A$377:$AW$377)))-G$6)+INDEX('Back data'!$A$378:$AW$378,,MAX(IF('Back data'!$A$378:$AW$378&lt;&gt;"",COLUMN('Back data'!$A$378:$AW$378)))-G$6)</f>
        <v>69.84</v>
      </c>
      <c r="H87" s="10">
        <f t="array" ref="H87">INDEX('Back data'!$A$377:$AW$377,,MAX(IF('Back data'!$A$377:$AW$377&lt;&gt;"",COLUMN('Back data'!$A$377:$AW$377)))-H$6)+INDEX('Back data'!$A$378:$AW$378,,MAX(IF('Back data'!$A$378:$AW$378&lt;&gt;"",COLUMN('Back data'!$A$378:$AW$378)))-H$6)</f>
        <v>70.37</v>
      </c>
      <c r="I87" s="10">
        <f t="array" ref="I87">INDEX('Back data'!$A$377:$AW$377,,MAX(IF('Back data'!$A$377:$AW$377&lt;&gt;"",COLUMN('Back data'!$A$377:$AW$377)))-I$6)+INDEX('Back data'!$A$378:$AW$378,,MAX(IF('Back data'!$A$378:$AW$378&lt;&gt;"",COLUMN('Back data'!$A$378:$AW$378)))-I$6)</f>
        <v>79.28</v>
      </c>
      <c r="J87" s="10">
        <f t="array" ref="J87">INDEX('Back data'!$A$377:$AW$377,,MAX(IF('Back data'!$A$377:$AW$377&lt;&gt;"",COLUMN('Back data'!$A$377:$AW$377)))-J$6)+INDEX('Back data'!$A$378:$AW$378,,MAX(IF('Back data'!$A$378:$AW$378&lt;&gt;"",COLUMN('Back data'!$A$378:$AW$378)))-J$6)</f>
        <v>80.489999999999995</v>
      </c>
      <c r="K87" s="10">
        <f t="array" ref="K87">INDEX('Back data'!$A$377:$AW$377,,MAX(IF('Back data'!$A$377:$AW$377&lt;&gt;"",COLUMN('Back data'!$A$377:$AW$377)))-K$6)+INDEX('Back data'!$A$378:$AW$378,,MAX(IF('Back data'!$A$378:$AW$378&lt;&gt;"",COLUMN('Back data'!$A$378:$AW$378)))-K$6)</f>
        <v>80.28</v>
      </c>
      <c r="L87" s="10">
        <f t="array" ref="L87">INDEX('Back data'!$A$377:$AW$377,,MAX(IF('Back data'!$A$377:$AW$377&lt;&gt;"",COLUMN('Back data'!$A$377:$AW$377)))-L$6)+INDEX('Back data'!$A$378:$AW$378,,MAX(IF('Back data'!$A$378:$AW$378&lt;&gt;"",COLUMN('Back data'!$A$378:$AW$378)))-L$6)</f>
        <v>80.47</v>
      </c>
      <c r="M87" s="10">
        <f t="array" ref="M87">INDEX('Back data'!$A$377:$AW$377,,MAX(IF('Back data'!$A$377:$AW$377&lt;&gt;"",COLUMN('Back data'!$A$377:$AW$377)))-M$6)+INDEX('Back data'!$A$378:$AW$378,,MAX(IF('Back data'!$A$378:$AW$378&lt;&gt;"",COLUMN('Back data'!$A$378:$AW$378)))-M$6)</f>
        <v>79.41</v>
      </c>
      <c r="N87" s="10">
        <f t="array" ref="N87">INDEX('Back data'!$A$377:$AW$377,,MAX(IF('Back data'!$A$377:$AW$377&lt;&gt;"",COLUMN('Back data'!$A$377:$AW$377)))-N$6)+INDEX('Back data'!$A$378:$AW$378,,MAX(IF('Back data'!$A$378:$AW$378&lt;&gt;"",COLUMN('Back data'!$A$378:$AW$378)))-N$6)</f>
        <v>88.48</v>
      </c>
      <c r="O87" s="10">
        <f t="array" ref="O87">INDEX('Back data'!$A$377:$AW$377,,MAX(IF('Back data'!$A$377:$AW$377&lt;&gt;"",COLUMN('Back data'!$A$377:$AW$377)))-O$6)+INDEX('Back data'!$A$378:$AW$378,,MAX(IF('Back data'!$A$378:$AW$378&lt;&gt;"",COLUMN('Back data'!$A$378:$AW$378)))-O$6)</f>
        <v>85.64</v>
      </c>
      <c r="P87" s="10">
        <f t="array" ref="P87">INDEX('Back data'!$A$377:$AW$377,,MAX(IF('Back data'!$A$377:$AW$377&lt;&gt;"",COLUMN('Back data'!$A$377:$AW$377)))-P$6)+INDEX('Back data'!$A$378:$AW$378,,MAX(IF('Back data'!$A$378:$AW$378&lt;&gt;"",COLUMN('Back data'!$A$378:$AW$378)))-P$6)</f>
        <v>87.91</v>
      </c>
    </row>
    <row r="88" spans="1:18" x14ac:dyDescent="0.25">
      <c r="A88" s="37" t="s">
        <v>77</v>
      </c>
      <c r="B88" s="39" t="s">
        <v>30</v>
      </c>
      <c r="C88" s="11" t="s">
        <v>70</v>
      </c>
      <c r="D88" s="12">
        <f t="array" ref="D88">INDEX('Back data'!$A$377:$AW$377,,MAX(IF('Back data'!$A$377:$AW$377&lt;&gt;"",COLUMN('Back data'!$A$377:$AW$377)))-D$6)/D87</f>
        <v>0.89959389441254722</v>
      </c>
      <c r="E88" s="12">
        <f t="array" ref="E88">INDEX('Back data'!$A$377:$AW$377,,MAX(IF('Back data'!$A$377:$AW$377&lt;&gt;"",COLUMN('Back data'!$A$377:$AW$377)))-E$6)/E87</f>
        <v>0.86605806644717154</v>
      </c>
      <c r="F88" s="12">
        <f t="array" ref="F88">INDEX('Back data'!$A$377:$AW$377,,MAX(IF('Back data'!$A$377:$AW$377&lt;&gt;"",COLUMN('Back data'!$A$377:$AW$377)))-F$6)/F87</f>
        <v>0.91747572815533973</v>
      </c>
      <c r="G88" s="12">
        <f t="array" ref="G88">INDEX('Back data'!$A$377:$AW$377,,MAX(IF('Back data'!$A$377:$AW$377&lt;&gt;"",COLUMN('Back data'!$A$377:$AW$377)))-G$6)/G87</f>
        <v>0.93843069873997709</v>
      </c>
      <c r="H88" s="12">
        <f t="array" ref="H88">INDEX('Back data'!$A$377:$AW$377,,MAX(IF('Back data'!$A$377:$AW$377&lt;&gt;"",COLUMN('Back data'!$A$377:$AW$377)))-H$6)/H87</f>
        <v>0.85164132442802321</v>
      </c>
      <c r="I88" s="12">
        <f t="array" ref="I88">INDEX('Back data'!$A$377:$AW$377,,MAX(IF('Back data'!$A$377:$AW$377&lt;&gt;"",COLUMN('Back data'!$A$377:$AW$377)))-I$6)/I87</f>
        <v>0.87298183652875871</v>
      </c>
      <c r="J88" s="12">
        <f t="array" ref="J88">INDEX('Back data'!$A$377:$AW$377,,MAX(IF('Back data'!$A$377:$AW$377&lt;&gt;"",COLUMN('Back data'!$A$377:$AW$377)))-J$6)/J87</f>
        <v>0.93104733507267989</v>
      </c>
      <c r="K88" s="12">
        <f t="array" ref="K88">INDEX('Back data'!$A$377:$AW$377,,MAX(IF('Back data'!$A$377:$AW$377&lt;&gt;"",COLUMN('Back data'!$A$377:$AW$377)))-K$6)/K87</f>
        <v>0.85749875435974099</v>
      </c>
      <c r="L88" s="12">
        <f t="array" ref="L88">INDEX('Back data'!$A$377:$AW$377,,MAX(IF('Back data'!$A$377:$AW$377&lt;&gt;"",COLUMN('Back data'!$A$377:$AW$377)))-L$6)/L87</f>
        <v>0.86168758543556612</v>
      </c>
      <c r="M88" s="12">
        <f t="array" ref="M88">INDEX('Back data'!$A$377:$AW$377,,MAX(IF('Back data'!$A$377:$AW$377&lt;&gt;"",COLUMN('Back data'!$A$377:$AW$377)))-M$6)/M87</f>
        <v>0.8808714267724469</v>
      </c>
      <c r="N88" s="12">
        <f t="array" ref="N88">INDEX('Back data'!$A$377:$AW$377,,MAX(IF('Back data'!$A$377:$AW$377&lt;&gt;"",COLUMN('Back data'!$A$377:$AW$377)))-N$6)/N87</f>
        <v>0.88483273056057865</v>
      </c>
      <c r="O88" s="12">
        <f t="array" ref="O88">INDEX('Back data'!$A$377:$AW$377,,MAX(IF('Back data'!$A$377:$AW$377&lt;&gt;"",COLUMN('Back data'!$A$377:$AW$377)))-O$6)/O87</f>
        <v>0.94605324614666042</v>
      </c>
      <c r="P88" s="12">
        <f t="array" ref="P88">INDEX('Back data'!$A$377:$AW$377,,MAX(IF('Back data'!$A$377:$AW$377&lt;&gt;"",COLUMN('Back data'!$A$377:$AW$377)))-P$6)/P87</f>
        <v>0.87726083494482998</v>
      </c>
    </row>
    <row r="89" spans="1:18" x14ac:dyDescent="0.25">
      <c r="A89" s="37" t="s">
        <v>77</v>
      </c>
      <c r="B89" s="39" t="s">
        <v>30</v>
      </c>
      <c r="C89" s="11" t="s">
        <v>71</v>
      </c>
      <c r="D89" s="12">
        <f t="array" ref="D89">+INDEX('Back data'!$A$378:$AW$378,,MAX(IF('Back data'!$A$378:$AW$378&lt;&gt;"",COLUMN('Back data'!$A$378:$AW$378)))-D$6)/D87</f>
        <v>0.10040610558745273</v>
      </c>
      <c r="E89" s="12">
        <f t="array" ref="E89">+INDEX('Back data'!$A$378:$AW$378,,MAX(IF('Back data'!$A$378:$AW$378&lt;&gt;"",COLUMN('Back data'!$A$378:$AW$378)))-E$6)/E87</f>
        <v>0.13394193355282849</v>
      </c>
      <c r="F89" s="12">
        <f t="array" ref="F89">+INDEX('Back data'!$A$378:$AW$378,,MAX(IF('Back data'!$A$378:$AW$378&lt;&gt;"",COLUMN('Back data'!$A$378:$AW$378)))-F$6)/F87</f>
        <v>8.2524271844660185E-2</v>
      </c>
      <c r="G89" s="12">
        <f t="array" ref="G89">+INDEX('Back data'!$A$378:$AW$378,,MAX(IF('Back data'!$A$378:$AW$378&lt;&gt;"",COLUMN('Back data'!$A$378:$AW$378)))-G$6)/G87</f>
        <v>6.1569301260022906E-2</v>
      </c>
      <c r="H89" s="12">
        <f t="array" ref="H89">+INDEX('Back data'!$A$378:$AW$378,,MAX(IF('Back data'!$A$378:$AW$378&lt;&gt;"",COLUMN('Back data'!$A$378:$AW$378)))-H$6)/H87</f>
        <v>0.14835867557197668</v>
      </c>
      <c r="I89" s="12">
        <f t="array" ref="I89">+INDEX('Back data'!$A$378:$AW$378,,MAX(IF('Back data'!$A$378:$AW$378&lt;&gt;"",COLUMN('Back data'!$A$378:$AW$378)))-I$6)/I87</f>
        <v>0.12701816347124117</v>
      </c>
      <c r="J89" s="12">
        <f t="array" ref="J89">+INDEX('Back data'!$A$378:$AW$378,,MAX(IF('Back data'!$A$378:$AW$378&lt;&gt;"",COLUMN('Back data'!$A$378:$AW$378)))-J$6)/J87</f>
        <v>6.8952664927320162E-2</v>
      </c>
      <c r="K89" s="12">
        <f t="array" ref="K89">+INDEX('Back data'!$A$378:$AW$378,,MAX(IF('Back data'!$A$378:$AW$378&lt;&gt;"",COLUMN('Back data'!$A$378:$AW$378)))-K$6)/K87</f>
        <v>0.14250124564025909</v>
      </c>
      <c r="L89" s="12">
        <f t="array" ref="L89">+INDEX('Back data'!$A$378:$AW$378,,MAX(IF('Back data'!$A$378:$AW$378&lt;&gt;"",COLUMN('Back data'!$A$378:$AW$378)))-L$6)/L87</f>
        <v>0.13831241456443397</v>
      </c>
      <c r="M89" s="12">
        <f t="array" ref="M89">+INDEX('Back data'!$A$378:$AW$378,,MAX(IF('Back data'!$A$378:$AW$378&lt;&gt;"",COLUMN('Back data'!$A$378:$AW$378)))-M$6)/M87</f>
        <v>0.11912857322755321</v>
      </c>
      <c r="N89" s="12">
        <f t="array" ref="N89">+INDEX('Back data'!$A$378:$AW$378,,MAX(IF('Back data'!$A$378:$AW$378&lt;&gt;"",COLUMN('Back data'!$A$378:$AW$378)))-N$6)/N87</f>
        <v>0.11516726943942132</v>
      </c>
      <c r="O89" s="12">
        <f t="array" ref="O89">+INDEX('Back data'!$A$378:$AW$378,,MAX(IF('Back data'!$A$378:$AW$378&lt;&gt;"",COLUMN('Back data'!$A$378:$AW$378)))-O$6)/O87</f>
        <v>5.3946753853339559E-2</v>
      </c>
      <c r="P89" s="12">
        <f t="array" ref="P89">+INDEX('Back data'!$A$378:$AW$378,,MAX(IF('Back data'!$A$378:$AW$378&lt;&gt;"",COLUMN('Back data'!$A$378:$AW$378)))-P$6)/P87</f>
        <v>0.12273916505517006</v>
      </c>
      <c r="R89" s="60"/>
    </row>
    <row r="92" spans="1:18" x14ac:dyDescent="0.25">
      <c r="C92" s="9" t="s">
        <v>68</v>
      </c>
      <c r="D92" s="10">
        <f t="array" ref="D92">INDEX('Back data'!$A$383:$AW$383,,MAX(IF('Back data'!$A$383:$AW$383&lt;&gt;"",COLUMN('Back data'!$A$383:$AW$383)))-D$6)+INDEX('Back data'!$A$384:$AW$384,,MAX(IF('Back data'!$A$384:$AW$384&lt;&gt;"",COLUMN('Back data'!$A$384:$AW$384)))-D$6)</f>
        <v>74.61</v>
      </c>
      <c r="E92" s="10">
        <f t="array" ref="E92">INDEX('Back data'!$A$383:$AW$383,,MAX(IF('Back data'!$A$383:$AW$383&lt;&gt;"",COLUMN('Back data'!$A$383:$AW$383)))-E$6)+INDEX('Back data'!$A$384:$AW$384,,MAX(IF('Back data'!$A$384:$AW$384&lt;&gt;"",COLUMN('Back data'!$A$384:$AW$384)))-E$6)</f>
        <v>73.179999999999993</v>
      </c>
      <c r="F92" s="10">
        <f t="array" ref="F92">INDEX('Back data'!$A$383:$AW$383,,MAX(IF('Back data'!$A$383:$AW$383&lt;&gt;"",COLUMN('Back data'!$A$383:$AW$383)))-F$6)+INDEX('Back data'!$A$384:$AW$384,,MAX(IF('Back data'!$A$384:$AW$384&lt;&gt;"",COLUMN('Back data'!$A$384:$AW$384)))-F$6)</f>
        <v>75.650000000000006</v>
      </c>
      <c r="G92" s="10">
        <f t="array" ref="G92">INDEX('Back data'!$A$383:$AW$383,,MAX(IF('Back data'!$A$383:$AW$383&lt;&gt;"",COLUMN('Back data'!$A$383:$AW$383)))-G$6)+INDEX('Back data'!$A$384:$AW$384,,MAX(IF('Back data'!$A$384:$AW$384&lt;&gt;"",COLUMN('Back data'!$A$384:$AW$384)))-G$6)</f>
        <v>76.070000000000007</v>
      </c>
      <c r="H92" s="10">
        <f t="array" ref="H92">INDEX('Back data'!$A$383:$AW$383,,MAX(IF('Back data'!$A$383:$AW$383&lt;&gt;"",COLUMN('Back data'!$A$383:$AW$383)))-H$6)+INDEX('Back data'!$A$384:$AW$384,,MAX(IF('Back data'!$A$384:$AW$384&lt;&gt;"",COLUMN('Back data'!$A$384:$AW$384)))-H$6)</f>
        <v>79.72</v>
      </c>
      <c r="I92" s="10">
        <f t="array" ref="I92">INDEX('Back data'!$A$383:$AW$383,,MAX(IF('Back data'!$A$383:$AW$383&lt;&gt;"",COLUMN('Back data'!$A$383:$AW$383)))-I$6)+INDEX('Back data'!$A$384:$AW$384,,MAX(IF('Back data'!$A$384:$AW$384&lt;&gt;"",COLUMN('Back data'!$A$384:$AW$384)))-I$6)</f>
        <v>80.289999999999992</v>
      </c>
      <c r="J92" s="10">
        <f t="array" ref="J92">INDEX('Back data'!$A$383:$AW$383,,MAX(IF('Back data'!$A$383:$AW$383&lt;&gt;"",COLUMN('Back data'!$A$383:$AW$383)))-J$6)+INDEX('Back data'!$A$384:$AW$384,,MAX(IF('Back data'!$A$384:$AW$384&lt;&gt;"",COLUMN('Back data'!$A$384:$AW$384)))-J$6)</f>
        <v>83.800000000000011</v>
      </c>
      <c r="K92" s="10">
        <f t="array" ref="K92">INDEX('Back data'!$A$383:$AW$383,,MAX(IF('Back data'!$A$383:$AW$383&lt;&gt;"",COLUMN('Back data'!$A$383:$AW$383)))-K$6)+INDEX('Back data'!$A$384:$AW$384,,MAX(IF('Back data'!$A$384:$AW$384&lt;&gt;"",COLUMN('Back data'!$A$384:$AW$384)))-K$6)</f>
        <v>86.339999999999989</v>
      </c>
      <c r="L92" s="10">
        <f t="array" ref="L92">INDEX('Back data'!$A$383:$AW$383,,MAX(IF('Back data'!$A$383:$AW$383&lt;&gt;"",COLUMN('Back data'!$A$383:$AW$383)))-L$6)+INDEX('Back data'!$A$384:$AW$384,,MAX(IF('Back data'!$A$384:$AW$384&lt;&gt;"",COLUMN('Back data'!$A$384:$AW$384)))-L$6)</f>
        <v>82.74</v>
      </c>
      <c r="M92" s="10">
        <f t="array" ref="M92">INDEX('Back data'!$A$383:$AW$383,,MAX(IF('Back data'!$A$383:$AW$383&lt;&gt;"",COLUMN('Back data'!$A$383:$AW$383)))-M$6)+INDEX('Back data'!$A$384:$AW$384,,MAX(IF('Back data'!$A$384:$AW$384&lt;&gt;"",COLUMN('Back data'!$A$384:$AW$384)))-M$6)</f>
        <v>84.89</v>
      </c>
      <c r="N92" s="10">
        <f t="array" ref="N92">INDEX('Back data'!$A$383:$AW$383,,MAX(IF('Back data'!$A$383:$AW$383&lt;&gt;"",COLUMN('Back data'!$A$383:$AW$383)))-N$6)+INDEX('Back data'!$A$384:$AW$384,,MAX(IF('Back data'!$A$384:$AW$384&lt;&gt;"",COLUMN('Back data'!$A$384:$AW$384)))-N$6)</f>
        <v>87.01</v>
      </c>
      <c r="O92" s="10">
        <f t="array" ref="O92">INDEX('Back data'!$A$383:$AW$383,,MAX(IF('Back data'!$A$383:$AW$383&lt;&gt;"",COLUMN('Back data'!$A$383:$AW$383)))-O$6)+INDEX('Back data'!$A$384:$AW$384,,MAX(IF('Back data'!$A$384:$AW$384&lt;&gt;"",COLUMN('Back data'!$A$384:$AW$384)))-O$6)</f>
        <v>86.4</v>
      </c>
      <c r="P92" s="10">
        <f t="array" ref="P92">INDEX('Back data'!$A$383:$AW$383,,MAX(IF('Back data'!$A$383:$AW$383&lt;&gt;"",COLUMN('Back data'!$A$383:$AW$383)))-P$6)+INDEX('Back data'!$A$384:$AW$384,,MAX(IF('Back data'!$A$384:$AW$384&lt;&gt;"",COLUMN('Back data'!$A$384:$AW$384)))-P$6)</f>
        <v>86.71</v>
      </c>
    </row>
    <row r="93" spans="1:18" x14ac:dyDescent="0.25">
      <c r="A93" s="37" t="s">
        <v>77</v>
      </c>
      <c r="B93" s="39" t="s">
        <v>35</v>
      </c>
      <c r="C93" s="11" t="s">
        <v>70</v>
      </c>
      <c r="D93" s="12">
        <f t="array" ref="D93">INDEX('Back data'!$A$383:$AW$383,,MAX(IF('Back data'!$A$383:$AW$383&lt;&gt;"",COLUMN('Back data'!$A$383:$AW$383)))-D$6)/D92</f>
        <v>0.92909797614260814</v>
      </c>
      <c r="E93" s="12">
        <f t="array" ref="E93">INDEX('Back data'!$A$383:$AW$383,,MAX(IF('Back data'!$A$383:$AW$383&lt;&gt;"",COLUMN('Back data'!$A$383:$AW$383)))-E$6)/E92</f>
        <v>0.93372506149221102</v>
      </c>
      <c r="F93" s="12">
        <f t="array" ref="F93">INDEX('Back data'!$A$383:$AW$383,,MAX(IF('Back data'!$A$383:$AW$383&lt;&gt;"",COLUMN('Back data'!$A$383:$AW$383)))-F$6)/F92</f>
        <v>0.94342366159947122</v>
      </c>
      <c r="G93" s="12">
        <f t="array" ref="G93">INDEX('Back data'!$A$383:$AW$383,,MAX(IF('Back data'!$A$383:$AW$383&lt;&gt;"",COLUMN('Back data'!$A$383:$AW$383)))-G$6)/G92</f>
        <v>0.97646904167214399</v>
      </c>
      <c r="H93" s="12">
        <f t="array" ref="H93">INDEX('Back data'!$A$383:$AW$383,,MAX(IF('Back data'!$A$383:$AW$383&lt;&gt;"",COLUMN('Back data'!$A$383:$AW$383)))-H$6)/H92</f>
        <v>0.94543401906673363</v>
      </c>
      <c r="I93" s="12">
        <f t="array" ref="I93">INDEX('Back data'!$A$383:$AW$383,,MAX(IF('Back data'!$A$383:$AW$383&lt;&gt;"",COLUMN('Back data'!$A$383:$AW$383)))-I$6)/I92</f>
        <v>0.94445136380620254</v>
      </c>
      <c r="J93" s="12">
        <f t="array" ref="J93">INDEX('Back data'!$A$383:$AW$383,,MAX(IF('Back data'!$A$383:$AW$383&lt;&gt;"",COLUMN('Back data'!$A$383:$AW$383)))-J$6)/J92</f>
        <v>0.93389021479713596</v>
      </c>
      <c r="K93" s="12">
        <f t="array" ref="K93">INDEX('Back data'!$A$383:$AW$383,,MAX(IF('Back data'!$A$383:$AW$383&lt;&gt;"",COLUMN('Back data'!$A$383:$AW$383)))-K$6)/K92</f>
        <v>0.92610609219365303</v>
      </c>
      <c r="L93" s="12">
        <f t="array" ref="L93">INDEX('Back data'!$A$383:$AW$383,,MAX(IF('Back data'!$A$383:$AW$383&lt;&gt;"",COLUMN('Back data'!$A$383:$AW$383)))-L$6)/L92</f>
        <v>0.92990089436789947</v>
      </c>
      <c r="M93" s="12">
        <f t="array" ref="M93">INDEX('Back data'!$A$383:$AW$383,,MAX(IF('Back data'!$A$383:$AW$383&lt;&gt;"",COLUMN('Back data'!$A$383:$AW$383)))-M$6)/M92</f>
        <v>0.96018376722817766</v>
      </c>
      <c r="N93" s="12">
        <f t="array" ref="N93">INDEX('Back data'!$A$383:$AW$383,,MAX(IF('Back data'!$A$383:$AW$383&lt;&gt;"",COLUMN('Back data'!$A$383:$AW$383)))-N$6)/N92</f>
        <v>0.95678657625560271</v>
      </c>
      <c r="O93" s="12">
        <f t="array" ref="O93">INDEX('Back data'!$A$383:$AW$383,,MAX(IF('Back data'!$A$383:$AW$383&lt;&gt;"",COLUMN('Back data'!$A$383:$AW$383)))-O$6)/O92</f>
        <v>0.95821759259259265</v>
      </c>
      <c r="P93" s="12">
        <f t="array" ref="P93">INDEX('Back data'!$A$383:$AW$383,,MAX(IF('Back data'!$A$383:$AW$383&lt;&gt;"",COLUMN('Back data'!$A$383:$AW$383)))-P$6)/P92</f>
        <v>0.96828508822511816</v>
      </c>
    </row>
    <row r="94" spans="1:18" x14ac:dyDescent="0.25">
      <c r="A94" s="37" t="s">
        <v>77</v>
      </c>
      <c r="B94" s="39" t="s">
        <v>35</v>
      </c>
      <c r="C94" s="11" t="s">
        <v>71</v>
      </c>
      <c r="D94" s="12">
        <f t="array" ref="D94">+INDEX('Back data'!$A$384:$AW$384,,MAX(IF('Back data'!$A$384:$AW$384&lt;&gt;"",COLUMN('Back data'!$A$384:$AW$384)))-D$6)/D92</f>
        <v>7.0902023857391777E-2</v>
      </c>
      <c r="E94" s="12">
        <f t="array" ref="E94">+INDEX('Back data'!$A$384:$AW$384,,MAX(IF('Back data'!$A$384:$AW$384&lt;&gt;"",COLUMN('Back data'!$A$384:$AW$384)))-E$6)/E92</f>
        <v>6.6274938507789011E-2</v>
      </c>
      <c r="F94" s="12">
        <f t="array" ref="F94">+INDEX('Back data'!$A$384:$AW$384,,MAX(IF('Back data'!$A$384:$AW$384&lt;&gt;"",COLUMN('Back data'!$A$384:$AW$384)))-F$6)/F92</f>
        <v>5.6576338400528753E-2</v>
      </c>
      <c r="G94" s="12">
        <f t="array" ref="G94">+INDEX('Back data'!$A$384:$AW$384,,MAX(IF('Back data'!$A$384:$AW$384&lt;&gt;"",COLUMN('Back data'!$A$384:$AW$384)))-G$6)/G92</f>
        <v>2.3530958327855921E-2</v>
      </c>
      <c r="H94" s="12">
        <f t="array" ref="H94">+INDEX('Back data'!$A$384:$AW$384,,MAX(IF('Back data'!$A$384:$AW$384&lt;&gt;"",COLUMN('Back data'!$A$384:$AW$384)))-H$6)/H92</f>
        <v>5.4565980933266429E-2</v>
      </c>
      <c r="I94" s="12">
        <f t="array" ref="I94">+INDEX('Back data'!$A$384:$AW$384,,MAX(IF('Back data'!$A$384:$AW$384&lt;&gt;"",COLUMN('Back data'!$A$384:$AW$384)))-I$6)/I92</f>
        <v>5.554863619379749E-2</v>
      </c>
      <c r="J94" s="12">
        <f t="array" ref="J94">+INDEX('Back data'!$A$384:$AW$384,,MAX(IF('Back data'!$A$384:$AW$384&lt;&gt;"",COLUMN('Back data'!$A$384:$AW$384)))-J$6)/J92</f>
        <v>6.6109785202863952E-2</v>
      </c>
      <c r="K94" s="12">
        <f t="array" ref="K94">+INDEX('Back data'!$A$384:$AW$384,,MAX(IF('Back data'!$A$384:$AW$384&lt;&gt;"",COLUMN('Back data'!$A$384:$AW$384)))-K$6)/K92</f>
        <v>7.3893907806347012E-2</v>
      </c>
      <c r="L94" s="12">
        <f t="array" ref="L94">+INDEX('Back data'!$A$384:$AW$384,,MAX(IF('Back data'!$A$384:$AW$384&lt;&gt;"",COLUMN('Back data'!$A$384:$AW$384)))-L$6)/L92</f>
        <v>7.0099105632100561E-2</v>
      </c>
      <c r="M94" s="12">
        <f t="array" ref="M94">+INDEX('Back data'!$A$384:$AW$384,,MAX(IF('Back data'!$A$384:$AW$384&lt;&gt;"",COLUMN('Back data'!$A$384:$AW$384)))-M$6)/M92</f>
        <v>3.9816232771822356E-2</v>
      </c>
      <c r="N94" s="12">
        <f t="array" ref="N94">+INDEX('Back data'!$A$384:$AW$384,,MAX(IF('Back data'!$A$384:$AW$384&lt;&gt;"",COLUMN('Back data'!$A$384:$AW$384)))-N$6)/N92</f>
        <v>4.3213423744397191E-2</v>
      </c>
      <c r="O94" s="12">
        <f t="array" ref="O94">+INDEX('Back data'!$A$384:$AW$384,,MAX(IF('Back data'!$A$384:$AW$384&lt;&gt;"",COLUMN('Back data'!$A$384:$AW$384)))-O$6)/O92</f>
        <v>4.17824074074074E-2</v>
      </c>
      <c r="P94" s="12">
        <f t="array" ref="P94">+INDEX('Back data'!$A$384:$AW$384,,MAX(IF('Back data'!$A$384:$AW$384&lt;&gt;"",COLUMN('Back data'!$A$384:$AW$384)))-P$6)/P92</f>
        <v>3.1714911774881789E-2</v>
      </c>
      <c r="R94" s="60"/>
    </row>
    <row r="97" spans="1:18" x14ac:dyDescent="0.25">
      <c r="C97" s="9" t="s">
        <v>68</v>
      </c>
      <c r="D97" s="10">
        <f t="array" ref="D97">INDEX('Back data'!$A$389:$AW$389,,MAX(IF('Back data'!$A$389:$AW$389&lt;&gt;"",COLUMN('Back data'!$A$389:$AW$389)))-D$6)+INDEX('Back data'!$A$390:$AW$390,,MAX(IF('Back data'!$A$390:$AW$390&lt;&gt;"",COLUMN('Back data'!$A$390:$AW$390)))-D$6)</f>
        <v>70.22999999999999</v>
      </c>
      <c r="E97" s="10">
        <f t="array" ref="E97">INDEX('Back data'!$A$389:$AW$389,,MAX(IF('Back data'!$A$389:$AW$389&lt;&gt;"",COLUMN('Back data'!$A$389:$AW$389)))-E$6)+INDEX('Back data'!$A$390:$AW$390,,MAX(IF('Back data'!$A$390:$AW$390&lt;&gt;"",COLUMN('Back data'!$A$390:$AW$390)))-E$6)</f>
        <v>77.099999999999994</v>
      </c>
      <c r="F97" s="10">
        <f t="array" ref="F97">INDEX('Back data'!$A$389:$AW$389,,MAX(IF('Back data'!$A$389:$AW$389&lt;&gt;"",COLUMN('Back data'!$A$389:$AW$389)))-F$6)+INDEX('Back data'!$A$390:$AW$390,,MAX(IF('Back data'!$A$390:$AW$390&lt;&gt;"",COLUMN('Back data'!$A$390:$AW$390)))-F$6)</f>
        <v>69.989999999999995</v>
      </c>
      <c r="G97" s="10">
        <f t="array" ref="G97">INDEX('Back data'!$A$389:$AW$389,,MAX(IF('Back data'!$A$389:$AW$389&lt;&gt;"",COLUMN('Back data'!$A$389:$AW$389)))-G$6)+INDEX('Back data'!$A$390:$AW$390,,MAX(IF('Back data'!$A$390:$AW$390&lt;&gt;"",COLUMN('Back data'!$A$390:$AW$390)))-G$6)</f>
        <v>70.06</v>
      </c>
      <c r="H97" s="10">
        <f t="array" ref="H97">INDEX('Back data'!$A$389:$AW$389,,MAX(IF('Back data'!$A$389:$AW$389&lt;&gt;"",COLUMN('Back data'!$A$389:$AW$389)))-H$6)+INDEX('Back data'!$A$390:$AW$390,,MAX(IF('Back data'!$A$390:$AW$390&lt;&gt;"",COLUMN('Back data'!$A$390:$AW$390)))-H$6)</f>
        <v>74.58</v>
      </c>
      <c r="I97" s="10">
        <f t="array" ref="I97">INDEX('Back data'!$A$389:$AW$389,,MAX(IF('Back data'!$A$389:$AW$389&lt;&gt;"",COLUMN('Back data'!$A$389:$AW$389)))-I$6)+INDEX('Back data'!$A$390:$AW$390,,MAX(IF('Back data'!$A$390:$AW$390&lt;&gt;"",COLUMN('Back data'!$A$390:$AW$390)))-I$6)</f>
        <v>81.17</v>
      </c>
      <c r="J97" s="10">
        <f t="array" ref="J97">INDEX('Back data'!$A$389:$AW$389,,MAX(IF('Back data'!$A$389:$AW$389&lt;&gt;"",COLUMN('Back data'!$A$389:$AW$389)))-J$6)+INDEX('Back data'!$A$390:$AW$390,,MAX(IF('Back data'!$A$390:$AW$390&lt;&gt;"",COLUMN('Back data'!$A$390:$AW$390)))-J$6)</f>
        <v>84.419999999999987</v>
      </c>
      <c r="K97" s="10">
        <f t="array" ref="K97">INDEX('Back data'!$A$389:$AW$389,,MAX(IF('Back data'!$A$389:$AW$389&lt;&gt;"",COLUMN('Back data'!$A$389:$AW$389)))-K$6)+INDEX('Back data'!$A$390:$AW$390,,MAX(IF('Back data'!$A$390:$AW$390&lt;&gt;"",COLUMN('Back data'!$A$390:$AW$390)))-K$6)</f>
        <v>89.09</v>
      </c>
      <c r="L97" s="10">
        <f t="array" ref="L97">INDEX('Back data'!$A$389:$AW$389,,MAX(IF('Back data'!$A$389:$AW$389&lt;&gt;"",COLUMN('Back data'!$A$389:$AW$389)))-L$6)+INDEX('Back data'!$A$390:$AW$390,,MAX(IF('Back data'!$A$390:$AW$390&lt;&gt;"",COLUMN('Back data'!$A$390:$AW$390)))-L$6)</f>
        <v>84.57</v>
      </c>
      <c r="M97" s="10">
        <f t="array" ref="M97">INDEX('Back data'!$A$389:$AW$389,,MAX(IF('Back data'!$A$389:$AW$389&lt;&gt;"",COLUMN('Back data'!$A$389:$AW$389)))-M$6)+INDEX('Back data'!$A$390:$AW$390,,MAX(IF('Back data'!$A$390:$AW$390&lt;&gt;"",COLUMN('Back data'!$A$390:$AW$390)))-M$6)</f>
        <v>83.21</v>
      </c>
      <c r="N97" s="10">
        <f t="array" ref="N97">INDEX('Back data'!$A$389:$AW$389,,MAX(IF('Back data'!$A$389:$AW$389&lt;&gt;"",COLUMN('Back data'!$A$389:$AW$389)))-N$6)+INDEX('Back data'!$A$390:$AW$390,,MAX(IF('Back data'!$A$390:$AW$390&lt;&gt;"",COLUMN('Back data'!$A$390:$AW$390)))-N$6)</f>
        <v>85.320000000000007</v>
      </c>
      <c r="O97" s="10">
        <f t="array" ref="O97">INDEX('Back data'!$A$389:$AW$389,,MAX(IF('Back data'!$A$389:$AW$389&lt;&gt;"",COLUMN('Back data'!$A$389:$AW$389)))-O$6)+INDEX('Back data'!$A$390:$AW$390,,MAX(IF('Back data'!$A$390:$AW$390&lt;&gt;"",COLUMN('Back data'!$A$390:$AW$390)))-O$6)</f>
        <v>85.29</v>
      </c>
      <c r="P97" s="10">
        <f t="array" ref="P97">INDEX('Back data'!$A$389:$AW$389,,MAX(IF('Back data'!$A$389:$AW$389&lt;&gt;"",COLUMN('Back data'!$A$389:$AW$389)))-P$6)+INDEX('Back data'!$A$390:$AW$390,,MAX(IF('Back data'!$A$390:$AW$390&lt;&gt;"",COLUMN('Back data'!$A$390:$AW$390)))-P$6)</f>
        <v>86.160000000000011</v>
      </c>
    </row>
    <row r="98" spans="1:18" x14ac:dyDescent="0.25">
      <c r="A98" s="37" t="s">
        <v>77</v>
      </c>
      <c r="B98" s="39" t="s">
        <v>40</v>
      </c>
      <c r="C98" s="11" t="s">
        <v>70</v>
      </c>
      <c r="D98" s="12">
        <f t="array" ref="D98">INDEX('Back data'!$A$389:$AW$389,,MAX(IF('Back data'!$A$389:$AW$389&lt;&gt;"",COLUMN('Back data'!$A$389:$AW$389)))-D$6)/D97</f>
        <v>0.96141250177986626</v>
      </c>
      <c r="E98" s="12">
        <f t="array" ref="E98">INDEX('Back data'!$A$389:$AW$389,,MAX(IF('Back data'!$A$389:$AW$389&lt;&gt;"",COLUMN('Back data'!$A$389:$AW$389)))-E$6)/E97</f>
        <v>0.89961089494163426</v>
      </c>
      <c r="F98" s="12">
        <f t="array" ref="F98">INDEX('Back data'!$A$389:$AW$389,,MAX(IF('Back data'!$A$389:$AW$389&lt;&gt;"",COLUMN('Back data'!$A$389:$AW$389)))-F$6)/F97</f>
        <v>0.90484354907843978</v>
      </c>
      <c r="G98" s="12">
        <f t="array" ref="G98">INDEX('Back data'!$A$389:$AW$389,,MAX(IF('Back data'!$A$389:$AW$389&lt;&gt;"",COLUMN('Back data'!$A$389:$AW$389)))-G$6)/G97</f>
        <v>0.99443334284898655</v>
      </c>
      <c r="H98" s="12">
        <f t="array" ref="H98">INDEX('Back data'!$A$389:$AW$389,,MAX(IF('Back data'!$A$389:$AW$389&lt;&gt;"",COLUMN('Back data'!$A$389:$AW$389)))-H$6)/H97</f>
        <v>0.90922499329578976</v>
      </c>
      <c r="I98" s="12">
        <f t="array" ref="I98">INDEX('Back data'!$A$389:$AW$389,,MAX(IF('Back data'!$A$389:$AW$389&lt;&gt;"",COLUMN('Back data'!$A$389:$AW$389)))-I$6)/I97</f>
        <v>0.93495133670075148</v>
      </c>
      <c r="J98" s="12">
        <f t="array" ref="J98">INDEX('Back data'!$A$389:$AW$389,,MAX(IF('Back data'!$A$389:$AW$389&lt;&gt;"",COLUMN('Back data'!$A$389:$AW$389)))-J$6)/J97</f>
        <v>0.92513622364368642</v>
      </c>
      <c r="K98" s="12">
        <f t="array" ref="K98">INDEX('Back data'!$A$389:$AW$389,,MAX(IF('Back data'!$A$389:$AW$389&lt;&gt;"",COLUMN('Back data'!$A$389:$AW$389)))-K$6)/K97</f>
        <v>0.95038724884947801</v>
      </c>
      <c r="L98" s="12">
        <f t="array" ref="L98">INDEX('Back data'!$A$389:$AW$389,,MAX(IF('Back data'!$A$389:$AW$389&lt;&gt;"",COLUMN('Back data'!$A$389:$AW$389)))-L$6)/L97</f>
        <v>0.9320089866382878</v>
      </c>
      <c r="M98" s="12">
        <f t="array" ref="M98">INDEX('Back data'!$A$389:$AW$389,,MAX(IF('Back data'!$A$389:$AW$389&lt;&gt;"",COLUMN('Back data'!$A$389:$AW$389)))-M$6)/M97</f>
        <v>0.94423747145775749</v>
      </c>
      <c r="N98" s="12">
        <f t="array" ref="N98">INDEX('Back data'!$A$389:$AW$389,,MAX(IF('Back data'!$A$389:$AW$389&lt;&gt;"",COLUMN('Back data'!$A$389:$AW$389)))-N$6)/N97</f>
        <v>0.94983591186122829</v>
      </c>
      <c r="O98" s="12">
        <f t="array" ref="O98">INDEX('Back data'!$A$389:$AW$389,,MAX(IF('Back data'!$A$389:$AW$389&lt;&gt;"",COLUMN('Back data'!$A$389:$AW$389)))-O$6)/O97</f>
        <v>0.9715089693985226</v>
      </c>
      <c r="P98" s="12">
        <f t="array" ref="P98">INDEX('Back data'!$A$389:$AW$389,,MAX(IF('Back data'!$A$389:$AW$389&lt;&gt;"",COLUMN('Back data'!$A$389:$AW$389)))-P$6)/P97</f>
        <v>0.95728876508820793</v>
      </c>
    </row>
    <row r="99" spans="1:18" x14ac:dyDescent="0.25">
      <c r="A99" s="37" t="s">
        <v>77</v>
      </c>
      <c r="B99" s="39" t="s">
        <v>40</v>
      </c>
      <c r="C99" s="11" t="s">
        <v>71</v>
      </c>
      <c r="D99" s="12">
        <f t="array" ref="D99">INDEX('Back data'!$A$390:$AW$390,,MAX(IF('Back data'!$A$390:$AW$390&lt;&gt;"",COLUMN('Back data'!$A$390:$AW$390)))-D$6)/D97</f>
        <v>3.8587498220133853E-2</v>
      </c>
      <c r="E99" s="12">
        <f t="array" ref="E99">INDEX('Back data'!$A$390:$AW$390,,MAX(IF('Back data'!$A$390:$AW$390&lt;&gt;"",COLUMN('Back data'!$A$390:$AW$390)))-E$6)/E97</f>
        <v>0.10038910505836576</v>
      </c>
      <c r="F99" s="12">
        <f t="array" ref="F99">INDEX('Back data'!$A$390:$AW$390,,MAX(IF('Back data'!$A$390:$AW$390&lt;&gt;"",COLUMN('Back data'!$A$390:$AW$390)))-F$6)/F97</f>
        <v>9.5156450921560234E-2</v>
      </c>
      <c r="G99" s="12">
        <f t="array" ref="G99">INDEX('Back data'!$A$390:$AW$390,,MAX(IF('Back data'!$A$390:$AW$390&lt;&gt;"",COLUMN('Back data'!$A$390:$AW$390)))-G$6)/G97</f>
        <v>5.5666571510134171E-3</v>
      </c>
      <c r="H99" s="12">
        <f t="array" ref="H99">INDEX('Back data'!$A$390:$AW$390,,MAX(IF('Back data'!$A$390:$AW$390&lt;&gt;"",COLUMN('Back data'!$A$390:$AW$390)))-H$6)/H97</f>
        <v>9.0775006704210237E-2</v>
      </c>
      <c r="I99" s="12">
        <f t="array" ref="I99">INDEX('Back data'!$A$390:$AW$390,,MAX(IF('Back data'!$A$390:$AW$390&lt;&gt;"",COLUMN('Back data'!$A$390:$AW$390)))-I$6)/I97</f>
        <v>6.5048663299248494E-2</v>
      </c>
      <c r="J99" s="12">
        <f t="array" ref="J99">INDEX('Back data'!$A$390:$AW$390,,MAX(IF('Back data'!$A$390:$AW$390&lt;&gt;"",COLUMN('Back data'!$A$390:$AW$390)))-J$6)/J97</f>
        <v>7.486377635631368E-2</v>
      </c>
      <c r="K99" s="12">
        <f t="array" ref="K99">INDEX('Back data'!$A$390:$AW$390,,MAX(IF('Back data'!$A$390:$AW$390&lt;&gt;"",COLUMN('Back data'!$A$390:$AW$390)))-K$6)/K97</f>
        <v>4.9612751150521939E-2</v>
      </c>
      <c r="L99" s="12">
        <f t="array" ref="L99">INDEX('Back data'!$A$390:$AW$390,,MAX(IF('Back data'!$A$390:$AW$390&lt;&gt;"",COLUMN('Back data'!$A$390:$AW$390)))-L$6)/L97</f>
        <v>6.7991013361712191E-2</v>
      </c>
      <c r="M99" s="12">
        <f t="array" ref="M99">INDEX('Back data'!$A$390:$AW$390,,MAX(IF('Back data'!$A$390:$AW$390&lt;&gt;"",COLUMN('Back data'!$A$390:$AW$390)))-M$6)/M97</f>
        <v>5.576252854224252E-2</v>
      </c>
      <c r="N99" s="12">
        <f t="array" ref="N99">INDEX('Back data'!$A$390:$AW$390,,MAX(IF('Back data'!$A$390:$AW$390&lt;&gt;"",COLUMN('Back data'!$A$390:$AW$390)))-N$6)/N97</f>
        <v>5.0164088138771684E-2</v>
      </c>
      <c r="O99" s="12">
        <f t="array" ref="O99">INDEX('Back data'!$A$390:$AW$390,,MAX(IF('Back data'!$A$390:$AW$390&lt;&gt;"",COLUMN('Back data'!$A$390:$AW$390)))-O$6)/O97</f>
        <v>2.8491030601477313E-2</v>
      </c>
      <c r="P99" s="12">
        <f t="array" ref="P99">INDEX('Back data'!$A$390:$AW$390,,MAX(IF('Back data'!$A$390:$AW$390&lt;&gt;"",COLUMN('Back data'!$A$390:$AW$390)))-P$6)/P97</f>
        <v>4.2711234911792011E-2</v>
      </c>
      <c r="R99" s="60"/>
    </row>
    <row r="100" spans="1:18" x14ac:dyDescent="0.25">
      <c r="A100" s="32"/>
      <c r="B100" s="29"/>
      <c r="C100" s="33"/>
      <c r="D100" s="34"/>
      <c r="E100" s="34"/>
      <c r="F100" s="34"/>
      <c r="G100" s="34"/>
      <c r="H100" s="34"/>
      <c r="I100" s="34"/>
      <c r="J100" s="34"/>
      <c r="K100" s="34"/>
      <c r="L100" s="34"/>
      <c r="M100" s="34"/>
      <c r="N100" s="34"/>
      <c r="O100" s="34"/>
      <c r="P100" s="34"/>
    </row>
    <row r="101" spans="1:18" x14ac:dyDescent="0.25">
      <c r="A101" s="32"/>
      <c r="B101" s="29"/>
      <c r="C101" s="33"/>
      <c r="D101" s="34"/>
      <c r="E101" s="34"/>
      <c r="F101" s="34"/>
      <c r="G101" s="34"/>
      <c r="H101" s="34"/>
      <c r="I101" s="34"/>
      <c r="J101" s="34"/>
      <c r="K101" s="34"/>
      <c r="L101" s="34"/>
      <c r="M101" s="34"/>
      <c r="N101" s="34"/>
      <c r="O101" s="34"/>
      <c r="P101" s="34"/>
    </row>
    <row r="102" spans="1:18" x14ac:dyDescent="0.25">
      <c r="A102" s="32"/>
      <c r="B102" s="29"/>
      <c r="C102" s="33"/>
      <c r="D102" s="34"/>
      <c r="E102" s="34"/>
      <c r="F102" s="34"/>
      <c r="G102" s="34"/>
      <c r="H102" s="34"/>
      <c r="I102" s="34"/>
      <c r="J102" s="34"/>
      <c r="K102" s="34"/>
      <c r="L102" s="34"/>
      <c r="M102" s="34"/>
      <c r="N102" s="34"/>
      <c r="O102" s="34"/>
      <c r="P102" s="34"/>
    </row>
    <row r="103" spans="1:18" x14ac:dyDescent="0.25">
      <c r="A103" s="32"/>
      <c r="B103" s="29"/>
      <c r="C103" s="33"/>
      <c r="D103" s="34"/>
      <c r="E103" s="34"/>
      <c r="F103" s="34"/>
      <c r="G103" s="34"/>
      <c r="H103" s="34"/>
      <c r="I103" s="34"/>
      <c r="J103" s="34"/>
      <c r="K103" s="34"/>
      <c r="L103" s="34"/>
      <c r="M103" s="34"/>
      <c r="N103" s="34"/>
      <c r="O103" s="34"/>
      <c r="P103" s="34"/>
    </row>
    <row r="104" spans="1:18" x14ac:dyDescent="0.25">
      <c r="A104" s="7"/>
      <c r="B104" s="8"/>
      <c r="C104" s="9" t="s">
        <v>68</v>
      </c>
      <c r="D104" s="10">
        <f t="array" ref="D104">INDEX('Back data'!$A$152:$AW$152,,MAX(IF('Back data'!$A$152:$AW$152&lt;&gt;"",COLUMN('Back data'!$A$152:$AW$152)))-D$6)+INDEX('Back data'!$A$153:$AW$153,,MAX(IF('Back data'!$A$153:$AW$153&lt;&gt;"",COLUMN('Back data'!$A$153:$AW$153)))-D$6)</f>
        <v>70.239999999999995</v>
      </c>
      <c r="E104" s="10">
        <f t="array" ref="E104">INDEX('Back data'!$A$152:$AW$152,,MAX(IF('Back data'!$A$152:$AW$152&lt;&gt;"",COLUMN('Back data'!$A$152:$AW$152)))-E$6)+INDEX('Back data'!$A$153:$AW$153,,MAX(IF('Back data'!$A$153:$AW$153&lt;&gt;"",COLUMN('Back data'!$A$153:$AW$153)))-E$6)</f>
        <v>67.41</v>
      </c>
      <c r="F104" s="10">
        <f t="array" ref="F104">INDEX('Back data'!$A$152:$AW$152,,MAX(IF('Back data'!$A$152:$AW$152&lt;&gt;"",COLUMN('Back data'!$A$152:$AW$152)))-F$6)+INDEX('Back data'!$A$153:$AW$153,,MAX(IF('Back data'!$A$153:$AW$153&lt;&gt;"",COLUMN('Back data'!$A$153:$AW$153)))-F$6)</f>
        <v>72.740000000000009</v>
      </c>
      <c r="G104" s="10">
        <f t="array" ref="G104">INDEX('Back data'!$A$152:$AW$152,,MAX(IF('Back data'!$A$152:$AW$152&lt;&gt;"",COLUMN('Back data'!$A$152:$AW$152)))-G$6)+INDEX('Back data'!$A$153:$AW$153,,MAX(IF('Back data'!$A$153:$AW$153&lt;&gt;"",COLUMN('Back data'!$A$153:$AW$153)))-G$6)</f>
        <v>71.69</v>
      </c>
      <c r="H104" s="10">
        <f t="array" ref="H104">INDEX('Back data'!$A$152:$AW$152,,MAX(IF('Back data'!$A$152:$AW$152&lt;&gt;"",COLUMN('Back data'!$A$152:$AW$152)))-H$6)+INDEX('Back data'!$A$153:$AW$153,,MAX(IF('Back data'!$A$153:$AW$153&lt;&gt;"",COLUMN('Back data'!$A$153:$AW$153)))-H$6)</f>
        <v>74.41</v>
      </c>
      <c r="I104" s="10">
        <f t="array" ref="I104">INDEX('Back data'!$A$152:$AW$152,,MAX(IF('Back data'!$A$152:$AW$152&lt;&gt;"",COLUMN('Back data'!$A$152:$AW$152)))-I$6)+INDEX('Back data'!$A$153:$AW$153,,MAX(IF('Back data'!$A$153:$AW$153&lt;&gt;"",COLUMN('Back data'!$A$153:$AW$153)))-I$6)</f>
        <v>78.95</v>
      </c>
      <c r="J104" s="10">
        <f t="array" ref="J104">INDEX('Back data'!$A$152:$AW$152,,MAX(IF('Back data'!$A$152:$AW$152&lt;&gt;"",COLUMN('Back data'!$A$152:$AW$152)))-J$6)+INDEX('Back data'!$A$153:$AW$153,,MAX(IF('Back data'!$A$153:$AW$153&lt;&gt;"",COLUMN('Back data'!$A$153:$AW$153)))-J$6)</f>
        <v>77.03</v>
      </c>
      <c r="K104" s="10">
        <f t="array" ref="K104">INDEX('Back data'!$A$152:$AW$152,,MAX(IF('Back data'!$A$152:$AW$152&lt;&gt;"",COLUMN('Back data'!$A$152:$AW$152)))-K$6)+INDEX('Back data'!$A$153:$AW$153,,MAX(IF('Back data'!$A$153:$AW$153&lt;&gt;"",COLUMN('Back data'!$A$153:$AW$153)))-K$6)</f>
        <v>80.540000000000006</v>
      </c>
      <c r="L104" s="10">
        <f t="array" ref="L104">INDEX('Back data'!$A$152:$AW$152,,MAX(IF('Back data'!$A$152:$AW$152&lt;&gt;"",COLUMN('Back data'!$A$152:$AW$152)))-L$6)+INDEX('Back data'!$A$153:$AW$153,,MAX(IF('Back data'!$A$153:$AW$153&lt;&gt;"",COLUMN('Back data'!$A$153:$AW$153)))-L$6)</f>
        <v>79.589999999999989</v>
      </c>
      <c r="M104" s="10">
        <f t="array" ref="M104">INDEX('Back data'!$A$152:$AW$152,,MAX(IF('Back data'!$A$152:$AW$152&lt;&gt;"",COLUMN('Back data'!$A$152:$AW$152)))-M$6)+INDEX('Back data'!$A$153:$AW$153,,MAX(IF('Back data'!$A$153:$AW$153&lt;&gt;"",COLUMN('Back data'!$A$153:$AW$153)))-M$6)</f>
        <v>82.42</v>
      </c>
      <c r="N104" s="10">
        <f t="array" ref="N104">INDEX('Back data'!$A$152:$AW$152,,MAX(IF('Back data'!$A$152:$AW$152&lt;&gt;"",COLUMN('Back data'!$A$152:$AW$152)))-N$6)+INDEX('Back data'!$A$153:$AW$153,,MAX(IF('Back data'!$A$153:$AW$153&lt;&gt;"",COLUMN('Back data'!$A$153:$AW$153)))-N$6)</f>
        <v>84.87</v>
      </c>
      <c r="O104" s="10">
        <f t="array" ref="O104">INDEX('Back data'!$A$152:$AW$152,,MAX(IF('Back data'!$A$152:$AW$152&lt;&gt;"",COLUMN('Back data'!$A$152:$AW$152)))-O$6)+INDEX('Back data'!$A$153:$AW$153,,MAX(IF('Back data'!$A$153:$AW$153&lt;&gt;"",COLUMN('Back data'!$A$153:$AW$153)))-O$6)</f>
        <v>84.179999999999993</v>
      </c>
      <c r="P104" s="10">
        <f t="array" ref="P104">INDEX('Back data'!$A$152:$AW$152,,MAX(IF('Back data'!$A$152:$AW$152&lt;&gt;"",COLUMN('Back data'!$A$152:$AW$152)))-P$6)+INDEX('Back data'!$A$153:$AW$153,,MAX(IF('Back data'!$A$153:$AW$153&lt;&gt;"",COLUMN('Back data'!$A$153:$AW$153)))-P$6)</f>
        <v>86.14</v>
      </c>
    </row>
    <row r="105" spans="1:18" x14ac:dyDescent="0.25">
      <c r="A105" s="36" t="s">
        <v>78</v>
      </c>
      <c r="B105" s="44" t="s">
        <v>75</v>
      </c>
      <c r="C105" s="11" t="s">
        <v>70</v>
      </c>
      <c r="D105" s="12">
        <f t="array" ref="D105">INDEX('Back data'!$A$152:$AW$152,,MAX(IF('Back data'!$A$152:$AW$152&lt;&gt;"",COLUMN('Back data'!$A$152:$AW$152)))-D$6)/D104</f>
        <v>0.88482346241457865</v>
      </c>
      <c r="E105" s="12">
        <f t="array" ref="E105">INDEX('Back data'!$A$152:$AW$152,,MAX(IF('Back data'!$A$152:$AW$152&lt;&gt;"",COLUMN('Back data'!$A$152:$AW$152)))-E$6)/E104</f>
        <v>0.85506601394451864</v>
      </c>
      <c r="F105" s="12">
        <f t="array" ref="F105">INDEX('Back data'!$A$152:$AW$152,,MAX(IF('Back data'!$A$152:$AW$152&lt;&gt;"",COLUMN('Back data'!$A$152:$AW$152)))-F$6)/F104</f>
        <v>0.87420951333516628</v>
      </c>
      <c r="G105" s="12">
        <f t="array" ref="G105">INDEX('Back data'!$A$152:$AW$152,,MAX(IF('Back data'!$A$152:$AW$152&lt;&gt;"",COLUMN('Back data'!$A$152:$AW$152)))-G$6)/G104</f>
        <v>0.88366578323336598</v>
      </c>
      <c r="H105" s="12">
        <f t="array" ref="H105">INDEX('Back data'!$A$152:$AW$152,,MAX(IF('Back data'!$A$152:$AW$152&lt;&gt;"",COLUMN('Back data'!$A$152:$AW$152)))-H$6)/H104</f>
        <v>0.87085069211127542</v>
      </c>
      <c r="I105" s="12">
        <f t="array" ref="I105">INDEX('Back data'!$A$152:$AW$152,,MAX(IF('Back data'!$A$152:$AW$152&lt;&gt;"",COLUMN('Back data'!$A$152:$AW$152)))-I$6)/I104</f>
        <v>0.88917036098796709</v>
      </c>
      <c r="J105" s="12">
        <f t="array" ref="J105">INDEX('Back data'!$A$152:$AW$152,,MAX(IF('Back data'!$A$152:$AW$152&lt;&gt;"",COLUMN('Back data'!$A$152:$AW$152)))-J$6)/J104</f>
        <v>0.89328832922238088</v>
      </c>
      <c r="K105" s="12">
        <f t="array" ref="K105">INDEX('Back data'!$A$152:$AW$152,,MAX(IF('Back data'!$A$152:$AW$152&lt;&gt;"",COLUMN('Back data'!$A$152:$AW$152)))-K$6)/K104</f>
        <v>0.89992550285572381</v>
      </c>
      <c r="L105" s="12">
        <f t="array" ref="L105">INDEX('Back data'!$A$152:$AW$152,,MAX(IF('Back data'!$A$152:$AW$152&lt;&gt;"",COLUMN('Back data'!$A$152:$AW$152)))-L$6)/L104</f>
        <v>0.88038698328935794</v>
      </c>
      <c r="M105" s="12">
        <f t="array" ref="M105">INDEX('Back data'!$A$152:$AW$152,,MAX(IF('Back data'!$A$152:$AW$152&lt;&gt;"",COLUMN('Back data'!$A$152:$AW$152)))-M$6)/M104</f>
        <v>0.90135889347245823</v>
      </c>
      <c r="N105" s="12">
        <f t="array" ref="N105">INDEX('Back data'!$A$152:$AW$152,,MAX(IF('Back data'!$A$152:$AW$152&lt;&gt;"",COLUMN('Back data'!$A$152:$AW$152)))-N$6)/N104</f>
        <v>0.87227524449157534</v>
      </c>
      <c r="O105" s="12">
        <f t="array" ref="O105">INDEX('Back data'!$A$152:$AW$152,,MAX(IF('Back data'!$A$152:$AW$152&lt;&gt;"",COLUMN('Back data'!$A$152:$AW$152)))-O$6)/O104</f>
        <v>0.92124019957234504</v>
      </c>
      <c r="P105" s="12">
        <f t="array" ref="P105">INDEX('Back data'!$A$152:$AW$152,,MAX(IF('Back data'!$A$152:$AW$152&lt;&gt;"",COLUMN('Back data'!$A$152:$AW$152)))-P$6)/P104</f>
        <v>0.90817274204782916</v>
      </c>
    </row>
    <row r="106" spans="1:18" x14ac:dyDescent="0.25">
      <c r="A106" s="36" t="s">
        <v>78</v>
      </c>
      <c r="B106" s="44" t="s">
        <v>76</v>
      </c>
      <c r="C106" s="11" t="s">
        <v>71</v>
      </c>
      <c r="D106" s="12">
        <f t="array" ref="D106">+INDEX('Back data'!$A$153:$AW$153,,MAX(IF('Back data'!$A$153:$AW$153&lt;&gt;"",COLUMN('Back data'!$A$153:$AW$153)))-D$6)/D104</f>
        <v>0.11517653758542142</v>
      </c>
      <c r="E106" s="12">
        <f t="array" ref="E106">+INDEX('Back data'!$A$153:$AW$153,,MAX(IF('Back data'!$A$153:$AW$153&lt;&gt;"",COLUMN('Back data'!$A$153:$AW$153)))-E$6)/E104</f>
        <v>0.14493398605548138</v>
      </c>
      <c r="F106" s="12">
        <f t="array" ref="F106">+INDEX('Back data'!$A$153:$AW$153,,MAX(IF('Back data'!$A$153:$AW$153&lt;&gt;"",COLUMN('Back data'!$A$153:$AW$153)))-F$6)/F104</f>
        <v>0.12579048666483364</v>
      </c>
      <c r="G106" s="12">
        <f t="array" ref="G106">+INDEX('Back data'!$A$153:$AW$153,,MAX(IF('Back data'!$A$153:$AW$153&lt;&gt;"",COLUMN('Back data'!$A$153:$AW$153)))-G$6)/G104</f>
        <v>0.11633421676663412</v>
      </c>
      <c r="H106" s="12">
        <f t="array" ref="H106">+INDEX('Back data'!$A$153:$AW$153,,MAX(IF('Back data'!$A$153:$AW$153&lt;&gt;"",COLUMN('Back data'!$A$153:$AW$153)))-H$6)/H104</f>
        <v>0.12914930788872464</v>
      </c>
      <c r="I106" s="12">
        <f t="array" ref="I106">+INDEX('Back data'!$A$153:$AW$153,,MAX(IF('Back data'!$A$153:$AW$153&lt;&gt;"",COLUMN('Back data'!$A$153:$AW$153)))-I$6)/I104</f>
        <v>0.11082963901203292</v>
      </c>
      <c r="J106" s="12">
        <f t="array" ref="J106">+INDEX('Back data'!$A$153:$AW$153,,MAX(IF('Back data'!$A$153:$AW$153&lt;&gt;"",COLUMN('Back data'!$A$153:$AW$153)))-J$6)/J104</f>
        <v>0.10671167077761912</v>
      </c>
      <c r="K106" s="12">
        <f t="array" ref="K106">+INDEX('Back data'!$A$153:$AW$153,,MAX(IF('Back data'!$A$153:$AW$153&lt;&gt;"",COLUMN('Back data'!$A$153:$AW$153)))-K$6)/K104</f>
        <v>0.10007449714427613</v>
      </c>
      <c r="L106" s="12">
        <f t="array" ref="L106">+INDEX('Back data'!$A$153:$AW$153,,MAX(IF('Back data'!$A$153:$AW$153&lt;&gt;"",COLUMN('Back data'!$A$153:$AW$153)))-L$6)/L104</f>
        <v>0.11961301671064205</v>
      </c>
      <c r="M106" s="12">
        <f t="array" ref="M106">+INDEX('Back data'!$A$153:$AW$153,,MAX(IF('Back data'!$A$153:$AW$153&lt;&gt;"",COLUMN('Back data'!$A$153:$AW$153)))-M$6)/M104</f>
        <v>9.8641106527541864E-2</v>
      </c>
      <c r="N106" s="12">
        <f t="array" ref="N106">+INDEX('Back data'!$A$153:$AW$153,,MAX(IF('Back data'!$A$153:$AW$153&lt;&gt;"",COLUMN('Back data'!$A$153:$AW$153)))-N$6)/N104</f>
        <v>0.12772475550842463</v>
      </c>
      <c r="O106" s="12">
        <f t="array" ref="O106">+INDEX('Back data'!$A$153:$AW$153,,MAX(IF('Back data'!$A$153:$AW$153&lt;&gt;"",COLUMN('Back data'!$A$153:$AW$153)))-O$6)/O104</f>
        <v>7.8759800427655027E-2</v>
      </c>
      <c r="P106" s="12">
        <f t="array" ref="P106">+INDEX('Back data'!$A$153:$AW$153,,MAX(IF('Back data'!$A$153:$AW$153&lt;&gt;"",COLUMN('Back data'!$A$153:$AW$153)))-P$6)/P104</f>
        <v>9.1827257952170879E-2</v>
      </c>
      <c r="R106" s="60"/>
    </row>
    <row r="107" spans="1:18" x14ac:dyDescent="0.25">
      <c r="B107" s="45"/>
    </row>
    <row r="108" spans="1:18" x14ac:dyDescent="0.25">
      <c r="B108" s="45"/>
    </row>
    <row r="109" spans="1:18" x14ac:dyDescent="0.25">
      <c r="B109" s="45"/>
      <c r="C109" s="9" t="s">
        <v>68</v>
      </c>
      <c r="D109" s="10">
        <f t="array" ref="D109">INDEX('Back data'!$A$158:$AW$158,,MAX(IF('Back data'!$A$158:$AW$158&lt;&gt;"",COLUMN('Back data'!$A$158:$AW$158)))-D$6)+INDEX('Back data'!$A$159:$AW$159,,MAX(IF('Back data'!$A$159:$AW$159&lt;&gt;"",COLUMN('Back data'!$A$159:$AW$159)))-D$6)</f>
        <v>67.05</v>
      </c>
      <c r="E109" s="10">
        <f t="array" ref="E109">INDEX('Back data'!$A$158:$AW$158,,MAX(IF('Back data'!$A$158:$AW$158&lt;&gt;"",COLUMN('Back data'!$A$158:$AW$158)))-E$6)+INDEX('Back data'!$A$159:$AW$159,,MAX(IF('Back data'!$A$159:$AW$159&lt;&gt;"",COLUMN('Back data'!$A$159:$AW$159)))-E$6)</f>
        <v>63.78</v>
      </c>
      <c r="F109" s="10">
        <f t="array" ref="F109">INDEX('Back data'!$A$158:$AW$158,,MAX(IF('Back data'!$A$158:$AW$158&lt;&gt;"",COLUMN('Back data'!$A$158:$AW$158)))-F$6)+INDEX('Back data'!$A$159:$AW$159,,MAX(IF('Back data'!$A$159:$AW$159&lt;&gt;"",COLUMN('Back data'!$A$159:$AW$159)))-F$6)</f>
        <v>75.14</v>
      </c>
      <c r="G109" s="10">
        <f t="array" ref="G109">INDEX('Back data'!$A$158:$AW$158,,MAX(IF('Back data'!$A$158:$AW$158&lt;&gt;"",COLUMN('Back data'!$A$158:$AW$158)))-G$6)+INDEX('Back data'!$A$159:$AW$159,,MAX(IF('Back data'!$A$159:$AW$159&lt;&gt;"",COLUMN('Back data'!$A$159:$AW$159)))-G$6)</f>
        <v>67.7</v>
      </c>
      <c r="H109" s="10">
        <f t="array" ref="H109">INDEX('Back data'!$A$158:$AW$158,,MAX(IF('Back data'!$A$158:$AW$158&lt;&gt;"",COLUMN('Back data'!$A$158:$AW$158)))-H$6)+INDEX('Back data'!$A$159:$AW$159,,MAX(IF('Back data'!$A$159:$AW$159&lt;&gt;"",COLUMN('Back data'!$A$159:$AW$159)))-H$6)</f>
        <v>72.58</v>
      </c>
      <c r="I109" s="10">
        <f t="array" ref="I109">INDEX('Back data'!$A$158:$AW$158,,MAX(IF('Back data'!$A$158:$AW$158&lt;&gt;"",COLUMN('Back data'!$A$158:$AW$158)))-I$6)+INDEX('Back data'!$A$159:$AW$159,,MAX(IF('Back data'!$A$159:$AW$159&lt;&gt;"",COLUMN('Back data'!$A$159:$AW$159)))-I$6)</f>
        <v>76.61</v>
      </c>
      <c r="J109" s="10">
        <f t="array" ref="J109">INDEX('Back data'!$A$158:$AW$158,,MAX(IF('Back data'!$A$158:$AW$158&lt;&gt;"",COLUMN('Back data'!$A$158:$AW$158)))-J$6)+INDEX('Back data'!$A$159:$AW$159,,MAX(IF('Back data'!$A$159:$AW$159&lt;&gt;"",COLUMN('Back data'!$A$159:$AW$159)))-J$6)</f>
        <v>79.16</v>
      </c>
      <c r="K109" s="10">
        <f t="array" ref="K109">INDEX('Back data'!$A$158:$AW$158,,MAX(IF('Back data'!$A$158:$AW$158&lt;&gt;"",COLUMN('Back data'!$A$158:$AW$158)))-K$6)+INDEX('Back data'!$A$159:$AW$159,,MAX(IF('Back data'!$A$159:$AW$159&lt;&gt;"",COLUMN('Back data'!$A$159:$AW$159)))-K$6)</f>
        <v>80.239999999999995</v>
      </c>
      <c r="L109" s="10">
        <f t="array" ref="L109">INDEX('Back data'!$A$158:$AW$158,,MAX(IF('Back data'!$A$158:$AW$158&lt;&gt;"",COLUMN('Back data'!$A$158:$AW$158)))-L$6)+INDEX('Back data'!$A$159:$AW$159,,MAX(IF('Back data'!$A$159:$AW$159&lt;&gt;"",COLUMN('Back data'!$A$159:$AW$159)))-L$6)</f>
        <v>82.15</v>
      </c>
      <c r="M109" s="10">
        <f t="array" ref="M109">INDEX('Back data'!$A$158:$AW$158,,MAX(IF('Back data'!$A$158:$AW$158&lt;&gt;"",COLUMN('Back data'!$A$158:$AW$158)))-M$6)+INDEX('Back data'!$A$159:$AW$159,,MAX(IF('Back data'!$A$159:$AW$159&lt;&gt;"",COLUMN('Back data'!$A$159:$AW$159)))-M$6)</f>
        <v>81.2</v>
      </c>
      <c r="N109" s="10">
        <f t="array" ref="N109">INDEX('Back data'!$A$158:$AW$158,,MAX(IF('Back data'!$A$158:$AW$158&lt;&gt;"",COLUMN('Back data'!$A$158:$AW$158)))-N$6)+INDEX('Back data'!$A$159:$AW$159,,MAX(IF('Back data'!$A$159:$AW$159&lt;&gt;"",COLUMN('Back data'!$A$159:$AW$159)))-N$6)</f>
        <v>86.04</v>
      </c>
      <c r="O109" s="10">
        <f t="array" ref="O109">INDEX('Back data'!$A$158:$AW$158,,MAX(IF('Back data'!$A$158:$AW$158&lt;&gt;"",COLUMN('Back data'!$A$158:$AW$158)))-O$6)+INDEX('Back data'!$A$159:$AW$159,,MAX(IF('Back data'!$A$159:$AW$159&lt;&gt;"",COLUMN('Back data'!$A$159:$AW$159)))-O$6)</f>
        <v>81.610000000000014</v>
      </c>
      <c r="P109" s="10">
        <f t="array" ref="P109">INDEX('Back data'!$A$158:$AW$158,,MAX(IF('Back data'!$A$158:$AW$158&lt;&gt;"",COLUMN('Back data'!$A$158:$AW$158)))-P$6)+INDEX('Back data'!$A$159:$AW$159,,MAX(IF('Back data'!$A$159:$AW$159&lt;&gt;"",COLUMN('Back data'!$A$159:$AW$159)))-P$6)</f>
        <v>85.8</v>
      </c>
    </row>
    <row r="110" spans="1:18" x14ac:dyDescent="0.25">
      <c r="A110" s="36" t="s">
        <v>78</v>
      </c>
      <c r="B110" s="46" t="s">
        <v>72</v>
      </c>
      <c r="C110" s="11" t="s">
        <v>70</v>
      </c>
      <c r="D110" s="12">
        <f t="array" ref="D110">INDEX('Back data'!$A$158:$AW$158,,MAX(IF('Back data'!$A$158:$AW$158&lt;&gt;"",COLUMN('Back data'!$A$158:$AW$158)))-D$6)/D109</f>
        <v>0.71454138702460845</v>
      </c>
      <c r="E110" s="12">
        <f t="array" ref="E110">INDEX('Back data'!$A$158:$AW$158,,MAX(IF('Back data'!$A$158:$AW$158&lt;&gt;"",COLUMN('Back data'!$A$158:$AW$158)))-E$6)/E109</f>
        <v>0.70304170586390724</v>
      </c>
      <c r="F110" s="12">
        <f t="array" ref="F110">INDEX('Back data'!$A$158:$AW$158,,MAX(IF('Back data'!$A$158:$AW$158&lt;&gt;"",COLUMN('Back data'!$A$158:$AW$158)))-F$6)/F109</f>
        <v>0.73582645727974449</v>
      </c>
      <c r="G110" s="12">
        <f t="array" ref="G110">INDEX('Back data'!$A$158:$AW$158,,MAX(IF('Back data'!$A$158:$AW$158&lt;&gt;"",COLUMN('Back data'!$A$158:$AW$158)))-G$6)/G109</f>
        <v>0.70384047267355976</v>
      </c>
      <c r="H110" s="12">
        <f t="array" ref="H110">INDEX('Back data'!$A$158:$AW$158,,MAX(IF('Back data'!$A$158:$AW$158&lt;&gt;"",COLUMN('Back data'!$A$158:$AW$158)))-H$6)/H109</f>
        <v>0.68834389639019011</v>
      </c>
      <c r="I110" s="12">
        <f t="array" ref="I110">INDEX('Back data'!$A$158:$AW$158,,MAX(IF('Back data'!$A$158:$AW$158&lt;&gt;"",COLUMN('Back data'!$A$158:$AW$158)))-I$6)/I109</f>
        <v>0.77039550972457904</v>
      </c>
      <c r="J110" s="12">
        <f t="array" ref="J110">INDEX('Back data'!$A$158:$AW$158,,MAX(IF('Back data'!$A$158:$AW$158&lt;&gt;"",COLUMN('Back data'!$A$158:$AW$158)))-J$6)/J109</f>
        <v>0.72309247094492168</v>
      </c>
      <c r="K110" s="12">
        <f t="array" ref="K110">INDEX('Back data'!$A$158:$AW$158,,MAX(IF('Back data'!$A$158:$AW$158&lt;&gt;"",COLUMN('Back data'!$A$158:$AW$158)))-K$6)/K109</f>
        <v>0.76607676969092731</v>
      </c>
      <c r="L110" s="12">
        <f t="array" ref="L110">INDEX('Back data'!$A$158:$AW$158,,MAX(IF('Back data'!$A$158:$AW$158&lt;&gt;"",COLUMN('Back data'!$A$158:$AW$158)))-L$6)/L109</f>
        <v>0.6934875228241022</v>
      </c>
      <c r="M110" s="12">
        <f t="array" ref="M110">INDEX('Back data'!$A$158:$AW$158,,MAX(IF('Back data'!$A$158:$AW$158&lt;&gt;"",COLUMN('Back data'!$A$158:$AW$158)))-M$6)/M109</f>
        <v>0.72783251231527091</v>
      </c>
      <c r="N110" s="12">
        <f t="array" ref="N110">INDEX('Back data'!$A$158:$AW$158,,MAX(IF('Back data'!$A$158:$AW$158&lt;&gt;"",COLUMN('Back data'!$A$158:$AW$158)))-N$6)/N109</f>
        <v>0.69549046954904692</v>
      </c>
      <c r="O110" s="12">
        <f t="array" ref="O110">INDEX('Back data'!$A$158:$AW$158,,MAX(IF('Back data'!$A$158:$AW$158&lt;&gt;"",COLUMN('Back data'!$A$158:$AW$158)))-O$6)/O109</f>
        <v>0.85038598211003547</v>
      </c>
      <c r="P110" s="12">
        <f t="array" ref="P110">INDEX('Back data'!$A$158:$AW$158,,MAX(IF('Back data'!$A$158:$AW$158&lt;&gt;"",COLUMN('Back data'!$A$158:$AW$158)))-P$6)/P109</f>
        <v>0.77016317016317015</v>
      </c>
    </row>
    <row r="111" spans="1:18" x14ac:dyDescent="0.25">
      <c r="A111" s="36" t="s">
        <v>78</v>
      </c>
      <c r="B111" s="46" t="s">
        <v>72</v>
      </c>
      <c r="C111" s="11" t="s">
        <v>71</v>
      </c>
      <c r="D111" s="12">
        <f t="array" ref="D111">+INDEX('Back data'!$A$159:$AW$159,,MAX(IF('Back data'!$A$159:$AW$159&lt;&gt;"",COLUMN('Back data'!$A$159:$AW$159)))-D$6)/D109</f>
        <v>0.28545861297539155</v>
      </c>
      <c r="E111" s="12">
        <f t="array" ref="E111">+INDEX('Back data'!$A$159:$AW$159,,MAX(IF('Back data'!$A$159:$AW$159&lt;&gt;"",COLUMN('Back data'!$A$159:$AW$159)))-E$6)/E109</f>
        <v>0.29695829413609282</v>
      </c>
      <c r="F111" s="12">
        <f t="array" ref="F111">+INDEX('Back data'!$A$159:$AW$159,,MAX(IF('Back data'!$A$159:$AW$159&lt;&gt;"",COLUMN('Back data'!$A$159:$AW$159)))-F$6)/F109</f>
        <v>0.26417354272025556</v>
      </c>
      <c r="G111" s="12">
        <f t="array" ref="G111">+INDEX('Back data'!$A$159:$AW$159,,MAX(IF('Back data'!$A$159:$AW$159&lt;&gt;"",COLUMN('Back data'!$A$159:$AW$159)))-G$6)/G109</f>
        <v>0.29615952732644019</v>
      </c>
      <c r="H111" s="12">
        <f t="array" ref="H111">+INDEX('Back data'!$A$159:$AW$159,,MAX(IF('Back data'!$A$159:$AW$159&lt;&gt;"",COLUMN('Back data'!$A$159:$AW$159)))-H$6)/H109</f>
        <v>0.31165610360980989</v>
      </c>
      <c r="I111" s="12">
        <f t="array" ref="I111">+INDEX('Back data'!$A$159:$AW$159,,MAX(IF('Back data'!$A$159:$AW$159&lt;&gt;"",COLUMN('Back data'!$A$159:$AW$159)))-I$6)/I109</f>
        <v>0.22960449027542096</v>
      </c>
      <c r="J111" s="12">
        <f t="array" ref="J111">+INDEX('Back data'!$A$159:$AW$159,,MAX(IF('Back data'!$A$159:$AW$159&lt;&gt;"",COLUMN('Back data'!$A$159:$AW$159)))-J$6)/J109</f>
        <v>0.27690752905507837</v>
      </c>
      <c r="K111" s="12">
        <f t="array" ref="K111">+INDEX('Back data'!$A$159:$AW$159,,MAX(IF('Back data'!$A$159:$AW$159&lt;&gt;"",COLUMN('Back data'!$A$159:$AW$159)))-K$6)/K109</f>
        <v>0.2339232303090728</v>
      </c>
      <c r="L111" s="12">
        <f t="array" ref="L111">+INDEX('Back data'!$A$159:$AW$159,,MAX(IF('Back data'!$A$159:$AW$159&lt;&gt;"",COLUMN('Back data'!$A$159:$AW$159)))-L$6)/L109</f>
        <v>0.30651247717589775</v>
      </c>
      <c r="M111" s="12">
        <f t="array" ref="M111">+INDEX('Back data'!$A$159:$AW$159,,MAX(IF('Back data'!$A$159:$AW$159&lt;&gt;"",COLUMN('Back data'!$A$159:$AW$159)))-M$6)/M109</f>
        <v>0.27216748768472909</v>
      </c>
      <c r="N111" s="12">
        <f t="array" ref="N111">+INDEX('Back data'!$A$159:$AW$159,,MAX(IF('Back data'!$A$159:$AW$159&lt;&gt;"",COLUMN('Back data'!$A$159:$AW$159)))-N$6)/N109</f>
        <v>0.30450953045095303</v>
      </c>
      <c r="O111" s="12">
        <f t="array" ref="O111">+INDEX('Back data'!$A$159:$AW$159,,MAX(IF('Back data'!$A$159:$AW$159&lt;&gt;"",COLUMN('Back data'!$A$159:$AW$159)))-O$6)/O109</f>
        <v>0.14961401788996445</v>
      </c>
      <c r="P111" s="12">
        <f t="array" ref="P111">+INDEX('Back data'!$A$159:$AW$159,,MAX(IF('Back data'!$A$159:$AW$159&lt;&gt;"",COLUMN('Back data'!$A$159:$AW$159)))-P$6)/P109</f>
        <v>0.22983682983682982</v>
      </c>
      <c r="R111" s="60"/>
    </row>
    <row r="112" spans="1:18" x14ac:dyDescent="0.25">
      <c r="B112" s="45"/>
    </row>
    <row r="113" spans="1:18" x14ac:dyDescent="0.25">
      <c r="B113" s="45"/>
    </row>
    <row r="114" spans="1:18" x14ac:dyDescent="0.25">
      <c r="B114" s="45"/>
      <c r="C114" s="9" t="s">
        <v>68</v>
      </c>
      <c r="D114" s="10">
        <f t="array" ref="D114">INDEX('Back data'!$A$164:$AW$164,,MAX(IF('Back data'!$A$164:$AW$164&lt;&gt;"",COLUMN('Back data'!$A$164:$AW$164)))-D$6)+INDEX('Back data'!$A$165:$AW$165,,MAX(IF('Back data'!$A$165:$AW$165&lt;&gt;"",COLUMN('Back data'!$A$165:$AW$165)))-D$6)</f>
        <v>69.03</v>
      </c>
      <c r="E114" s="10">
        <f t="array" ref="E114">INDEX('Back data'!$A$164:$AW$164,,MAX(IF('Back data'!$A$164:$AW$164&lt;&gt;"",COLUMN('Back data'!$A$164:$AW$164)))-E$6)+INDEX('Back data'!$A$165:$AW$165,,MAX(IF('Back data'!$A$165:$AW$165&lt;&gt;"",COLUMN('Back data'!$A$165:$AW$165)))-E$6)</f>
        <v>66.52</v>
      </c>
      <c r="F114" s="10">
        <f t="array" ref="F114">INDEX('Back data'!$A$164:$AW$164,,MAX(IF('Back data'!$A$164:$AW$164&lt;&gt;"",COLUMN('Back data'!$A$164:$AW$164)))-F$6)+INDEX('Back data'!$A$165:$AW$165,,MAX(IF('Back data'!$A$165:$AW$165&lt;&gt;"",COLUMN('Back data'!$A$165:$AW$165)))-F$6)</f>
        <v>71.180000000000007</v>
      </c>
      <c r="G114" s="10">
        <f t="array" ref="G114">INDEX('Back data'!$A$164:$AW$164,,MAX(IF('Back data'!$A$164:$AW$164&lt;&gt;"",COLUMN('Back data'!$A$164:$AW$164)))-G$6)+INDEX('Back data'!$A$165:$AW$165,,MAX(IF('Back data'!$A$165:$AW$165&lt;&gt;"",COLUMN('Back data'!$A$165:$AW$165)))-G$6)</f>
        <v>72.78</v>
      </c>
      <c r="H114" s="10">
        <f t="array" ref="H114">INDEX('Back data'!$A$164:$AW$164,,MAX(IF('Back data'!$A$164:$AW$164&lt;&gt;"",COLUMN('Back data'!$A$164:$AW$164)))-H$6)+INDEX('Back data'!$A$165:$AW$165,,MAX(IF('Back data'!$A$165:$AW$165&lt;&gt;"",COLUMN('Back data'!$A$165:$AW$165)))-H$6)</f>
        <v>73.48</v>
      </c>
      <c r="I114" s="10">
        <f t="array" ref="I114">INDEX('Back data'!$A$164:$AW$164,,MAX(IF('Back data'!$A$164:$AW$164&lt;&gt;"",COLUMN('Back data'!$A$164:$AW$164)))-I$6)+INDEX('Back data'!$A$165:$AW$165,,MAX(IF('Back data'!$A$165:$AW$165&lt;&gt;"",COLUMN('Back data'!$A$165:$AW$165)))-I$6)</f>
        <v>80.13000000000001</v>
      </c>
      <c r="J114" s="10">
        <f t="array" ref="J114">INDEX('Back data'!$A$164:$AW$164,,MAX(IF('Back data'!$A$164:$AW$164&lt;&gt;"",COLUMN('Back data'!$A$164:$AW$164)))-J$6)+INDEX('Back data'!$A$165:$AW$165,,MAX(IF('Back data'!$A$165:$AW$165&lt;&gt;"",COLUMN('Back data'!$A$165:$AW$165)))-J$6)</f>
        <v>76.239999999999995</v>
      </c>
      <c r="K114" s="10">
        <f t="array" ref="K114">INDEX('Back data'!$A$164:$AW$164,,MAX(IF('Back data'!$A$164:$AW$164&lt;&gt;"",COLUMN('Back data'!$A$164:$AW$164)))-K$6)+INDEX('Back data'!$A$165:$AW$165,,MAX(IF('Back data'!$A$165:$AW$165&lt;&gt;"",COLUMN('Back data'!$A$165:$AW$165)))-K$6)</f>
        <v>81.5</v>
      </c>
      <c r="L114" s="10">
        <f t="array" ref="L114">INDEX('Back data'!$A$164:$AW$164,,MAX(IF('Back data'!$A$164:$AW$164&lt;&gt;"",COLUMN('Back data'!$A$164:$AW$164)))-L$6)+INDEX('Back data'!$A$165:$AW$165,,MAX(IF('Back data'!$A$165:$AW$165&lt;&gt;"",COLUMN('Back data'!$A$165:$AW$165)))-L$6)</f>
        <v>79.070000000000007</v>
      </c>
      <c r="M114" s="10">
        <f t="array" ref="M114">INDEX('Back data'!$A$164:$AW$164,,MAX(IF('Back data'!$A$164:$AW$164&lt;&gt;"",COLUMN('Back data'!$A$164:$AW$164)))-M$6)+INDEX('Back data'!$A$165:$AW$165,,MAX(IF('Back data'!$A$165:$AW$165&lt;&gt;"",COLUMN('Back data'!$A$165:$AW$165)))-M$6)</f>
        <v>83.92</v>
      </c>
      <c r="N114" s="10">
        <f t="array" ref="N114">INDEX('Back data'!$A$164:$AW$164,,MAX(IF('Back data'!$A$164:$AW$164&lt;&gt;"",COLUMN('Back data'!$A$164:$AW$164)))-N$6)+INDEX('Back data'!$A$165:$AW$165,,MAX(IF('Back data'!$A$165:$AW$165&lt;&gt;"",COLUMN('Back data'!$A$165:$AW$165)))-N$6)</f>
        <v>83.289999999999992</v>
      </c>
      <c r="O114" s="10">
        <f t="array" ref="O114">INDEX('Back data'!$A$164:$AW$164,,MAX(IF('Back data'!$A$164:$AW$164&lt;&gt;"",COLUMN('Back data'!$A$164:$AW$164)))-O$6)+INDEX('Back data'!$A$165:$AW$165,,MAX(IF('Back data'!$A$165:$AW$165&lt;&gt;"",COLUMN('Back data'!$A$165:$AW$165)))-O$6)</f>
        <v>85.149999999999991</v>
      </c>
      <c r="P114" s="10">
        <f t="array" ref="P114">INDEX('Back data'!$A$164:$AW$164,,MAX(IF('Back data'!$A$164:$AW$164&lt;&gt;"",COLUMN('Back data'!$A$164:$AW$164)))-P$6)+INDEX('Back data'!$A$165:$AW$165,,MAX(IF('Back data'!$A$165:$AW$165&lt;&gt;"",COLUMN('Back data'!$A$165:$AW$165)))-P$6)</f>
        <v>86.5</v>
      </c>
    </row>
    <row r="115" spans="1:18" x14ac:dyDescent="0.25">
      <c r="A115" s="36" t="s">
        <v>78</v>
      </c>
      <c r="B115" s="46" t="s">
        <v>73</v>
      </c>
      <c r="C115" s="11" t="s">
        <v>70</v>
      </c>
      <c r="D115" s="12">
        <f t="array" ref="D115">INDEX('Back data'!$A$164:$AW$164,,MAX(IF('Back data'!$A$164:$AW$164&lt;&gt;"",COLUMN('Back data'!$A$164:$AW$164)))-D$6)/D114</f>
        <v>0.98029842097638709</v>
      </c>
      <c r="E115" s="12">
        <f t="array" ref="E115">INDEX('Back data'!$A$164:$AW$164,,MAX(IF('Back data'!$A$164:$AW$164&lt;&gt;"",COLUMN('Back data'!$A$164:$AW$164)))-E$6)/E114</f>
        <v>0.98616957306073361</v>
      </c>
      <c r="F115" s="12">
        <f t="array" ref="F115">INDEX('Back data'!$A$164:$AW$164,,MAX(IF('Back data'!$A$164:$AW$164&lt;&gt;"",COLUMN('Back data'!$A$164:$AW$164)))-F$6)/F114</f>
        <v>0.98342230963753852</v>
      </c>
      <c r="G115" s="12">
        <f t="array" ref="G115">INDEX('Back data'!$A$164:$AW$164,,MAX(IF('Back data'!$A$164:$AW$164&lt;&gt;"",COLUMN('Back data'!$A$164:$AW$164)))-G$6)/G114</f>
        <v>0.99436658422643587</v>
      </c>
      <c r="H115" s="12">
        <f t="array" ref="H115">INDEX('Back data'!$A$164:$AW$164,,MAX(IF('Back data'!$A$164:$AW$164&lt;&gt;"",COLUMN('Back data'!$A$164:$AW$164)))-H$6)/H114</f>
        <v>0.98584648884050075</v>
      </c>
      <c r="I115" s="12">
        <f t="array" ref="I115">INDEX('Back data'!$A$164:$AW$164,,MAX(IF('Back data'!$A$164:$AW$164&lt;&gt;"",COLUMN('Back data'!$A$164:$AW$164)))-I$6)/I114</f>
        <v>0.97254461500062395</v>
      </c>
      <c r="J115" s="12">
        <f t="array" ref="J115">INDEX('Back data'!$A$164:$AW$164,,MAX(IF('Back data'!$A$164:$AW$164&lt;&gt;"",COLUMN('Back data'!$A$164:$AW$164)))-J$6)/J114</f>
        <v>0.98924449108079759</v>
      </c>
      <c r="K115" s="12">
        <f t="array" ref="K115">INDEX('Back data'!$A$164:$AW$164,,MAX(IF('Back data'!$A$164:$AW$164&lt;&gt;"",COLUMN('Back data'!$A$164:$AW$164)))-K$6)/K114</f>
        <v>0.98000000000000009</v>
      </c>
      <c r="L115" s="12">
        <f t="array" ref="L115">INDEX('Back data'!$A$164:$AW$164,,MAX(IF('Back data'!$A$164:$AW$164&lt;&gt;"",COLUMN('Back data'!$A$164:$AW$164)))-L$6)/L114</f>
        <v>0.98204122929050208</v>
      </c>
      <c r="M115" s="12">
        <f t="array" ref="M115">INDEX('Back data'!$A$164:$AW$164,,MAX(IF('Back data'!$A$164:$AW$164&lt;&gt;"",COLUMN('Back data'!$A$164:$AW$164)))-M$6)/M114</f>
        <v>0.97092469018112493</v>
      </c>
      <c r="N115" s="12">
        <f t="array" ref="N115">INDEX('Back data'!$A$164:$AW$164,,MAX(IF('Back data'!$A$164:$AW$164&lt;&gt;"",COLUMN('Back data'!$A$164:$AW$164)))-N$6)/N114</f>
        <v>0.99807900108056191</v>
      </c>
      <c r="O115" s="12">
        <f t="array" ref="O115">INDEX('Back data'!$A$164:$AW$164,,MAX(IF('Back data'!$A$164:$AW$164&lt;&gt;"",COLUMN('Back data'!$A$164:$AW$164)))-O$6)/O114</f>
        <v>0.99553728714034062</v>
      </c>
      <c r="P115" s="12">
        <f t="array" ref="P115">INDEX('Back data'!$A$164:$AW$164,,MAX(IF('Back data'!$A$164:$AW$164&lt;&gt;"",COLUMN('Back data'!$A$164:$AW$164)))-P$6)/P114</f>
        <v>0.97618497109826585</v>
      </c>
    </row>
    <row r="116" spans="1:18" x14ac:dyDescent="0.25">
      <c r="A116" s="36" t="s">
        <v>78</v>
      </c>
      <c r="B116" s="46" t="s">
        <v>73</v>
      </c>
      <c r="C116" s="30" t="s">
        <v>71</v>
      </c>
      <c r="D116" s="31">
        <f t="array" ref="D116">+INDEX('Back data'!$A$165:$AW$165,,MAX(IF('Back data'!$A$165:$AW$165&lt;&gt;"",COLUMN('Back data'!$A$165:$AW$165)))-D$6)/D114</f>
        <v>1.9701579023612924E-2</v>
      </c>
      <c r="E116" s="31">
        <f t="array" ref="E116">+INDEX('Back data'!$A$165:$AW$165,,MAX(IF('Back data'!$A$165:$AW$165&lt;&gt;"",COLUMN('Back data'!$A$165:$AW$165)))-E$6)/E114</f>
        <v>1.3830426939266387E-2</v>
      </c>
      <c r="F116" s="31">
        <f t="array" ref="F116">+INDEX('Back data'!$A$165:$AW$165,,MAX(IF('Back data'!$A$165:$AW$165&lt;&gt;"",COLUMN('Back data'!$A$165:$AW$165)))-F$6)/F114</f>
        <v>1.6577690362461362E-2</v>
      </c>
      <c r="G116" s="31">
        <f t="array" ref="G116">+INDEX('Back data'!$A$165:$AW$165,,MAX(IF('Back data'!$A$165:$AW$165&lt;&gt;"",COLUMN('Back data'!$A$165:$AW$165)))-G$6)/G114</f>
        <v>5.633415773564166E-3</v>
      </c>
      <c r="H116" s="31">
        <f t="array" ref="H116">+INDEX('Back data'!$A$165:$AW$165,,MAX(IF('Back data'!$A$165:$AW$165&lt;&gt;"",COLUMN('Back data'!$A$165:$AW$165)))-H$6)/H114</f>
        <v>1.4153511159499184E-2</v>
      </c>
      <c r="I116" s="31">
        <f t="array" ref="I116">+INDEX('Back data'!$A$165:$AW$165,,MAX(IF('Back data'!$A$165:$AW$165&lt;&gt;"",COLUMN('Back data'!$A$165:$AW$165)))-I$6)/I114</f>
        <v>2.7455384999376012E-2</v>
      </c>
      <c r="J116" s="31">
        <f t="array" ref="J116">+INDEX('Back data'!$A$165:$AW$165,,MAX(IF('Back data'!$A$165:$AW$165&lt;&gt;"",COLUMN('Back data'!$A$165:$AW$165)))-J$6)/J114</f>
        <v>1.0755508919202518E-2</v>
      </c>
      <c r="K116" s="31">
        <f t="array" ref="K116">+INDEX('Back data'!$A$165:$AW$165,,MAX(IF('Back data'!$A$165:$AW$165&lt;&gt;"",COLUMN('Back data'!$A$165:$AW$165)))-K$6)/K114</f>
        <v>0.02</v>
      </c>
      <c r="L116" s="31">
        <f t="array" ref="L116">+INDEX('Back data'!$A$165:$AW$165,,MAX(IF('Back data'!$A$165:$AW$165&lt;&gt;"",COLUMN('Back data'!$A$165:$AW$165)))-L$6)/L114</f>
        <v>1.7958770709497911E-2</v>
      </c>
      <c r="M116" s="31">
        <f t="array" ref="M116">+INDEX('Back data'!$A$165:$AW$165,,MAX(IF('Back data'!$A$165:$AW$165&lt;&gt;"",COLUMN('Back data'!$A$165:$AW$165)))-M$6)/M114</f>
        <v>2.9075309818875118E-2</v>
      </c>
      <c r="N116" s="31">
        <f t="array" ref="N116">+INDEX('Back data'!$A$165:$AW$165,,MAX(IF('Back data'!$A$165:$AW$165&lt;&gt;"",COLUMN('Back data'!$A$165:$AW$165)))-N$6)/N114</f>
        <v>1.920998919438108E-3</v>
      </c>
      <c r="O116" s="31">
        <f t="array" ref="O116">+INDEX('Back data'!$A$165:$AW$165,,MAX(IF('Back data'!$A$165:$AW$165&lt;&gt;"",COLUMN('Back data'!$A$165:$AW$165)))-O$6)/O114</f>
        <v>4.462712859659425E-3</v>
      </c>
      <c r="P116" s="31">
        <f t="array" ref="P116">+INDEX('Back data'!$A$165:$AW$165,,MAX(IF('Back data'!$A$165:$AW$165&lt;&gt;"",COLUMN('Back data'!$A$165:$AW$165)))-P$6)/P114</f>
        <v>2.3815028901734106E-2</v>
      </c>
      <c r="R116" s="60"/>
    </row>
    <row r="117" spans="1:18" x14ac:dyDescent="0.25">
      <c r="A117" s="32"/>
      <c r="B117" s="46"/>
      <c r="C117" s="33"/>
      <c r="D117" s="34"/>
      <c r="E117" s="34"/>
      <c r="F117" s="34"/>
      <c r="G117" s="34"/>
      <c r="H117" s="34"/>
      <c r="I117" s="34"/>
      <c r="J117" s="34"/>
      <c r="K117" s="34"/>
      <c r="L117" s="34"/>
      <c r="M117" s="34"/>
      <c r="N117" s="34"/>
      <c r="O117" s="34"/>
      <c r="P117" s="34"/>
    </row>
    <row r="118" spans="1:18" x14ac:dyDescent="0.25">
      <c r="A118" s="32"/>
      <c r="B118" s="46"/>
      <c r="C118" s="33"/>
      <c r="D118" s="34"/>
      <c r="E118" s="34"/>
      <c r="F118" s="34"/>
      <c r="G118" s="34"/>
      <c r="H118" s="34"/>
      <c r="I118" s="34"/>
      <c r="J118" s="34"/>
      <c r="K118" s="34"/>
      <c r="L118" s="34"/>
      <c r="M118" s="34"/>
      <c r="N118" s="34"/>
      <c r="O118" s="34"/>
      <c r="P118" s="34"/>
    </row>
    <row r="119" spans="1:18" x14ac:dyDescent="0.25">
      <c r="B119" s="45"/>
      <c r="C119" s="9" t="s">
        <v>68</v>
      </c>
      <c r="D119" s="10">
        <f t="array" ref="D119">INDEX('Back data'!$A$354:$AW$354,,MAX(IF('Back data'!$A$354:$AW$354&lt;&gt;"",COLUMN('Back data'!$A$354:$AW$354)))-D$6)+INDEX('Back data'!$A$355:$AW$355,,MAX(IF('Back data'!$A$355:$AW$355&lt;&gt;"",COLUMN('Back data'!$A$355:$AW$355)))-D$6)</f>
        <v>66.36</v>
      </c>
      <c r="E119" s="10">
        <f t="array" ref="E119">INDEX('Back data'!$A$354:$AW$354,,MAX(IF('Back data'!$A$354:$AW$354&lt;&gt;"",COLUMN('Back data'!$A$354:$AW$354)))-E$6)+INDEX('Back data'!$A$355:$AW$355,,MAX(IF('Back data'!$A$355:$AW$355&lt;&gt;"",COLUMN('Back data'!$A$355:$AW$355)))-E$6)</f>
        <v>62.24</v>
      </c>
      <c r="F119" s="10">
        <f t="array" ref="F119">INDEX('Back data'!$A$354:$AW$354,,MAX(IF('Back data'!$A$354:$AW$354&lt;&gt;"",COLUMN('Back data'!$A$354:$AW$354)))-F$6)+INDEX('Back data'!$A$355:$AW$355,,MAX(IF('Back data'!$A$355:$AW$355&lt;&gt;"",COLUMN('Back data'!$A$355:$AW$355)))-F$6)</f>
        <v>72.010000000000005</v>
      </c>
      <c r="G119" s="10">
        <f t="array" ref="G119">INDEX('Back data'!$A$354:$AW$354,,MAX(IF('Back data'!$A$354:$AW$354&lt;&gt;"",COLUMN('Back data'!$A$354:$AW$354)))-G$6)+INDEX('Back data'!$A$355:$AW$355,,MAX(IF('Back data'!$A$355:$AW$355&lt;&gt;"",COLUMN('Back data'!$A$355:$AW$355)))-G$6)</f>
        <v>67.62</v>
      </c>
      <c r="H119" s="10">
        <f t="array" ref="H119">INDEX('Back data'!$A$354:$AW$354,,MAX(IF('Back data'!$A$354:$AW$354&lt;&gt;"",COLUMN('Back data'!$A$354:$AW$354)))-H$6)+INDEX('Back data'!$A$355:$AW$355,,MAX(IF('Back data'!$A$355:$AW$355&lt;&gt;"",COLUMN('Back data'!$A$355:$AW$355)))-H$6)</f>
        <v>68.17</v>
      </c>
      <c r="I119" s="10">
        <f t="array" ref="I119">INDEX('Back data'!$A$354:$AW$354,,MAX(IF('Back data'!$A$354:$AW$354&lt;&gt;"",COLUMN('Back data'!$A$354:$AW$354)))-I$6)+INDEX('Back data'!$A$355:$AW$355,,MAX(IF('Back data'!$A$355:$AW$355&lt;&gt;"",COLUMN('Back data'!$A$355:$AW$355)))-I$6)</f>
        <v>75.290000000000006</v>
      </c>
      <c r="J119" s="10">
        <f t="array" ref="J119">INDEX('Back data'!$A$354:$AW$354,,MAX(IF('Back data'!$A$354:$AW$354&lt;&gt;"",COLUMN('Back data'!$A$354:$AW$354)))-J$6)+INDEX('Back data'!$A$355:$AW$355,,MAX(IF('Back data'!$A$355:$AW$355&lt;&gt;"",COLUMN('Back data'!$A$355:$AW$355)))-J$6)</f>
        <v>76.239999999999995</v>
      </c>
      <c r="K119" s="10">
        <f t="array" ref="K119">INDEX('Back data'!$A$354:$AW$354,,MAX(IF('Back data'!$A$354:$AW$354&lt;&gt;"",COLUMN('Back data'!$A$354:$AW$354)))-K$6)+INDEX('Back data'!$A$355:$AW$355,,MAX(IF('Back data'!$A$355:$AW$355&lt;&gt;"",COLUMN('Back data'!$A$355:$AW$355)))-K$6)</f>
        <v>81.88</v>
      </c>
      <c r="L119" s="10">
        <f t="array" ref="L119">INDEX('Back data'!$A$354:$AW$354,,MAX(IF('Back data'!$A$354:$AW$354&lt;&gt;"",COLUMN('Back data'!$A$354:$AW$354)))-L$6)+INDEX('Back data'!$A$355:$AW$355,,MAX(IF('Back data'!$A$355:$AW$355&lt;&gt;"",COLUMN('Back data'!$A$355:$AW$355)))-L$6)</f>
        <v>81.67</v>
      </c>
      <c r="M119" s="10">
        <f t="array" ref="M119">INDEX('Back data'!$A$354:$AW$354,,MAX(IF('Back data'!$A$354:$AW$354&lt;&gt;"",COLUMN('Back data'!$A$354:$AW$354)))-M$6)+INDEX('Back data'!$A$355:$AW$355,,MAX(IF('Back data'!$A$355:$AW$355&lt;&gt;"",COLUMN('Back data'!$A$355:$AW$355)))-M$6)</f>
        <v>79.78</v>
      </c>
      <c r="N119" s="10">
        <f t="array" ref="N119">INDEX('Back data'!$A$354:$AW$354,,MAX(IF('Back data'!$A$354:$AW$354&lt;&gt;"",COLUMN('Back data'!$A$354:$AW$354)))-N$6)+INDEX('Back data'!$A$355:$AW$355,,MAX(IF('Back data'!$A$355:$AW$355&lt;&gt;"",COLUMN('Back data'!$A$355:$AW$355)))-N$6)</f>
        <v>86.13</v>
      </c>
      <c r="O119" s="10">
        <f t="array" ref="O119">INDEX('Back data'!$A$354:$AW$354,,MAX(IF('Back data'!$A$354:$AW$354&lt;&gt;"",COLUMN('Back data'!$A$354:$AW$354)))-O$6)+INDEX('Back data'!$A$355:$AW$355,,MAX(IF('Back data'!$A$355:$AW$355&lt;&gt;"",COLUMN('Back data'!$A$355:$AW$355)))-O$6)</f>
        <v>80.209999999999994</v>
      </c>
      <c r="P119" s="10">
        <f t="array" ref="P119">INDEX('Back data'!$A$354:$AW$354,,MAX(IF('Back data'!$A$354:$AW$354&lt;&gt;"",COLUMN('Back data'!$A$354:$AW$354)))-P$6)+INDEX('Back data'!$A$355:$AW$355,,MAX(IF('Back data'!$A$355:$AW$355&lt;&gt;"",COLUMN('Back data'!$A$355:$AW$355)))-P$6)</f>
        <v>83.31</v>
      </c>
    </row>
    <row r="120" spans="1:18" x14ac:dyDescent="0.25">
      <c r="A120" s="36" t="s">
        <v>78</v>
      </c>
      <c r="B120" s="46" t="s">
        <v>30</v>
      </c>
      <c r="C120" s="11" t="s">
        <v>70</v>
      </c>
      <c r="D120" s="12">
        <f t="array" ref="D120">INDEX('Back data'!$A$354:$AW$354,,MAX(IF('Back data'!$A$354:$AW$354&lt;&gt;"",COLUMN('Back data'!$A$354:$AW$354)))-D$6)/D119</f>
        <v>0.8045509342977698</v>
      </c>
      <c r="E120" s="12">
        <f t="array" ref="E120">INDEX('Back data'!$A$354:$AW$354,,MAX(IF('Back data'!$A$354:$AW$354&lt;&gt;"",COLUMN('Back data'!$A$354:$AW$354)))-E$6)/E119</f>
        <v>0.75273136246786632</v>
      </c>
      <c r="F120" s="12">
        <f t="array" ref="F120">INDEX('Back data'!$A$354:$AW$354,,MAX(IF('Back data'!$A$354:$AW$354&lt;&gt;"",COLUMN('Back data'!$A$354:$AW$354)))-F$6)/F119</f>
        <v>0.80238855714484092</v>
      </c>
      <c r="G120" s="12">
        <f t="array" ref="G120">INDEX('Back data'!$A$354:$AW$354,,MAX(IF('Back data'!$A$354:$AW$354&lt;&gt;"",COLUMN('Back data'!$A$354:$AW$354)))-G$6)/G119</f>
        <v>0.78527062999112685</v>
      </c>
      <c r="H120" s="12">
        <f t="array" ref="H120">INDEX('Back data'!$A$354:$AW$354,,MAX(IF('Back data'!$A$354:$AW$354&lt;&gt;"",COLUMN('Back data'!$A$354:$AW$354)))-H$6)/H119</f>
        <v>0.78098870470881621</v>
      </c>
      <c r="I120" s="12">
        <f t="array" ref="I120">INDEX('Back data'!$A$354:$AW$354,,MAX(IF('Back data'!$A$354:$AW$354&lt;&gt;"",COLUMN('Back data'!$A$354:$AW$354)))-I$6)/I119</f>
        <v>0.80448930800903173</v>
      </c>
      <c r="J120" s="12">
        <f t="array" ref="J120">INDEX('Back data'!$A$354:$AW$354,,MAX(IF('Back data'!$A$354:$AW$354&lt;&gt;"",COLUMN('Back data'!$A$354:$AW$354)))-J$6)/J119</f>
        <v>0.77675760755508927</v>
      </c>
      <c r="K120" s="12">
        <f t="array" ref="K120">INDEX('Back data'!$A$354:$AW$354,,MAX(IF('Back data'!$A$354:$AW$354&lt;&gt;"",COLUMN('Back data'!$A$354:$AW$354)))-K$6)/K119</f>
        <v>0.81277479237909134</v>
      </c>
      <c r="L120" s="12">
        <f t="array" ref="L120">INDEX('Back data'!$A$354:$AW$354,,MAX(IF('Back data'!$A$354:$AW$354&lt;&gt;"",COLUMN('Back data'!$A$354:$AW$354)))-L$6)/L119</f>
        <v>0.77592751316272801</v>
      </c>
      <c r="M120" s="12">
        <f t="array" ref="M120">INDEX('Back data'!$A$354:$AW$354,,MAX(IF('Back data'!$A$354:$AW$354&lt;&gt;"",COLUMN('Back data'!$A$354:$AW$354)))-M$6)/M119</f>
        <v>0.8236400100275757</v>
      </c>
      <c r="N120" s="12">
        <f t="array" ref="N120">INDEX('Back data'!$A$354:$AW$354,,MAX(IF('Back data'!$A$354:$AW$354&lt;&gt;"",COLUMN('Back data'!$A$354:$AW$354)))-N$6)/N119</f>
        <v>0.77174039243004766</v>
      </c>
      <c r="O120" s="12">
        <f t="array" ref="O120">INDEX('Back data'!$A$354:$AW$354,,MAX(IF('Back data'!$A$354:$AW$354&lt;&gt;"",COLUMN('Back data'!$A$354:$AW$354)))-O$6)/O119</f>
        <v>0.87545193866101489</v>
      </c>
      <c r="P120" s="12">
        <f t="array" ref="P120">INDEX('Back data'!$A$354:$AW$354,,MAX(IF('Back data'!$A$354:$AW$354&lt;&gt;"",COLUMN('Back data'!$A$354:$AW$354)))-P$6)/P119</f>
        <v>0.82066978754051134</v>
      </c>
    </row>
    <row r="121" spans="1:18" x14ac:dyDescent="0.25">
      <c r="A121" s="36" t="s">
        <v>78</v>
      </c>
      <c r="B121" s="46" t="s">
        <v>30</v>
      </c>
      <c r="C121" s="11" t="s">
        <v>71</v>
      </c>
      <c r="D121" s="12">
        <f t="array" ref="D121">+INDEX('Back data'!$A$355:$AW$355,,MAX(IF('Back data'!$A$355:$AW$355&lt;&gt;"",COLUMN('Back data'!$A$355:$AW$355)))-D$6)/D119</f>
        <v>0.19544906570223028</v>
      </c>
      <c r="E121" s="12">
        <f t="array" ref="E121">+INDEX('Back data'!$A$355:$AW$355,,MAX(IF('Back data'!$A$355:$AW$355&lt;&gt;"",COLUMN('Back data'!$A$355:$AW$355)))-E$6)/E119</f>
        <v>0.24726863753213368</v>
      </c>
      <c r="F121" s="12">
        <f t="array" ref="F121">+INDEX('Back data'!$A$355:$AW$355,,MAX(IF('Back data'!$A$355:$AW$355&lt;&gt;"",COLUMN('Back data'!$A$355:$AW$355)))-F$6)/F119</f>
        <v>0.197611442855159</v>
      </c>
      <c r="G121" s="12">
        <f t="array" ref="G121">+INDEX('Back data'!$A$355:$AW$355,,MAX(IF('Back data'!$A$355:$AW$355&lt;&gt;"",COLUMN('Back data'!$A$355:$AW$355)))-G$6)/G119</f>
        <v>0.2147293700088731</v>
      </c>
      <c r="H121" s="12">
        <f t="array" ref="H121">+INDEX('Back data'!$A$355:$AW$355,,MAX(IF('Back data'!$A$355:$AW$355&lt;&gt;"",COLUMN('Back data'!$A$355:$AW$355)))-H$6)/H119</f>
        <v>0.21901129529118379</v>
      </c>
      <c r="I121" s="12">
        <f t="array" ref="I121">+INDEX('Back data'!$A$355:$AW$355,,MAX(IF('Back data'!$A$355:$AW$355&lt;&gt;"",COLUMN('Back data'!$A$355:$AW$355)))-I$6)/I119</f>
        <v>0.19551069199096824</v>
      </c>
      <c r="J121" s="12">
        <f t="array" ref="J121">+INDEX('Back data'!$A$355:$AW$355,,MAX(IF('Back data'!$A$355:$AW$355&lt;&gt;"",COLUMN('Back data'!$A$355:$AW$355)))-J$6)/J119</f>
        <v>0.22324239244491081</v>
      </c>
      <c r="K121" s="12">
        <f t="array" ref="K121">+INDEX('Back data'!$A$355:$AW$355,,MAX(IF('Back data'!$A$355:$AW$355&lt;&gt;"",COLUMN('Back data'!$A$355:$AW$355)))-K$6)/K119</f>
        <v>0.18722520762090866</v>
      </c>
      <c r="L121" s="12">
        <f t="array" ref="L121">+INDEX('Back data'!$A$355:$AW$355,,MAX(IF('Back data'!$A$355:$AW$355&lt;&gt;"",COLUMN('Back data'!$A$355:$AW$355)))-L$6)/L119</f>
        <v>0.22407248683727196</v>
      </c>
      <c r="M121" s="12">
        <f t="array" ref="M121">+INDEX('Back data'!$A$355:$AW$355,,MAX(IF('Back data'!$A$355:$AW$355&lt;&gt;"",COLUMN('Back data'!$A$355:$AW$355)))-M$6)/M119</f>
        <v>0.17635998997242416</v>
      </c>
      <c r="N121" s="12">
        <f t="array" ref="N121">+INDEX('Back data'!$A$355:$AW$355,,MAX(IF('Back data'!$A$355:$AW$355&lt;&gt;"",COLUMN('Back data'!$A$355:$AW$355)))-N$6)/N119</f>
        <v>0.22825960756995242</v>
      </c>
      <c r="O121" s="12">
        <f t="array" ref="O121">+INDEX('Back data'!$A$355:$AW$355,,MAX(IF('Back data'!$A$355:$AW$355&lt;&gt;"",COLUMN('Back data'!$A$355:$AW$355)))-O$6)/O119</f>
        <v>0.12454806133898517</v>
      </c>
      <c r="P121" s="12">
        <f t="array" ref="P121">+INDEX('Back data'!$A$355:$AW$355,,MAX(IF('Back data'!$A$355:$AW$355&lt;&gt;"",COLUMN('Back data'!$A$355:$AW$355)))-P$6)/P119</f>
        <v>0.17933021245948866</v>
      </c>
      <c r="R121" s="60"/>
    </row>
    <row r="122" spans="1:18" x14ac:dyDescent="0.25">
      <c r="B122" s="43"/>
    </row>
    <row r="123" spans="1:18" x14ac:dyDescent="0.25">
      <c r="B123" s="43"/>
    </row>
    <row r="124" spans="1:18" x14ac:dyDescent="0.25">
      <c r="B124" s="43"/>
      <c r="C124" s="9" t="s">
        <v>68</v>
      </c>
      <c r="D124" s="10">
        <f t="array" ref="D124">INDEX('Back data'!$A$360:$AW$360,,MAX(IF('Back data'!$A$360:$AW$360&lt;&gt;"",COLUMN('Back data'!$A$360:$AW$360)))-D$6)+INDEX('Back data'!$A$361:$AW$361,,MAX(IF('Back data'!$A$361:$AW$361&lt;&gt;"",COLUMN('Back data'!$A$361:$AW$361)))-D$6)</f>
        <v>72.210000000000008</v>
      </c>
      <c r="E124" s="10">
        <f t="array" ref="E124">INDEX('Back data'!$A$360:$AW$360,,MAX(IF('Back data'!$A$360:$AW$360&lt;&gt;"",COLUMN('Back data'!$A$360:$AW$360)))-E$6)+INDEX('Back data'!$A$361:$AW$361,,MAX(IF('Back data'!$A$361:$AW$361&lt;&gt;"",COLUMN('Back data'!$A$361:$AW$361)))-E$6)</f>
        <v>69.350000000000009</v>
      </c>
      <c r="F124" s="10">
        <f t="array" ref="F124">INDEX('Back data'!$A$360:$AW$360,,MAX(IF('Back data'!$A$360:$AW$360&lt;&gt;"",COLUMN('Back data'!$A$360:$AW$360)))-F$6)+INDEX('Back data'!$A$361:$AW$361,,MAX(IF('Back data'!$A$361:$AW$361&lt;&gt;"",COLUMN('Back data'!$A$361:$AW$361)))-F$6)</f>
        <v>72.97</v>
      </c>
      <c r="G124" s="10">
        <f t="array" ref="G124">INDEX('Back data'!$A$360:$AW$360,,MAX(IF('Back data'!$A$360:$AW$360&lt;&gt;"",COLUMN('Back data'!$A$360:$AW$360)))-G$6)+INDEX('Back data'!$A$361:$AW$361,,MAX(IF('Back data'!$A$361:$AW$361&lt;&gt;"",COLUMN('Back data'!$A$361:$AW$361)))-G$6)</f>
        <v>74.44</v>
      </c>
      <c r="H124" s="10">
        <f t="array" ref="H124">INDEX('Back data'!$A$360:$AW$360,,MAX(IF('Back data'!$A$360:$AW$360&lt;&gt;"",COLUMN('Back data'!$A$360:$AW$360)))-H$6)+INDEX('Back data'!$A$361:$AW$361,,MAX(IF('Back data'!$A$361:$AW$361&lt;&gt;"",COLUMN('Back data'!$A$361:$AW$361)))-H$6)</f>
        <v>76.47</v>
      </c>
      <c r="I124" s="10">
        <f t="array" ref="I124">INDEX('Back data'!$A$360:$AW$360,,MAX(IF('Back data'!$A$360:$AW$360&lt;&gt;"",COLUMN('Back data'!$A$360:$AW$360)))-I$6)+INDEX('Back data'!$A$361:$AW$361,,MAX(IF('Back data'!$A$361:$AW$361&lt;&gt;"",COLUMN('Back data'!$A$361:$AW$361)))-I$6)</f>
        <v>79.39</v>
      </c>
      <c r="J124" s="10">
        <f t="array" ref="J124">INDEX('Back data'!$A$360:$AW$360,,MAX(IF('Back data'!$A$360:$AW$360&lt;&gt;"",COLUMN('Back data'!$A$360:$AW$360)))-J$6)+INDEX('Back data'!$A$361:$AW$361,,MAX(IF('Back data'!$A$361:$AW$361&lt;&gt;"",COLUMN('Back data'!$A$361:$AW$361)))-J$6)</f>
        <v>76.959999999999994</v>
      </c>
      <c r="K124" s="10">
        <f t="array" ref="K124">INDEX('Back data'!$A$360:$AW$360,,MAX(IF('Back data'!$A$360:$AW$360&lt;&gt;"",COLUMN('Back data'!$A$360:$AW$360)))-K$6)+INDEX('Back data'!$A$361:$AW$361,,MAX(IF('Back data'!$A$361:$AW$361&lt;&gt;"",COLUMN('Back data'!$A$361:$AW$361)))-K$6)</f>
        <v>79.150000000000006</v>
      </c>
      <c r="L124" s="10">
        <f t="array" ref="L124">INDEX('Back data'!$A$360:$AW$360,,MAX(IF('Back data'!$A$360:$AW$360&lt;&gt;"",COLUMN('Back data'!$A$360:$AW$360)))-L$6)+INDEX('Back data'!$A$361:$AW$361,,MAX(IF('Back data'!$A$361:$AW$361&lt;&gt;"",COLUMN('Back data'!$A$361:$AW$361)))-L$6)</f>
        <v>79.010000000000005</v>
      </c>
      <c r="M124" s="10">
        <f t="array" ref="M124">INDEX('Back data'!$A$360:$AW$360,,MAX(IF('Back data'!$A$360:$AW$360&lt;&gt;"",COLUMN('Back data'!$A$360:$AW$360)))-M$6)+INDEX('Back data'!$A$361:$AW$361,,MAX(IF('Back data'!$A$361:$AW$361&lt;&gt;"",COLUMN('Back data'!$A$361:$AW$361)))-M$6)</f>
        <v>82.77</v>
      </c>
      <c r="N124" s="10">
        <f t="array" ref="N124">INDEX('Back data'!$A$360:$AW$360,,MAX(IF('Back data'!$A$360:$AW$360&lt;&gt;"",COLUMN('Back data'!$A$360:$AW$360)))-N$6)+INDEX('Back data'!$A$361:$AW$361,,MAX(IF('Back data'!$A$361:$AW$361&lt;&gt;"",COLUMN('Back data'!$A$361:$AW$361)))-N$6)</f>
        <v>84.53</v>
      </c>
      <c r="O124" s="10">
        <f t="array" ref="O124">INDEX('Back data'!$A$360:$AW$360,,MAX(IF('Back data'!$A$360:$AW$360&lt;&gt;"",COLUMN('Back data'!$A$360:$AW$360)))-O$6)+INDEX('Back data'!$A$361:$AW$361,,MAX(IF('Back data'!$A$361:$AW$361&lt;&gt;"",COLUMN('Back data'!$A$361:$AW$361)))-O$6)</f>
        <v>86.1</v>
      </c>
      <c r="P124" s="10">
        <f t="array" ref="P124">INDEX('Back data'!$A$360:$AW$360,,MAX(IF('Back data'!$A$360:$AW$360&lt;&gt;"",COLUMN('Back data'!$A$360:$AW$360)))-P$6)+INDEX('Back data'!$A$361:$AW$361,,MAX(IF('Back data'!$A$361:$AW$361&lt;&gt;"",COLUMN('Back data'!$A$361:$AW$361)))-P$6)</f>
        <v>87.54</v>
      </c>
    </row>
    <row r="125" spans="1:18" x14ac:dyDescent="0.25">
      <c r="A125" s="36" t="s">
        <v>78</v>
      </c>
      <c r="B125" s="46" t="s">
        <v>35</v>
      </c>
      <c r="C125" s="11" t="s">
        <v>70</v>
      </c>
      <c r="D125" s="12">
        <f t="array" ref="D125">INDEX('Back data'!$A$360:$AW$360,,MAX(IF('Back data'!$A$360:$AW$360&lt;&gt;"",COLUMN('Back data'!$A$360:$AW$360)))-D$6)/D124</f>
        <v>0.92134053455200104</v>
      </c>
      <c r="E125" s="12">
        <f t="array" ref="E125">INDEX('Back data'!$A$360:$AW$360,,MAX(IF('Back data'!$A$360:$AW$360&lt;&gt;"",COLUMN('Back data'!$A$360:$AW$360)))-E$6)/E124</f>
        <v>0.90209084354722413</v>
      </c>
      <c r="F125" s="12">
        <f t="array" ref="F125">INDEX('Back data'!$A$360:$AW$360,,MAX(IF('Back data'!$A$360:$AW$360&lt;&gt;"",COLUMN('Back data'!$A$360:$AW$360)))-F$6)/F124</f>
        <v>0.89173632999862951</v>
      </c>
      <c r="G125" s="12">
        <f t="array" ref="G125">INDEX('Back data'!$A$360:$AW$360,,MAX(IF('Back data'!$A$360:$AW$360&lt;&gt;"",COLUMN('Back data'!$A$360:$AW$360)))-G$6)/G124</f>
        <v>0.92450295540032235</v>
      </c>
      <c r="H125" s="12">
        <f t="array" ref="H125">INDEX('Back data'!$A$360:$AW$360,,MAX(IF('Back data'!$A$360:$AW$360&lt;&gt;"",COLUMN('Back data'!$A$360:$AW$360)))-H$6)/H124</f>
        <v>0.90231463318948613</v>
      </c>
      <c r="I125" s="12">
        <f t="array" ref="I125">INDEX('Back data'!$A$360:$AW$360,,MAX(IF('Back data'!$A$360:$AW$360&lt;&gt;"",COLUMN('Back data'!$A$360:$AW$360)))-I$6)/I124</f>
        <v>0.92681697946844688</v>
      </c>
      <c r="J125" s="12">
        <f t="array" ref="J125">INDEX('Back data'!$A$360:$AW$360,,MAX(IF('Back data'!$A$360:$AW$360&lt;&gt;"",COLUMN('Back data'!$A$360:$AW$360)))-J$6)/J124</f>
        <v>0.9384095634095635</v>
      </c>
      <c r="K125" s="12">
        <f t="array" ref="K125">INDEX('Back data'!$A$360:$AW$360,,MAX(IF('Back data'!$A$360:$AW$360&lt;&gt;"",COLUMN('Back data'!$A$360:$AW$360)))-K$6)/K124</f>
        <v>0.94946304485154764</v>
      </c>
      <c r="L125" s="12">
        <f t="array" ref="L125">INDEX('Back data'!$A$360:$AW$360,,MAX(IF('Back data'!$A$360:$AW$360&lt;&gt;"",COLUMN('Back data'!$A$360:$AW$360)))-L$6)/L124</f>
        <v>0.93418554613340077</v>
      </c>
      <c r="M125" s="12">
        <f t="array" ref="M125">INDEX('Back data'!$A$360:$AW$360,,MAX(IF('Back data'!$A$360:$AW$360&lt;&gt;"",COLUMN('Back data'!$A$360:$AW$360)))-M$6)/M124</f>
        <v>0.93149691917361366</v>
      </c>
      <c r="N125" s="12">
        <f t="array" ref="N125">INDEX('Back data'!$A$360:$AW$360,,MAX(IF('Back data'!$A$360:$AW$360&lt;&gt;"",COLUMN('Back data'!$A$360:$AW$360)))-N$6)/N124</f>
        <v>0.91920028392286768</v>
      </c>
      <c r="O125" s="12">
        <f t="array" ref="O125">INDEX('Back data'!$A$360:$AW$360,,MAX(IF('Back data'!$A$360:$AW$360&lt;&gt;"",COLUMN('Back data'!$A$360:$AW$360)))-O$6)/O124</f>
        <v>0.93461091753774683</v>
      </c>
      <c r="P125" s="12">
        <f t="array" ref="P125">INDEX('Back data'!$A$360:$AW$360,,MAX(IF('Back data'!$A$360:$AW$360&lt;&gt;"",COLUMN('Back data'!$A$360:$AW$360)))-P$6)/P124</f>
        <v>0.95510623714873188</v>
      </c>
    </row>
    <row r="126" spans="1:18" x14ac:dyDescent="0.25">
      <c r="A126" s="36" t="s">
        <v>78</v>
      </c>
      <c r="B126" s="46" t="s">
        <v>35</v>
      </c>
      <c r="C126" s="11" t="s">
        <v>71</v>
      </c>
      <c r="D126" s="12">
        <f t="array" ref="D126">+INDEX('Back data'!$A$361:$AW$361,,MAX(IF('Back data'!$A$361:$AW$361&lt;&gt;"",COLUMN('Back data'!$A$361:$AW$361)))-D$6)/D124</f>
        <v>7.8659465447998886E-2</v>
      </c>
      <c r="E126" s="12">
        <f t="array" ref="E126">+INDEX('Back data'!$A$361:$AW$361,,MAX(IF('Back data'!$A$361:$AW$361&lt;&gt;"",COLUMN('Back data'!$A$361:$AW$361)))-E$6)/E124</f>
        <v>9.7909156452775759E-2</v>
      </c>
      <c r="F126" s="12">
        <f t="array" ref="F126">+INDEX('Back data'!$A$361:$AW$361,,MAX(IF('Back data'!$A$361:$AW$361&lt;&gt;"",COLUMN('Back data'!$A$361:$AW$361)))-F$6)/F124</f>
        <v>0.10826367000137044</v>
      </c>
      <c r="G126" s="12">
        <f t="array" ref="G126">+INDEX('Back data'!$A$361:$AW$361,,MAX(IF('Back data'!$A$361:$AW$361&lt;&gt;"",COLUMN('Back data'!$A$361:$AW$361)))-G$6)/G124</f>
        <v>7.5497044599677599E-2</v>
      </c>
      <c r="H126" s="12">
        <f t="array" ref="H126">+INDEX('Back data'!$A$361:$AW$361,,MAX(IF('Back data'!$A$361:$AW$361&lt;&gt;"",COLUMN('Back data'!$A$361:$AW$361)))-H$6)/H124</f>
        <v>9.7685366810513929E-2</v>
      </c>
      <c r="I126" s="12">
        <f t="array" ref="I126">+INDEX('Back data'!$A$361:$AW$361,,MAX(IF('Back data'!$A$361:$AW$361&lt;&gt;"",COLUMN('Back data'!$A$361:$AW$361)))-I$6)/I124</f>
        <v>7.3183020531553081E-2</v>
      </c>
      <c r="J126" s="12">
        <f t="array" ref="J126">+INDEX('Back data'!$A$361:$AW$361,,MAX(IF('Back data'!$A$361:$AW$361&lt;&gt;"",COLUMN('Back data'!$A$361:$AW$361)))-J$6)/J124</f>
        <v>6.1590436590436601E-2</v>
      </c>
      <c r="K126" s="12">
        <f t="array" ref="K126">+INDEX('Back data'!$A$361:$AW$361,,MAX(IF('Back data'!$A$361:$AW$361&lt;&gt;"",COLUMN('Back data'!$A$361:$AW$361)))-K$6)/K124</f>
        <v>5.0536955148452301E-2</v>
      </c>
      <c r="L126" s="12">
        <f t="array" ref="L126">+INDEX('Back data'!$A$361:$AW$361,,MAX(IF('Back data'!$A$361:$AW$361&lt;&gt;"",COLUMN('Back data'!$A$361:$AW$361)))-L$6)/L124</f>
        <v>6.5814453866599162E-2</v>
      </c>
      <c r="M126" s="12">
        <f t="array" ref="M126">+INDEX('Back data'!$A$361:$AW$361,,MAX(IF('Back data'!$A$361:$AW$361&lt;&gt;"",COLUMN('Back data'!$A$361:$AW$361)))-M$6)/M124</f>
        <v>6.850308082638637E-2</v>
      </c>
      <c r="N126" s="12">
        <f t="array" ref="N126">+INDEX('Back data'!$A$361:$AW$361,,MAX(IF('Back data'!$A$361:$AW$361&lt;&gt;"",COLUMN('Back data'!$A$361:$AW$361)))-N$6)/N124</f>
        <v>8.0799716077132377E-2</v>
      </c>
      <c r="O126" s="12">
        <f t="array" ref="O126">+INDEX('Back data'!$A$361:$AW$361,,MAX(IF('Back data'!$A$361:$AW$361&lt;&gt;"",COLUMN('Back data'!$A$361:$AW$361)))-O$6)/O124</f>
        <v>6.5389082462253195E-2</v>
      </c>
      <c r="P126" s="12">
        <f t="array" ref="P126">+INDEX('Back data'!$A$361:$AW$361,,MAX(IF('Back data'!$A$361:$AW$361&lt;&gt;"",COLUMN('Back data'!$A$361:$AW$361)))-P$6)/P124</f>
        <v>4.489376285126799E-2</v>
      </c>
      <c r="R126" s="60"/>
    </row>
    <row r="127" spans="1:18" x14ac:dyDescent="0.25">
      <c r="B127" s="43"/>
    </row>
    <row r="128" spans="1:18" x14ac:dyDescent="0.25">
      <c r="B128" s="43"/>
    </row>
    <row r="129" spans="1:18" x14ac:dyDescent="0.25">
      <c r="B129" s="43"/>
      <c r="C129" s="9" t="s">
        <v>68</v>
      </c>
      <c r="D129" s="10">
        <f t="array" ref="D129">INDEX('Back data'!$A$366:$AW$366,,MAX(IF('Back data'!$A$366:$AW$366&lt;&gt;"",COLUMN('Back data'!$A$366:$AW$366)))-D$6)+INDEX('Back data'!$A$367:$AW$367,,MAX(IF('Back data'!$A$367:$AW$367&lt;&gt;"",COLUMN('Back data'!$A$367:$AW$367)))-D$6)</f>
        <v>71.679999999999993</v>
      </c>
      <c r="E129" s="10">
        <f t="array" ref="E129">INDEX('Back data'!$A$366:$AW$366,,MAX(IF('Back data'!$A$366:$AW$366&lt;&gt;"",COLUMN('Back data'!$A$366:$AW$366)))-E$6)+INDEX('Back data'!$A$367:$AW$367,,MAX(IF('Back data'!$A$367:$AW$367&lt;&gt;"",COLUMN('Back data'!$A$367:$AW$367)))-E$6)</f>
        <v>72.899999999999991</v>
      </c>
      <c r="F129" s="10">
        <f t="array" ref="F129">INDEX('Back data'!$A$366:$AW$366,,MAX(IF('Back data'!$A$366:$AW$366&lt;&gt;"",COLUMN('Back data'!$A$366:$AW$366)))-F$6)+INDEX('Back data'!$A$367:$AW$367,,MAX(IF('Back data'!$A$367:$AW$367&lt;&gt;"",COLUMN('Back data'!$A$367:$AW$367)))-F$6)</f>
        <v>73.28</v>
      </c>
      <c r="G129" s="10">
        <f t="array" ref="G129">INDEX('Back data'!$A$366:$AW$366,,MAX(IF('Back data'!$A$366:$AW$366&lt;&gt;"",COLUMN('Back data'!$A$366:$AW$366)))-G$6)+INDEX('Back data'!$A$367:$AW$367,,MAX(IF('Back data'!$A$367:$AW$367&lt;&gt;"",COLUMN('Back data'!$A$367:$AW$367)))-G$6)</f>
        <v>68.429999999999993</v>
      </c>
      <c r="H129" s="10">
        <f t="array" ref="H129">INDEX('Back data'!$A$366:$AW$366,,MAX(IF('Back data'!$A$366:$AW$366&lt;&gt;"",COLUMN('Back data'!$A$366:$AW$366)))-H$6)+INDEX('Back data'!$A$367:$AW$367,,MAX(IF('Back data'!$A$367:$AW$367&lt;&gt;"",COLUMN('Back data'!$A$367:$AW$367)))-H$6)</f>
        <v>79.56</v>
      </c>
      <c r="I129" s="10">
        <f t="array" ref="I129">INDEX('Back data'!$A$366:$AW$366,,MAX(IF('Back data'!$A$366:$AW$366&lt;&gt;"",COLUMN('Back data'!$A$366:$AW$366)))-I$6)+INDEX('Back data'!$A$367:$AW$367,,MAX(IF('Back data'!$A$367:$AW$367&lt;&gt;"",COLUMN('Back data'!$A$367:$AW$367)))-I$6)</f>
        <v>86.34</v>
      </c>
      <c r="J129" s="10">
        <f t="array" ref="J129">INDEX('Back data'!$A$366:$AW$366,,MAX(IF('Back data'!$A$366:$AW$366&lt;&gt;"",COLUMN('Back data'!$A$366:$AW$366)))-J$6)+INDEX('Back data'!$A$367:$AW$367,,MAX(IF('Back data'!$A$367:$AW$367&lt;&gt;"",COLUMN('Back data'!$A$367:$AW$367)))-J$6)</f>
        <v>79.22999999999999</v>
      </c>
      <c r="K129" s="10">
        <f t="array" ref="K129">INDEX('Back data'!$A$366:$AW$366,,MAX(IF('Back data'!$A$366:$AW$366&lt;&gt;"",COLUMN('Back data'!$A$366:$AW$366)))-K$6)+INDEX('Back data'!$A$367:$AW$367,,MAX(IF('Back data'!$A$367:$AW$367&lt;&gt;"",COLUMN('Back data'!$A$367:$AW$367)))-K$6)</f>
        <v>83.77000000000001</v>
      </c>
      <c r="L129" s="10">
        <f t="array" ref="L129">INDEX('Back data'!$A$366:$AW$366,,MAX(IF('Back data'!$A$366:$AW$366&lt;&gt;"",COLUMN('Back data'!$A$366:$AW$366)))-L$6)+INDEX('Back data'!$A$367:$AW$367,,MAX(IF('Back data'!$A$367:$AW$367&lt;&gt;"",COLUMN('Back data'!$A$367:$AW$367)))-L$6)</f>
        <v>77.350000000000009</v>
      </c>
      <c r="M129" s="10">
        <f t="array" ref="M129">INDEX('Back data'!$A$366:$AW$366,,MAX(IF('Back data'!$A$366:$AW$366&lt;&gt;"",COLUMN('Back data'!$A$366:$AW$366)))-M$6)+INDEX('Back data'!$A$367:$AW$367,,MAX(IF('Back data'!$A$367:$AW$367&lt;&gt;"",COLUMN('Back data'!$A$367:$AW$367)))-M$6)</f>
        <v>86.79</v>
      </c>
      <c r="N129" s="10">
        <f t="array" ref="N129">INDEX('Back data'!$A$366:$AW$366,,MAX(IF('Back data'!$A$366:$AW$366&lt;&gt;"",COLUMN('Back data'!$A$366:$AW$366)))-N$6)+INDEX('Back data'!$A$367:$AW$367,,MAX(IF('Back data'!$A$367:$AW$367&lt;&gt;"",COLUMN('Back data'!$A$367:$AW$367)))-N$6)</f>
        <v>82.81</v>
      </c>
      <c r="O129" s="10">
        <f t="array" ref="O129">INDEX('Back data'!$A$366:$AW$366,,MAX(IF('Back data'!$A$366:$AW$366&lt;&gt;"",COLUMN('Back data'!$A$366:$AW$366)))-O$6)+INDEX('Back data'!$A$367:$AW$367,,MAX(IF('Back data'!$A$367:$AW$367&lt;&gt;"",COLUMN('Back data'!$A$367:$AW$367)))-O$6)</f>
        <v>83.07</v>
      </c>
      <c r="P129" s="10">
        <f t="array" ref="P129">INDEX('Back data'!$A$366:$AW$366,,MAX(IF('Back data'!$A$366:$AW$366&lt;&gt;"",COLUMN('Back data'!$A$366:$AW$366)))-P$6)+INDEX('Back data'!$A$367:$AW$367,,MAX(IF('Back data'!$A$367:$AW$367&lt;&gt;"",COLUMN('Back data'!$A$367:$AW$367)))-P$6)</f>
        <v>86.25</v>
      </c>
    </row>
    <row r="130" spans="1:18" x14ac:dyDescent="0.25">
      <c r="A130" s="36" t="s">
        <v>78</v>
      </c>
      <c r="B130" s="46" t="s">
        <v>40</v>
      </c>
      <c r="C130" s="11" t="s">
        <v>70</v>
      </c>
      <c r="D130" s="12">
        <f t="array" ref="D130">INDEX('Back data'!$A$366:$AW$366,,MAX(IF('Back data'!$A$366:$AW$366&lt;&gt;"",COLUMN('Back data'!$A$366:$AW$366)))-D$6)/D129</f>
        <v>0.92034040178571441</v>
      </c>
      <c r="E130" s="12">
        <f t="array" ref="E130">INDEX('Back data'!$A$366:$AW$366,,MAX(IF('Back data'!$A$366:$AW$366&lt;&gt;"",COLUMN('Back data'!$A$366:$AW$366)))-E$6)/E129</f>
        <v>0.89149519890260631</v>
      </c>
      <c r="F130" s="12">
        <f t="array" ref="F130">INDEX('Back data'!$A$366:$AW$366,,MAX(IF('Back data'!$A$366:$AW$366&lt;&gt;"",COLUMN('Back data'!$A$366:$AW$366)))-F$6)/F129</f>
        <v>0.94964519650655022</v>
      </c>
      <c r="G130" s="12">
        <f t="array" ref="G130">INDEX('Back data'!$A$366:$AW$366,,MAX(IF('Back data'!$A$366:$AW$366&lt;&gt;"",COLUMN('Back data'!$A$366:$AW$366)))-G$6)/G129</f>
        <v>0.9041356130352185</v>
      </c>
      <c r="H130" s="12">
        <f t="array" ref="H130">INDEX('Back data'!$A$366:$AW$366,,MAX(IF('Back data'!$A$366:$AW$366&lt;&gt;"",COLUMN('Back data'!$A$366:$AW$366)))-H$6)/H129</f>
        <v>0.9095022624434389</v>
      </c>
      <c r="I130" s="12">
        <f t="array" ref="I130">INDEX('Back data'!$A$366:$AW$366,,MAX(IF('Back data'!$A$366:$AW$366&lt;&gt;"",COLUMN('Back data'!$A$366:$AW$366)))-I$6)/I129</f>
        <v>0.91626129256428068</v>
      </c>
      <c r="J130" s="12">
        <f t="array" ref="J130">INDEX('Back data'!$A$366:$AW$366,,MAX(IF('Back data'!$A$366:$AW$366&lt;&gt;"",COLUMN('Back data'!$A$366:$AW$366)))-J$6)/J129</f>
        <v>0.91568850183011496</v>
      </c>
      <c r="K130" s="12">
        <f t="array" ref="K130">INDEX('Back data'!$A$366:$AW$366,,MAX(IF('Back data'!$A$366:$AW$366&lt;&gt;"",COLUMN('Back data'!$A$366:$AW$366)))-K$6)/K129</f>
        <v>0.90008356213441565</v>
      </c>
      <c r="L130" s="12">
        <f t="array" ref="L130">INDEX('Back data'!$A$366:$AW$366,,MAX(IF('Back data'!$A$366:$AW$366&lt;&gt;"",COLUMN('Back data'!$A$366:$AW$366)))-L$6)/L129</f>
        <v>0.87278603749191985</v>
      </c>
      <c r="M130" s="12">
        <f t="array" ref="M130">INDEX('Back data'!$A$366:$AW$366,,MAX(IF('Back data'!$A$366:$AW$366&lt;&gt;"",COLUMN('Back data'!$A$366:$AW$366)))-M$6)/M129</f>
        <v>0.91485194146791105</v>
      </c>
      <c r="N130" s="12">
        <f t="array" ref="N130">INDEX('Back data'!$A$366:$AW$366,,MAX(IF('Back data'!$A$366:$AW$366&lt;&gt;"",COLUMN('Back data'!$A$366:$AW$366)))-N$6)/N129</f>
        <v>0.92355995652698952</v>
      </c>
      <c r="O130" s="12">
        <f t="array" ref="O130">INDEX('Back data'!$A$366:$AW$366,,MAX(IF('Back data'!$A$366:$AW$366&lt;&gt;"",COLUMN('Back data'!$A$366:$AW$366)))-O$6)/O129</f>
        <v>0.96123751053328521</v>
      </c>
      <c r="P130" s="12">
        <f t="array" ref="P130">INDEX('Back data'!$A$366:$AW$366,,MAX(IF('Back data'!$A$366:$AW$366&lt;&gt;"",COLUMN('Back data'!$A$366:$AW$366)))-P$6)/P129</f>
        <v>0.88730434782608691</v>
      </c>
    </row>
    <row r="131" spans="1:18" x14ac:dyDescent="0.25">
      <c r="A131" s="36" t="s">
        <v>78</v>
      </c>
      <c r="B131" s="46" t="s">
        <v>40</v>
      </c>
      <c r="C131" s="11" t="s">
        <v>71</v>
      </c>
      <c r="D131" s="12">
        <f t="array" ref="D131">+INDEX('Back data'!$A$367:$AW$367,,MAX(IF('Back data'!$A$367:$AW$367&lt;&gt;"",COLUMN('Back data'!$A$367:$AW$367)))-D$6)/D129</f>
        <v>7.9659598214285726E-2</v>
      </c>
      <c r="E131" s="12">
        <f t="array" ref="E131">+INDEX('Back data'!$A$367:$AW$367,,MAX(IF('Back data'!$A$367:$AW$367&lt;&gt;"",COLUMN('Back data'!$A$367:$AW$367)))-E$6)/E129</f>
        <v>0.1085048010973937</v>
      </c>
      <c r="F131" s="12">
        <f t="array" ref="F131">+INDEX('Back data'!$A$367:$AW$367,,MAX(IF('Back data'!$A$367:$AW$367&lt;&gt;"",COLUMN('Back data'!$A$367:$AW$367)))-F$6)/F129</f>
        <v>5.0354803493449778E-2</v>
      </c>
      <c r="G131" s="12">
        <f t="array" ref="G131">+INDEX('Back data'!$A$367:$AW$367,,MAX(IF('Back data'!$A$367:$AW$367&lt;&gt;"",COLUMN('Back data'!$A$367:$AW$367)))-G$6)/G129</f>
        <v>9.5864386964781528E-2</v>
      </c>
      <c r="H131" s="12">
        <f t="array" ref="H131">+INDEX('Back data'!$A$367:$AW$367,,MAX(IF('Back data'!$A$367:$AW$367&lt;&gt;"",COLUMN('Back data'!$A$367:$AW$367)))-H$6)/H129</f>
        <v>9.0497737556561084E-2</v>
      </c>
      <c r="I131" s="12">
        <f t="array" ref="I131">+INDEX('Back data'!$A$367:$AW$367,,MAX(IF('Back data'!$A$367:$AW$367&lt;&gt;"",COLUMN('Back data'!$A$367:$AW$367)))-I$6)/I129</f>
        <v>8.3738707435719248E-2</v>
      </c>
      <c r="J131" s="12">
        <f t="array" ref="J131">+INDEX('Back data'!$A$367:$AW$367,,MAX(IF('Back data'!$A$367:$AW$367&lt;&gt;"",COLUMN('Back data'!$A$367:$AW$367)))-J$6)/J129</f>
        <v>8.4311498169885146E-2</v>
      </c>
      <c r="K131" s="12">
        <f t="array" ref="K131">+INDEX('Back data'!$A$367:$AW$367,,MAX(IF('Back data'!$A$367:$AW$367&lt;&gt;"",COLUMN('Back data'!$A$367:$AW$367)))-K$6)/K129</f>
        <v>9.9916437865584323E-2</v>
      </c>
      <c r="L131" s="12">
        <f t="array" ref="L131">+INDEX('Back data'!$A$367:$AW$367,,MAX(IF('Back data'!$A$367:$AW$367&lt;&gt;"",COLUMN('Back data'!$A$367:$AW$367)))-L$6)/L129</f>
        <v>0.12721396250808015</v>
      </c>
      <c r="M131" s="12">
        <f t="array" ref="M131">+INDEX('Back data'!$A$367:$AW$367,,MAX(IF('Back data'!$A$367:$AW$367&lt;&gt;"",COLUMN('Back data'!$A$367:$AW$367)))-M$6)/M129</f>
        <v>8.5148058532088941E-2</v>
      </c>
      <c r="N131" s="12">
        <f t="array" ref="N131">+INDEX('Back data'!$A$367:$AW$367,,MAX(IF('Back data'!$A$367:$AW$367&lt;&gt;"",COLUMN('Back data'!$A$367:$AW$367)))-N$6)/N129</f>
        <v>7.6440043473010505E-2</v>
      </c>
      <c r="O131" s="12">
        <f t="array" ref="O131">+INDEX('Back data'!$A$367:$AW$367,,MAX(IF('Back data'!$A$367:$AW$367&lt;&gt;"",COLUMN('Back data'!$A$367:$AW$367)))-O$6)/O129</f>
        <v>3.8762489466714824E-2</v>
      </c>
      <c r="P131" s="12">
        <f t="array" ref="P131">+INDEX('Back data'!$A$367:$AW$367,,MAX(IF('Back data'!$A$367:$AW$367&lt;&gt;"",COLUMN('Back data'!$A$367:$AW$367)))-P$6)/P129</f>
        <v>0.11269565217391304</v>
      </c>
      <c r="R131" s="60"/>
    </row>
    <row r="132" spans="1:18" x14ac:dyDescent="0.25">
      <c r="A132" s="32"/>
      <c r="B132" s="29"/>
      <c r="C132" s="33"/>
      <c r="D132" s="34"/>
      <c r="E132" s="34"/>
      <c r="F132" s="34"/>
      <c r="G132" s="34"/>
      <c r="H132" s="34"/>
      <c r="I132" s="34"/>
      <c r="J132" s="34"/>
      <c r="K132" s="34"/>
      <c r="L132" s="34"/>
      <c r="M132" s="34"/>
      <c r="N132" s="34"/>
      <c r="O132" s="34"/>
      <c r="P132" s="34"/>
    </row>
    <row r="133" spans="1:18" x14ac:dyDescent="0.25">
      <c r="A133" s="32"/>
      <c r="B133" s="29"/>
      <c r="C133" s="33"/>
      <c r="D133" s="34"/>
      <c r="E133" s="34"/>
      <c r="F133" s="34"/>
      <c r="G133" s="34"/>
      <c r="H133" s="34"/>
      <c r="I133" s="34"/>
      <c r="J133" s="34"/>
      <c r="K133" s="34"/>
      <c r="L133" s="34"/>
      <c r="M133" s="34"/>
      <c r="N133" s="34"/>
      <c r="O133" s="34"/>
      <c r="P133" s="34"/>
    </row>
    <row r="134" spans="1:18" x14ac:dyDescent="0.25">
      <c r="A134" s="32"/>
      <c r="B134" s="29"/>
      <c r="C134" s="33"/>
      <c r="D134" s="34"/>
      <c r="E134" s="34"/>
      <c r="F134" s="34"/>
      <c r="G134" s="34"/>
      <c r="H134" s="34"/>
      <c r="I134" s="34"/>
      <c r="J134" s="34"/>
      <c r="K134" s="34"/>
      <c r="L134" s="34"/>
      <c r="M134" s="34"/>
      <c r="N134" s="34"/>
      <c r="O134" s="34"/>
      <c r="P134" s="34"/>
    </row>
    <row r="135" spans="1:18" x14ac:dyDescent="0.25">
      <c r="A135" s="32"/>
      <c r="B135" s="29"/>
      <c r="C135" s="33"/>
      <c r="D135" s="34"/>
      <c r="E135" s="34"/>
      <c r="F135" s="34"/>
      <c r="G135" s="34"/>
      <c r="H135" s="34"/>
      <c r="I135" s="34"/>
      <c r="J135" s="34"/>
      <c r="K135" s="34"/>
      <c r="L135" s="34"/>
      <c r="M135" s="34"/>
      <c r="N135" s="34"/>
      <c r="O135" s="34"/>
      <c r="P135" s="34"/>
    </row>
    <row r="136" spans="1:18" x14ac:dyDescent="0.25">
      <c r="A136" s="7"/>
      <c r="B136" s="8"/>
      <c r="C136" s="9" t="s">
        <v>68</v>
      </c>
      <c r="D136" s="10">
        <f t="array" ref="D136">INDEX('Back data'!$A$123:$AW$123,,MAX(IF('Back data'!$A$123:$AW$123&lt;&gt;"",COLUMN('Back data'!$A$123:$AW$123)))-D$6)+INDEX('Back data'!$A$124:$AW$124,,MAX(IF('Back data'!$A$124:$AW$124&lt;&gt;"",COLUMN('Back data'!$A$124:$AW$124)))-D$6)</f>
        <v>66.12</v>
      </c>
      <c r="E136" s="10">
        <f t="array" ref="E136">INDEX('Back data'!$A$123:$AW$123,,MAX(IF('Back data'!$A$123:$AW$123&lt;&gt;"",COLUMN('Back data'!$A$123:$AW$123)))-E$6)+INDEX('Back data'!$A$124:$AW$124,,MAX(IF('Back data'!$A$124:$AW$124&lt;&gt;"",COLUMN('Back data'!$A$124:$AW$124)))-E$6)</f>
        <v>70.709999999999994</v>
      </c>
      <c r="F136" s="10">
        <f t="array" ref="F136">INDEX('Back data'!$A$123:$AW$123,,MAX(IF('Back data'!$A$123:$AW$123&lt;&gt;"",COLUMN('Back data'!$A$123:$AW$123)))-F$6)+INDEX('Back data'!$A$124:$AW$124,,MAX(IF('Back data'!$A$124:$AW$124&lt;&gt;"",COLUMN('Back data'!$A$124:$AW$124)))-F$6)</f>
        <v>71.149999999999991</v>
      </c>
      <c r="G136" s="10">
        <f t="array" ref="G136">INDEX('Back data'!$A$123:$AW$123,,MAX(IF('Back data'!$A$123:$AW$123&lt;&gt;"",COLUMN('Back data'!$A$123:$AW$123)))-G$6)+INDEX('Back data'!$A$124:$AW$124,,MAX(IF('Back data'!$A$124:$AW$124&lt;&gt;"",COLUMN('Back data'!$A$124:$AW$124)))-G$6)</f>
        <v>74.23</v>
      </c>
      <c r="H136" s="10">
        <f t="array" ref="H136">INDEX('Back data'!$A$123:$AW$123,,MAX(IF('Back data'!$A$123:$AW$123&lt;&gt;"",COLUMN('Back data'!$A$123:$AW$123)))-H$6)+INDEX('Back data'!$A$124:$AW$124,,MAX(IF('Back data'!$A$124:$AW$124&lt;&gt;"",COLUMN('Back data'!$A$124:$AW$124)))-H$6)</f>
        <v>74.959999999999994</v>
      </c>
      <c r="I136" s="10">
        <f t="array" ref="I136">INDEX('Back data'!$A$123:$AW$123,,MAX(IF('Back data'!$A$123:$AW$123&lt;&gt;"",COLUMN('Back data'!$A$123:$AW$123)))-I$6)+INDEX('Back data'!$A$124:$AW$124,,MAX(IF('Back data'!$A$124:$AW$124&lt;&gt;"",COLUMN('Back data'!$A$124:$AW$124)))-I$6)</f>
        <v>78.960000000000008</v>
      </c>
      <c r="J136" s="10">
        <f t="array" ref="J136">INDEX('Back data'!$A$123:$AW$123,,MAX(IF('Back data'!$A$123:$AW$123&lt;&gt;"",COLUMN('Back data'!$A$123:$AW$123)))-J$6)+INDEX('Back data'!$A$124:$AW$124,,MAX(IF('Back data'!$A$124:$AW$124&lt;&gt;"",COLUMN('Back data'!$A$124:$AW$124)))-J$6)</f>
        <v>82.59</v>
      </c>
      <c r="K136" s="10">
        <f t="array" ref="K136">INDEX('Back data'!$A$123:$AW$123,,MAX(IF('Back data'!$A$123:$AW$123&lt;&gt;"",COLUMN('Back data'!$A$123:$AW$123)))-K$6)+INDEX('Back data'!$A$124:$AW$124,,MAX(IF('Back data'!$A$124:$AW$124&lt;&gt;"",COLUMN('Back data'!$A$124:$AW$124)))-K$6)</f>
        <v>83.33</v>
      </c>
      <c r="L136" s="10">
        <f t="array" ref="L136">INDEX('Back data'!$A$123:$AW$123,,MAX(IF('Back data'!$A$123:$AW$123&lt;&gt;"",COLUMN('Back data'!$A$123:$AW$123)))-L$6)+INDEX('Back data'!$A$124:$AW$124,,MAX(IF('Back data'!$A$124:$AW$124&lt;&gt;"",COLUMN('Back data'!$A$124:$AW$124)))-L$6)</f>
        <v>80.77</v>
      </c>
      <c r="M136" s="10">
        <f t="array" ref="M136">INDEX('Back data'!$A$123:$AW$123,,MAX(IF('Back data'!$A$123:$AW$123&lt;&gt;"",COLUMN('Back data'!$A$123:$AW$123)))-M$6)+INDEX('Back data'!$A$124:$AW$124,,MAX(IF('Back data'!$A$124:$AW$124&lt;&gt;"",COLUMN('Back data'!$A$124:$AW$124)))-M$6)</f>
        <v>84.46</v>
      </c>
      <c r="N136" s="10">
        <f t="array" ref="N136">INDEX('Back data'!$A$123:$AW$123,,MAX(IF('Back data'!$A$123:$AW$123&lt;&gt;"",COLUMN('Back data'!$A$123:$AW$123)))-N$6)+INDEX('Back data'!$A$124:$AW$124,,MAX(IF('Back data'!$A$124:$AW$124&lt;&gt;"",COLUMN('Back data'!$A$124:$AW$124)))-N$6)</f>
        <v>85.97</v>
      </c>
      <c r="O136" s="10">
        <f t="array" ref="O136">INDEX('Back data'!$A$123:$AW$123,,MAX(IF('Back data'!$A$123:$AW$123&lt;&gt;"",COLUMN('Back data'!$A$123:$AW$123)))-O$6)+INDEX('Back data'!$A$124:$AW$124,,MAX(IF('Back data'!$A$124:$AW$124&lt;&gt;"",COLUMN('Back data'!$A$124:$AW$124)))-O$6)</f>
        <v>82.37</v>
      </c>
      <c r="P136" s="10">
        <f t="array" ref="P136">INDEX('Back data'!$A$123:$AW$123,,MAX(IF('Back data'!$A$123:$AW$123&lt;&gt;"",COLUMN('Back data'!$A$123:$AW$123)))-P$6)+INDEX('Back data'!$A$124:$AW$124,,MAX(IF('Back data'!$A$124:$AW$124&lt;&gt;"",COLUMN('Back data'!$A$124:$AW$124)))-P$6)</f>
        <v>84.13</v>
      </c>
    </row>
    <row r="137" spans="1:18" x14ac:dyDescent="0.25">
      <c r="A137" s="40" t="s">
        <v>79</v>
      </c>
      <c r="B137" s="41" t="s">
        <v>75</v>
      </c>
      <c r="C137" s="11" t="s">
        <v>70</v>
      </c>
      <c r="D137" s="12">
        <f t="array" ref="D137">INDEX('Back data'!$A$123:$AW$123,,MAX(IF('Back data'!$A$123:$AW$123&lt;&gt;"",COLUMN('Back data'!$A$123:$AW$123)))-D$6)/D136</f>
        <v>0.89987900786448871</v>
      </c>
      <c r="E137" s="12">
        <f t="array" ref="E137">INDEX('Back data'!$A$123:$AW$123,,MAX(IF('Back data'!$A$123:$AW$123&lt;&gt;"",COLUMN('Back data'!$A$123:$AW$123)))-E$6)/E136</f>
        <v>0.91132795927025889</v>
      </c>
      <c r="F137" s="12">
        <f t="array" ref="F137">INDEX('Back data'!$A$123:$AW$123,,MAX(IF('Back data'!$A$123:$AW$123&lt;&gt;"",COLUMN('Back data'!$A$123:$AW$123)))-F$6)/F136</f>
        <v>0.91229796205200286</v>
      </c>
      <c r="G137" s="12">
        <f t="array" ref="G137">INDEX('Back data'!$A$123:$AW$123,,MAX(IF('Back data'!$A$123:$AW$123&lt;&gt;"",COLUMN('Back data'!$A$123:$AW$123)))-G$6)/G136</f>
        <v>0.91310790785396734</v>
      </c>
      <c r="H137" s="12">
        <f t="array" ref="H137">INDEX('Back data'!$A$123:$AW$123,,MAX(IF('Back data'!$A$123:$AW$123&lt;&gt;"",COLUMN('Back data'!$A$123:$AW$123)))-H$6)/H136</f>
        <v>0.92529348986125937</v>
      </c>
      <c r="I137" s="12">
        <f t="array" ref="I137">INDEX('Back data'!$A$123:$AW$123,,MAX(IF('Back data'!$A$123:$AW$123&lt;&gt;"",COLUMN('Back data'!$A$123:$AW$123)))-I$6)/I136</f>
        <v>0.91198074974670718</v>
      </c>
      <c r="J137" s="12">
        <f t="array" ref="J137">INDEX('Back data'!$A$123:$AW$123,,MAX(IF('Back data'!$A$123:$AW$123&lt;&gt;"",COLUMN('Back data'!$A$123:$AW$123)))-J$6)/J136</f>
        <v>0.9147596561327036</v>
      </c>
      <c r="K137" s="12">
        <f t="array" ref="K137">INDEX('Back data'!$A$123:$AW$123,,MAX(IF('Back data'!$A$123:$AW$123&lt;&gt;"",COLUMN('Back data'!$A$123:$AW$123)))-K$6)/K136</f>
        <v>0.92655706228249124</v>
      </c>
      <c r="L137" s="12">
        <f t="array" ref="L137">INDEX('Back data'!$A$123:$AW$123,,MAX(IF('Back data'!$A$123:$AW$123&lt;&gt;"",COLUMN('Back data'!$A$123:$AW$123)))-L$6)/L136</f>
        <v>0.89996285749659533</v>
      </c>
      <c r="M137" s="12">
        <f t="array" ref="M137">INDEX('Back data'!$A$123:$AW$123,,MAX(IF('Back data'!$A$123:$AW$123&lt;&gt;"",COLUMN('Back data'!$A$123:$AW$123)))-M$6)/M136</f>
        <v>0.91167416528534229</v>
      </c>
      <c r="N137" s="12">
        <f t="array" ref="N137">INDEX('Back data'!$A$123:$AW$123,,MAX(IF('Back data'!$A$123:$AW$123&lt;&gt;"",COLUMN('Back data'!$A$123:$AW$123)))-N$6)/N136</f>
        <v>0.93311620332674183</v>
      </c>
      <c r="O137" s="12">
        <f t="array" ref="O137">INDEX('Back data'!$A$123:$AW$123,,MAX(IF('Back data'!$A$123:$AW$123&lt;&gt;"",COLUMN('Back data'!$A$123:$AW$123)))-O$6)/O136</f>
        <v>0.94706810732062641</v>
      </c>
      <c r="P137" s="12">
        <f t="array" ref="P137">INDEX('Back data'!$A$123:$AW$123,,MAX(IF('Back data'!$A$123:$AW$123&lt;&gt;"",COLUMN('Back data'!$A$123:$AW$123)))-P$6)/P136</f>
        <v>0.92784975632949018</v>
      </c>
    </row>
    <row r="138" spans="1:18" x14ac:dyDescent="0.25">
      <c r="A138" s="40" t="s">
        <v>79</v>
      </c>
      <c r="B138" s="41" t="s">
        <v>76</v>
      </c>
      <c r="C138" s="11" t="s">
        <v>71</v>
      </c>
      <c r="D138" s="12">
        <f t="array" ref="D138">+INDEX('Back data'!$A$124:$AW$124,,MAX(IF('Back data'!$A$124:$AW$124&lt;&gt;"",COLUMN('Back data'!$A$124:$AW$124)))-D$6)/D136</f>
        <v>0.10012099213551119</v>
      </c>
      <c r="E138" s="12">
        <f t="array" ref="E138">+INDEX('Back data'!$A$124:$AW$124,,MAX(IF('Back data'!$A$124:$AW$124&lt;&gt;"",COLUMN('Back data'!$A$124:$AW$124)))-E$6)/E136</f>
        <v>8.8672040729741192E-2</v>
      </c>
      <c r="F138" s="12">
        <f t="array" ref="F138">+INDEX('Back data'!$A$124:$AW$124,,MAX(IF('Back data'!$A$124:$AW$124&lt;&gt;"",COLUMN('Back data'!$A$124:$AW$124)))-F$6)/F136</f>
        <v>8.7702037947997205E-2</v>
      </c>
      <c r="G138" s="12">
        <f t="array" ref="G138">+INDEX('Back data'!$A$124:$AW$124,,MAX(IF('Back data'!$A$124:$AW$124&lt;&gt;"",COLUMN('Back data'!$A$124:$AW$124)))-G$6)/G136</f>
        <v>8.6892092146032593E-2</v>
      </c>
      <c r="H138" s="12">
        <f t="array" ref="H138">+INDEX('Back data'!$A$124:$AW$124,,MAX(IF('Back data'!$A$124:$AW$124&lt;&gt;"",COLUMN('Back data'!$A$124:$AW$124)))-H$6)/H136</f>
        <v>7.4706510138740662E-2</v>
      </c>
      <c r="I138" s="12">
        <f t="array" ref="I138">+INDEX('Back data'!$A$124:$AW$124,,MAX(IF('Back data'!$A$124:$AW$124&lt;&gt;"",COLUMN('Back data'!$A$124:$AW$124)))-I$6)/I136</f>
        <v>8.8019250253292797E-2</v>
      </c>
      <c r="J138" s="12">
        <f t="array" ref="J138">+INDEX('Back data'!$A$124:$AW$124,,MAX(IF('Back data'!$A$124:$AW$124&lt;&gt;"",COLUMN('Back data'!$A$124:$AW$124)))-J$6)/J136</f>
        <v>8.5240343867296287E-2</v>
      </c>
      <c r="K138" s="12">
        <f t="array" ref="K138">+INDEX('Back data'!$A$124:$AW$124,,MAX(IF('Back data'!$A$124:$AW$124&lt;&gt;"",COLUMN('Back data'!$A$124:$AW$124)))-K$6)/K136</f>
        <v>7.3442937717508705E-2</v>
      </c>
      <c r="L138" s="12">
        <f t="array" ref="L138">+INDEX('Back data'!$A$124:$AW$124,,MAX(IF('Back data'!$A$124:$AW$124&lt;&gt;"",COLUMN('Back data'!$A$124:$AW$124)))-L$6)/L136</f>
        <v>0.10003714250340473</v>
      </c>
      <c r="M138" s="12">
        <f t="array" ref="M138">+INDEX('Back data'!$A$124:$AW$124,,MAX(IF('Back data'!$A$124:$AW$124&lt;&gt;"",COLUMN('Back data'!$A$124:$AW$124)))-M$6)/M136</f>
        <v>8.8325834714657839E-2</v>
      </c>
      <c r="N138" s="12">
        <f t="array" ref="N138">+INDEX('Back data'!$A$124:$AW$124,,MAX(IF('Back data'!$A$124:$AW$124&lt;&gt;"",COLUMN('Back data'!$A$124:$AW$124)))-N$6)/N136</f>
        <v>6.6883796673258111E-2</v>
      </c>
      <c r="O138" s="12">
        <f t="array" ref="O138">+INDEX('Back data'!$A$124:$AW$124,,MAX(IF('Back data'!$A$124:$AW$124&lt;&gt;"",COLUMN('Back data'!$A$124:$AW$124)))-O$6)/O136</f>
        <v>5.2931892679373559E-2</v>
      </c>
      <c r="P138" s="12">
        <f t="array" ref="P138">+INDEX('Back data'!$A$124:$AW$124,,MAX(IF('Back data'!$A$124:$AW$124&lt;&gt;"",COLUMN('Back data'!$A$124:$AW$124)))-P$6)/P136</f>
        <v>7.2150243670509928E-2</v>
      </c>
      <c r="R138" s="60"/>
    </row>
    <row r="141" spans="1:18" x14ac:dyDescent="0.25">
      <c r="B141" s="28"/>
      <c r="C141" s="9" t="s">
        <v>68</v>
      </c>
      <c r="D141" s="10">
        <f t="array" ref="D141">INDEX('Back data'!$A$129:$AW$129,,MAX(IF('Back data'!$A$129:$AW$129&lt;&gt;"",COLUMN('Back data'!$A$129:$AW$129)))-D$6)+INDEX('Back data'!$A$130:$AW$130,,MAX(IF('Back data'!$A$130:$AW$130&lt;&gt;"",COLUMN('Back data'!$A$130:$AW$130)))-D$6)</f>
        <v>77.179999999999993</v>
      </c>
      <c r="E141" s="10">
        <f t="array" ref="E141">INDEX('Back data'!$A$129:$AW$129,,MAX(IF('Back data'!$A$129:$AW$129&lt;&gt;"",COLUMN('Back data'!$A$129:$AW$129)))-E$6)+INDEX('Back data'!$A$130:$AW$130,,MAX(IF('Back data'!$A$130:$AW$130&lt;&gt;"",COLUMN('Back data'!$A$130:$AW$130)))-E$6)</f>
        <v>80.22</v>
      </c>
      <c r="F141" s="10">
        <f t="array" ref="F141">INDEX('Back data'!$A$129:$AW$129,,MAX(IF('Back data'!$A$129:$AW$129&lt;&gt;"",COLUMN('Back data'!$A$129:$AW$129)))-F$6)+INDEX('Back data'!$A$130:$AW$130,,MAX(IF('Back data'!$A$130:$AW$130&lt;&gt;"",COLUMN('Back data'!$A$130:$AW$130)))-F$6)</f>
        <v>69.45</v>
      </c>
      <c r="G141" s="10">
        <f t="array" ref="G141">INDEX('Back data'!$A$129:$AW$129,,MAX(IF('Back data'!$A$129:$AW$129&lt;&gt;"",COLUMN('Back data'!$A$129:$AW$129)))-G$6)+INDEX('Back data'!$A$130:$AW$130,,MAX(IF('Back data'!$A$130:$AW$130&lt;&gt;"",COLUMN('Back data'!$A$130:$AW$130)))-G$6)</f>
        <v>83.55</v>
      </c>
      <c r="H141" s="10">
        <f t="array" ref="H141">INDEX('Back data'!$A$129:$AW$129,,MAX(IF('Back data'!$A$129:$AW$129&lt;&gt;"",COLUMN('Back data'!$A$129:$AW$129)))-H$6)+INDEX('Back data'!$A$130:$AW$130,,MAX(IF('Back data'!$A$130:$AW$130&lt;&gt;"",COLUMN('Back data'!$A$130:$AW$130)))-H$6)</f>
        <v>71.5</v>
      </c>
      <c r="I141" s="10">
        <f t="array" ref="I141">INDEX('Back data'!$A$129:$AW$129,,MAX(IF('Back data'!$A$129:$AW$129&lt;&gt;"",COLUMN('Back data'!$A$129:$AW$129)))-I$6)+INDEX('Back data'!$A$130:$AW$130,,MAX(IF('Back data'!$A$130:$AW$130&lt;&gt;"",COLUMN('Back data'!$A$130:$AW$130)))-I$6)</f>
        <v>78.44</v>
      </c>
      <c r="J141" s="10">
        <f t="array" ref="J141">INDEX('Back data'!$A$129:$AW$129,,MAX(IF('Back data'!$A$129:$AW$129&lt;&gt;"",COLUMN('Back data'!$A$129:$AW$129)))-J$6)+INDEX('Back data'!$A$130:$AW$130,,MAX(IF('Back data'!$A$130:$AW$130&lt;&gt;"",COLUMN('Back data'!$A$130:$AW$130)))-J$6)</f>
        <v>85.039999999999992</v>
      </c>
      <c r="K141" s="10">
        <f t="array" ref="K141">INDEX('Back data'!$A$129:$AW$129,,MAX(IF('Back data'!$A$129:$AW$129&lt;&gt;"",COLUMN('Back data'!$A$129:$AW$129)))-K$6)+INDEX('Back data'!$A$130:$AW$130,,MAX(IF('Back data'!$A$130:$AW$130&lt;&gt;"",COLUMN('Back data'!$A$130:$AW$130)))-K$6)</f>
        <v>85.92</v>
      </c>
      <c r="L141" s="10">
        <f t="array" ref="L141">INDEX('Back data'!$A$129:$AW$129,,MAX(IF('Back data'!$A$129:$AW$129&lt;&gt;"",COLUMN('Back data'!$A$129:$AW$129)))-L$6)+INDEX('Back data'!$A$130:$AW$130,,MAX(IF('Back data'!$A$130:$AW$130&lt;&gt;"",COLUMN('Back data'!$A$130:$AW$130)))-L$6)</f>
        <v>84.17</v>
      </c>
      <c r="M141" s="10">
        <f t="array" ref="M141">INDEX('Back data'!$A$129:$AW$129,,MAX(IF('Back data'!$A$129:$AW$129&lt;&gt;"",COLUMN('Back data'!$A$129:$AW$129)))-M$6)+INDEX('Back data'!$A$130:$AW$130,,MAX(IF('Back data'!$A$130:$AW$130&lt;&gt;"",COLUMN('Back data'!$A$130:$AW$130)))-M$6)</f>
        <v>87.69</v>
      </c>
      <c r="N141" s="10">
        <f t="array" ref="N141">INDEX('Back data'!$A$129:$AW$129,,MAX(IF('Back data'!$A$129:$AW$129&lt;&gt;"",COLUMN('Back data'!$A$129:$AW$129)))-N$6)+INDEX('Back data'!$A$130:$AW$130,,MAX(IF('Back data'!$A$130:$AW$130&lt;&gt;"",COLUMN('Back data'!$A$130:$AW$130)))-N$6)</f>
        <v>83.539999999999992</v>
      </c>
      <c r="O141" s="10">
        <f t="array" ref="O141">INDEX('Back data'!$A$129:$AW$129,,MAX(IF('Back data'!$A$129:$AW$129&lt;&gt;"",COLUMN('Back data'!$A$129:$AW$129)))-O$6)+INDEX('Back data'!$A$130:$AW$130,,MAX(IF('Back data'!$A$130:$AW$130&lt;&gt;"",COLUMN('Back data'!$A$130:$AW$130)))-O$6)</f>
        <v>86.72999999999999</v>
      </c>
      <c r="P141" s="10">
        <f t="array" ref="P141">INDEX('Back data'!$A$129:$AW$129,,MAX(IF('Back data'!$A$129:$AW$129&lt;&gt;"",COLUMN('Back data'!$A$129:$AW$129)))-P$6)+INDEX('Back data'!$A$130:$AW$130,,MAX(IF('Back data'!$A$130:$AW$130&lt;&gt;"",COLUMN('Back data'!$A$130:$AW$130)))-P$6)</f>
        <v>89.27</v>
      </c>
    </row>
    <row r="142" spans="1:18" x14ac:dyDescent="0.25">
      <c r="A142" s="40" t="s">
        <v>79</v>
      </c>
      <c r="B142" s="42" t="s">
        <v>72</v>
      </c>
      <c r="C142" s="11" t="s">
        <v>70</v>
      </c>
      <c r="D142" s="12">
        <f t="array" ref="D142">INDEX('Back data'!$A$129:$AW$129,,MAX(IF('Back data'!$A$129:$AW$129&lt;&gt;"",COLUMN('Back data'!$A$129:$AW$129)))-D$6)/D141</f>
        <v>0.61466701217932107</v>
      </c>
      <c r="E142" s="12">
        <f t="array" ref="E142">INDEX('Back data'!$A$129:$AW$129,,MAX(IF('Back data'!$A$129:$AW$129&lt;&gt;"",COLUMN('Back data'!$A$129:$AW$129)))-E$6)/E141</f>
        <v>0.70755422587883321</v>
      </c>
      <c r="F142" s="12">
        <f t="array" ref="F142">INDEX('Back data'!$A$129:$AW$129,,MAX(IF('Back data'!$A$129:$AW$129&lt;&gt;"",COLUMN('Back data'!$A$129:$AW$129)))-F$6)/F141</f>
        <v>0.69575233981281492</v>
      </c>
      <c r="G142" s="12">
        <f t="array" ref="G142">INDEX('Back data'!$A$129:$AW$129,,MAX(IF('Back data'!$A$129:$AW$129&lt;&gt;"",COLUMN('Back data'!$A$129:$AW$129)))-G$6)/G141</f>
        <v>0.63566726511071214</v>
      </c>
      <c r="H142" s="12">
        <f t="array" ref="H142">INDEX('Back data'!$A$129:$AW$129,,MAX(IF('Back data'!$A$129:$AW$129&lt;&gt;"",COLUMN('Back data'!$A$129:$AW$129)))-H$6)/H141</f>
        <v>0.70755244755244762</v>
      </c>
      <c r="I142" s="12">
        <f t="array" ref="I142">INDEX('Back data'!$A$129:$AW$129,,MAX(IF('Back data'!$A$129:$AW$129&lt;&gt;"",COLUMN('Back data'!$A$129:$AW$129)))-I$6)/I141</f>
        <v>0.72004079551249356</v>
      </c>
      <c r="J142" s="12">
        <f t="array" ref="J142">INDEX('Back data'!$A$129:$AW$129,,MAX(IF('Back data'!$A$129:$AW$129&lt;&gt;"",COLUMN('Back data'!$A$129:$AW$129)))-J$6)/J141</f>
        <v>0.63981655691439321</v>
      </c>
      <c r="K142" s="12">
        <f t="array" ref="K142">INDEX('Back data'!$A$129:$AW$129,,MAX(IF('Back data'!$A$129:$AW$129&lt;&gt;"",COLUMN('Back data'!$A$129:$AW$129)))-K$6)/K141</f>
        <v>0.68715083798882681</v>
      </c>
      <c r="L142" s="12">
        <f t="array" ref="L142">INDEX('Back data'!$A$129:$AW$129,,MAX(IF('Back data'!$A$129:$AW$129&lt;&gt;"",COLUMN('Back data'!$A$129:$AW$129)))-L$6)/L141</f>
        <v>0.75501960318403227</v>
      </c>
      <c r="M142" s="12">
        <f t="array" ref="M142">INDEX('Back data'!$A$129:$AW$129,,MAX(IF('Back data'!$A$129:$AW$129&lt;&gt;"",COLUMN('Back data'!$A$129:$AW$129)))-M$6)/M141</f>
        <v>0.67396510434485124</v>
      </c>
      <c r="N142" s="12">
        <f t="array" ref="N142">INDEX('Back data'!$A$129:$AW$129,,MAX(IF('Back data'!$A$129:$AW$129&lt;&gt;"",COLUMN('Back data'!$A$129:$AW$129)))-N$6)/N141</f>
        <v>0.75209480488388802</v>
      </c>
      <c r="O142" s="12">
        <f t="array" ref="O142">INDEX('Back data'!$A$129:$AW$129,,MAX(IF('Back data'!$A$129:$AW$129&lt;&gt;"",COLUMN('Back data'!$A$129:$AW$129)))-O$6)/O141</f>
        <v>0.79199815519428118</v>
      </c>
      <c r="P142" s="12">
        <f t="array" ref="P142">INDEX('Back data'!$A$129:$AW$129,,MAX(IF('Back data'!$A$129:$AW$129&lt;&gt;"",COLUMN('Back data'!$A$129:$AW$129)))-P$6)/P141</f>
        <v>0.87588215525932567</v>
      </c>
    </row>
    <row r="143" spans="1:18" x14ac:dyDescent="0.25">
      <c r="A143" s="40" t="s">
        <v>79</v>
      </c>
      <c r="B143" s="42" t="s">
        <v>72</v>
      </c>
      <c r="C143" s="11" t="s">
        <v>71</v>
      </c>
      <c r="D143" s="12">
        <f t="array" ref="D143">+INDEX('Back data'!$A$130:$AW$130,,MAX(IF('Back data'!$A$130:$AW$130&lt;&gt;"",COLUMN('Back data'!$A$130:$AW$130)))-D$6)/D141</f>
        <v>0.38533298782067893</v>
      </c>
      <c r="E143" s="12">
        <f t="array" ref="E143">+INDEX('Back data'!$A$130:$AW$130,,MAX(IF('Back data'!$A$130:$AW$130&lt;&gt;"",COLUMN('Back data'!$A$130:$AW$130)))-E$6)/E141</f>
        <v>0.29244577412116679</v>
      </c>
      <c r="F143" s="12">
        <f t="array" ref="F143">+INDEX('Back data'!$A$130:$AW$130,,MAX(IF('Back data'!$A$130:$AW$130&lt;&gt;"",COLUMN('Back data'!$A$130:$AW$130)))-F$6)/F141</f>
        <v>0.30424766018718502</v>
      </c>
      <c r="G143" s="12">
        <f t="array" ref="G143">+INDEX('Back data'!$A$130:$AW$130,,MAX(IF('Back data'!$A$130:$AW$130&lt;&gt;"",COLUMN('Back data'!$A$130:$AW$130)))-G$6)/G141</f>
        <v>0.36433273488928786</v>
      </c>
      <c r="H143" s="12">
        <f t="array" ref="H143">+INDEX('Back data'!$A$130:$AW$130,,MAX(IF('Back data'!$A$130:$AW$130&lt;&gt;"",COLUMN('Back data'!$A$130:$AW$130)))-H$6)/H141</f>
        <v>0.29244755244755244</v>
      </c>
      <c r="I143" s="12">
        <f t="array" ref="I143">+INDEX('Back data'!$A$130:$AW$130,,MAX(IF('Back data'!$A$130:$AW$130&lt;&gt;"",COLUMN('Back data'!$A$130:$AW$130)))-I$6)/I141</f>
        <v>0.27995920448750639</v>
      </c>
      <c r="J143" s="12">
        <f t="array" ref="J143">+INDEX('Back data'!$A$130:$AW$130,,MAX(IF('Back data'!$A$130:$AW$130&lt;&gt;"",COLUMN('Back data'!$A$130:$AW$130)))-J$6)/J141</f>
        <v>0.36018344308560679</v>
      </c>
      <c r="K143" s="12">
        <f t="array" ref="K143">+INDEX('Back data'!$A$130:$AW$130,,MAX(IF('Back data'!$A$130:$AW$130&lt;&gt;"",COLUMN('Back data'!$A$130:$AW$130)))-K$6)/K141</f>
        <v>0.31284916201117319</v>
      </c>
      <c r="L143" s="12">
        <f t="array" ref="L143">+INDEX('Back data'!$A$130:$AW$130,,MAX(IF('Back data'!$A$130:$AW$130&lt;&gt;"",COLUMN('Back data'!$A$130:$AW$130)))-L$6)/L141</f>
        <v>0.2449803968159677</v>
      </c>
      <c r="M143" s="12">
        <f t="array" ref="M143">+INDEX('Back data'!$A$130:$AW$130,,MAX(IF('Back data'!$A$130:$AW$130&lt;&gt;"",COLUMN('Back data'!$A$130:$AW$130)))-M$6)/M141</f>
        <v>0.32603489565514882</v>
      </c>
      <c r="N143" s="12">
        <f t="array" ref="N143">+INDEX('Back data'!$A$130:$AW$130,,MAX(IF('Back data'!$A$130:$AW$130&lt;&gt;"",COLUMN('Back data'!$A$130:$AW$130)))-N$6)/N141</f>
        <v>0.24790519511611209</v>
      </c>
      <c r="O143" s="12">
        <f t="array" ref="O143">+INDEX('Back data'!$A$130:$AW$130,,MAX(IF('Back data'!$A$130:$AW$130&lt;&gt;"",COLUMN('Back data'!$A$130:$AW$130)))-O$6)/O141</f>
        <v>0.2080018448057189</v>
      </c>
      <c r="P143" s="12">
        <f t="array" ref="P143">+INDEX('Back data'!$A$130:$AW$130,,MAX(IF('Back data'!$A$130:$AW$130&lt;&gt;"",COLUMN('Back data'!$A$130:$AW$130)))-P$6)/P141</f>
        <v>0.12411784474067436</v>
      </c>
      <c r="R143" s="60"/>
    </row>
    <row r="146" spans="1:18" x14ac:dyDescent="0.25">
      <c r="B146" s="28"/>
      <c r="C146" s="9" t="s">
        <v>68</v>
      </c>
      <c r="D146" s="10">
        <f t="array" ref="D146">INDEX('Back data'!$A$135:$AW$135,,MAX(IF('Back data'!$A$135:$AW$135&lt;&gt;"",COLUMN('Back data'!$A$135:$AW$135)))-D$6)+INDEX('Back data'!$A$136:$AW$136,,MAX(IF('Back data'!$A$136:$AW$136&lt;&gt;"",COLUMN('Back data'!$A$136:$AW$136)))-D$6)</f>
        <v>62.95</v>
      </c>
      <c r="E146" s="10">
        <f t="array" ref="E146">INDEX('Back data'!$A$135:$AW$135,,MAX(IF('Back data'!$A$135:$AW$135&lt;&gt;"",COLUMN('Back data'!$A$135:$AW$135)))-E$6)+INDEX('Back data'!$A$136:$AW$136,,MAX(IF('Back data'!$A$136:$AW$136&lt;&gt;"",COLUMN('Back data'!$A$136:$AW$136)))-E$6)</f>
        <v>67.78</v>
      </c>
      <c r="F146" s="10">
        <f t="array" ref="F146">INDEX('Back data'!$A$135:$AW$135,,MAX(IF('Back data'!$A$135:$AW$135&lt;&gt;"",COLUMN('Back data'!$A$135:$AW$135)))-F$6)+INDEX('Back data'!$A$136:$AW$136,,MAX(IF('Back data'!$A$136:$AW$136&lt;&gt;"",COLUMN('Back data'!$A$136:$AW$136)))-F$6)</f>
        <v>70.44</v>
      </c>
      <c r="G146" s="10">
        <f t="array" ref="G146">INDEX('Back data'!$A$135:$AW$135,,MAX(IF('Back data'!$A$135:$AW$135&lt;&gt;"",COLUMN('Back data'!$A$135:$AW$135)))-G$6)+INDEX('Back data'!$A$136:$AW$136,,MAX(IF('Back data'!$A$136:$AW$136&lt;&gt;"",COLUMN('Back data'!$A$136:$AW$136)))-G$6)</f>
        <v>70.56</v>
      </c>
      <c r="H146" s="10">
        <f t="array" ref="H146">INDEX('Back data'!$A$135:$AW$135,,MAX(IF('Back data'!$A$135:$AW$135&lt;&gt;"",COLUMN('Back data'!$A$135:$AW$135)))-H$6)+INDEX('Back data'!$A$136:$AW$136,,MAX(IF('Back data'!$A$136:$AW$136&lt;&gt;"",COLUMN('Back data'!$A$136:$AW$136)))-H$6)</f>
        <v>74.38000000000001</v>
      </c>
      <c r="I146" s="10">
        <f t="array" ref="I146">INDEX('Back data'!$A$135:$AW$135,,MAX(IF('Back data'!$A$135:$AW$135&lt;&gt;"",COLUMN('Back data'!$A$135:$AW$135)))-I$6)+INDEX('Back data'!$A$136:$AW$136,,MAX(IF('Back data'!$A$136:$AW$136&lt;&gt;"",COLUMN('Back data'!$A$136:$AW$136)))-I$6)</f>
        <v>78.27</v>
      </c>
      <c r="J146" s="10">
        <f t="array" ref="J146">INDEX('Back data'!$A$135:$AW$135,,MAX(IF('Back data'!$A$135:$AW$135&lt;&gt;"",COLUMN('Back data'!$A$135:$AW$135)))-J$6)+INDEX('Back data'!$A$136:$AW$136,,MAX(IF('Back data'!$A$136:$AW$136&lt;&gt;"",COLUMN('Back data'!$A$136:$AW$136)))-J$6)</f>
        <v>80.760000000000005</v>
      </c>
      <c r="K146" s="10">
        <f t="array" ref="K146">INDEX('Back data'!$A$135:$AW$135,,MAX(IF('Back data'!$A$135:$AW$135&lt;&gt;"",COLUMN('Back data'!$A$135:$AW$135)))-K$6)+INDEX('Back data'!$A$136:$AW$136,,MAX(IF('Back data'!$A$136:$AW$136&lt;&gt;"",COLUMN('Back data'!$A$136:$AW$136)))-K$6)</f>
        <v>82.13</v>
      </c>
      <c r="L146" s="10">
        <f t="array" ref="L146">INDEX('Back data'!$A$135:$AW$135,,MAX(IF('Back data'!$A$135:$AW$135&lt;&gt;"",COLUMN('Back data'!$A$135:$AW$135)))-L$6)+INDEX('Back data'!$A$136:$AW$136,,MAX(IF('Back data'!$A$136:$AW$136&lt;&gt;"",COLUMN('Back data'!$A$136:$AW$136)))-L$6)</f>
        <v>77.679999999999993</v>
      </c>
      <c r="M146" s="10">
        <f t="array" ref="M146">INDEX('Back data'!$A$135:$AW$135,,MAX(IF('Back data'!$A$135:$AW$135&lt;&gt;"",COLUMN('Back data'!$A$135:$AW$135)))-M$6)+INDEX('Back data'!$A$136:$AW$136,,MAX(IF('Back data'!$A$136:$AW$136&lt;&gt;"",COLUMN('Back data'!$A$136:$AW$136)))-M$6)</f>
        <v>79.56</v>
      </c>
      <c r="N146" s="10">
        <f t="array" ref="N146">INDEX('Back data'!$A$135:$AW$135,,MAX(IF('Back data'!$A$135:$AW$135&lt;&gt;"",COLUMN('Back data'!$A$135:$AW$135)))-N$6)+INDEX('Back data'!$A$136:$AW$136,,MAX(IF('Back data'!$A$136:$AW$136&lt;&gt;"",COLUMN('Back data'!$A$136:$AW$136)))-N$6)</f>
        <v>86.36</v>
      </c>
      <c r="O146" s="10">
        <f t="array" ref="O146">INDEX('Back data'!$A$135:$AW$135,,MAX(IF('Back data'!$A$135:$AW$135&lt;&gt;"",COLUMN('Back data'!$A$135:$AW$135)))-O$6)+INDEX('Back data'!$A$136:$AW$136,,MAX(IF('Back data'!$A$136:$AW$136&lt;&gt;"",COLUMN('Back data'!$A$136:$AW$136)))-O$6)</f>
        <v>81.27</v>
      </c>
      <c r="P146" s="10">
        <f t="array" ref="P146">INDEX('Back data'!$A$135:$AW$135,,MAX(IF('Back data'!$A$135:$AW$135&lt;&gt;"",COLUMN('Back data'!$A$135:$AW$135)))-P$6)+INDEX('Back data'!$A$136:$AW$136,,MAX(IF('Back data'!$A$136:$AW$136&lt;&gt;"",COLUMN('Back data'!$A$136:$AW$136)))-P$6)</f>
        <v>82.63</v>
      </c>
    </row>
    <row r="147" spans="1:18" x14ac:dyDescent="0.25">
      <c r="A147" s="40" t="s">
        <v>79</v>
      </c>
      <c r="B147" s="42" t="s">
        <v>73</v>
      </c>
      <c r="C147" s="11" t="s">
        <v>70</v>
      </c>
      <c r="D147" s="12">
        <f t="array" ref="D147">INDEX('Back data'!$A$135:$AW$135,,MAX(IF('Back data'!$A$135:$AW$135&lt;&gt;"",COLUMN('Back data'!$A$135:$AW$135)))-D$6)/D146</f>
        <v>1</v>
      </c>
      <c r="E147" s="12">
        <f t="array" ref="E147">INDEX('Back data'!$A$135:$AW$135,,MAX(IF('Back data'!$A$135:$AW$135&lt;&gt;"",COLUMN('Back data'!$A$135:$AW$135)))-E$6)/E146</f>
        <v>0.99350840956034236</v>
      </c>
      <c r="F147" s="12">
        <f t="array" ref="F147">INDEX('Back data'!$A$135:$AW$135,,MAX(IF('Back data'!$A$135:$AW$135&lt;&gt;"",COLUMN('Back data'!$A$135:$AW$135)))-F$6)/F146</f>
        <v>0.98197047132311188</v>
      </c>
      <c r="G147" s="12">
        <f t="array" ref="G147">INDEX('Back data'!$A$135:$AW$135,,MAX(IF('Back data'!$A$135:$AW$135&lt;&gt;"",COLUMN('Back data'!$A$135:$AW$135)))-G$6)/G146</f>
        <v>0.97519841269841268</v>
      </c>
      <c r="H147" s="12">
        <f t="array" ref="H147">INDEX('Back data'!$A$135:$AW$135,,MAX(IF('Back data'!$A$135:$AW$135&lt;&gt;"",COLUMN('Back data'!$A$135:$AW$135)))-H$6)/H146</f>
        <v>0.97969884377520833</v>
      </c>
      <c r="I147" s="12">
        <f t="array" ref="I147">INDEX('Back data'!$A$135:$AW$135,,MAX(IF('Back data'!$A$135:$AW$135&lt;&gt;"",COLUMN('Back data'!$A$135:$AW$135)))-I$6)/I146</f>
        <v>1</v>
      </c>
      <c r="J147" s="12">
        <f t="array" ref="J147">INDEX('Back data'!$A$135:$AW$135,,MAX(IF('Back data'!$A$135:$AW$135&lt;&gt;"",COLUMN('Back data'!$A$135:$AW$135)))-J$6)/J146</f>
        <v>1</v>
      </c>
      <c r="K147" s="12">
        <f t="array" ref="K147">INDEX('Back data'!$A$135:$AW$135,,MAX(IF('Back data'!$A$135:$AW$135&lt;&gt;"",COLUMN('Back data'!$A$135:$AW$135)))-K$6)/K146</f>
        <v>0.9857542919761354</v>
      </c>
      <c r="L147" s="12">
        <f t="array" ref="L147">INDEX('Back data'!$A$135:$AW$135,,MAX(IF('Back data'!$A$135:$AW$135&lt;&gt;"",COLUMN('Back data'!$A$135:$AW$135)))-L$6)/L146</f>
        <v>0.97966014418125646</v>
      </c>
      <c r="M147" s="12">
        <f t="array" ref="M147">INDEX('Back data'!$A$135:$AW$135,,MAX(IF('Back data'!$A$135:$AW$135&lt;&gt;"",COLUMN('Back data'!$A$135:$AW$135)))-M$6)/M146</f>
        <v>1</v>
      </c>
      <c r="N147" s="12">
        <f t="array" ref="N147">INDEX('Back data'!$A$135:$AW$135,,MAX(IF('Back data'!$A$135:$AW$135&lt;&gt;"",COLUMN('Back data'!$A$135:$AW$135)))-N$6)/N146</f>
        <v>0.99305233904585466</v>
      </c>
      <c r="O147" s="12">
        <f t="array" ref="O147">INDEX('Back data'!$A$135:$AW$135,,MAX(IF('Back data'!$A$135:$AW$135&lt;&gt;"",COLUMN('Back data'!$A$135:$AW$135)))-O$6)/O146</f>
        <v>0.98338870431893699</v>
      </c>
      <c r="P147" s="12">
        <f t="array" ref="P147">INDEX('Back data'!$A$135:$AW$135,,MAX(IF('Back data'!$A$135:$AW$135&lt;&gt;"",COLUMN('Back data'!$A$135:$AW$135)))-P$6)/P146</f>
        <v>0.93948928960425993</v>
      </c>
    </row>
    <row r="148" spans="1:18" x14ac:dyDescent="0.25">
      <c r="A148" s="40" t="s">
        <v>79</v>
      </c>
      <c r="B148" s="42" t="s">
        <v>73</v>
      </c>
      <c r="C148" s="11" t="s">
        <v>71</v>
      </c>
      <c r="D148" s="12">
        <f t="array" ref="D148">+INDEX('Back data'!$A$136:$AW$136,,MAX(IF('Back data'!$A$136:$AW$136&lt;&gt;"",COLUMN('Back data'!$A$136:$AW$136)))-D$6)/D146</f>
        <v>0</v>
      </c>
      <c r="E148" s="12">
        <f t="array" ref="E148">+INDEX('Back data'!$A$136:$AW$136,,MAX(IF('Back data'!$A$136:$AW$136&lt;&gt;"",COLUMN('Back data'!$A$136:$AW$136)))-E$6)/E146</f>
        <v>6.4915904396577158E-3</v>
      </c>
      <c r="F148" s="12">
        <f t="array" ref="F148">+INDEX('Back data'!$A$136:$AW$136,,MAX(IF('Back data'!$A$136:$AW$136&lt;&gt;"",COLUMN('Back data'!$A$136:$AW$136)))-F$6)/F146</f>
        <v>1.8029528676888132E-2</v>
      </c>
      <c r="G148" s="12">
        <f t="array" ref="G148">+INDEX('Back data'!$A$136:$AW$136,,MAX(IF('Back data'!$A$136:$AW$136&lt;&gt;"",COLUMN('Back data'!$A$136:$AW$136)))-G$6)/G146</f>
        <v>2.48015873015873E-2</v>
      </c>
      <c r="H148" s="12">
        <f t="array" ref="H148">+INDEX('Back data'!$A$136:$AW$136,,MAX(IF('Back data'!$A$136:$AW$136&lt;&gt;"",COLUMN('Back data'!$A$136:$AW$136)))-H$6)/H146</f>
        <v>2.030115622479161E-2</v>
      </c>
      <c r="I148" s="12">
        <f t="array" ref="I148">+INDEX('Back data'!$A$136:$AW$136,,MAX(IF('Back data'!$A$136:$AW$136&lt;&gt;"",COLUMN('Back data'!$A$136:$AW$136)))-I$6)/I146</f>
        <v>0</v>
      </c>
      <c r="J148" s="12">
        <f t="array" ref="J148">+INDEX('Back data'!$A$136:$AW$136,,MAX(IF('Back data'!$A$136:$AW$136&lt;&gt;"",COLUMN('Back data'!$A$136:$AW$136)))-J$6)/J146</f>
        <v>0</v>
      </c>
      <c r="K148" s="12">
        <f t="array" ref="K148">+INDEX('Back data'!$A$136:$AW$136,,MAX(IF('Back data'!$A$136:$AW$136&lt;&gt;"",COLUMN('Back data'!$A$136:$AW$136)))-K$6)/K146</f>
        <v>1.4245708023864604E-2</v>
      </c>
      <c r="L148" s="12">
        <f t="array" ref="L148">+INDEX('Back data'!$A$136:$AW$136,,MAX(IF('Back data'!$A$136:$AW$136&lt;&gt;"",COLUMN('Back data'!$A$136:$AW$136)))-L$6)/L146</f>
        <v>2.0339855818743566E-2</v>
      </c>
      <c r="M148" s="12">
        <f t="array" ref="M148">+INDEX('Back data'!$A$136:$AW$136,,MAX(IF('Back data'!$A$136:$AW$136&lt;&gt;"",COLUMN('Back data'!$A$136:$AW$136)))-M$6)/M146</f>
        <v>0</v>
      </c>
      <c r="N148" s="12">
        <f t="array" ref="N148">+INDEX('Back data'!$A$136:$AW$136,,MAX(IF('Back data'!$A$136:$AW$136&lt;&gt;"",COLUMN('Back data'!$A$136:$AW$136)))-N$6)/N146</f>
        <v>6.9476609541454376E-3</v>
      </c>
      <c r="O148" s="12">
        <f t="array" ref="O148">+INDEX('Back data'!$A$136:$AW$136,,MAX(IF('Back data'!$A$136:$AW$136&lt;&gt;"",COLUMN('Back data'!$A$136:$AW$136)))-O$6)/O146</f>
        <v>1.6611295681063124E-2</v>
      </c>
      <c r="P148" s="12">
        <f t="array" ref="P148">+INDEX('Back data'!$A$136:$AW$136,,MAX(IF('Back data'!$A$136:$AW$136&lt;&gt;"",COLUMN('Back data'!$A$136:$AW$136)))-P$6)/P146</f>
        <v>6.0510710395740047E-2</v>
      </c>
      <c r="R148" s="60"/>
    </row>
    <row r="151" spans="1:18" x14ac:dyDescent="0.25">
      <c r="C151" s="9" t="s">
        <v>68</v>
      </c>
      <c r="D151" s="10">
        <f t="array" ref="D151">INDEX('Back data'!$A$331:$AW$331,,MAX(IF('Back data'!$A$331:$AW$331&lt;&gt;"",COLUMN('Back data'!$A$331:$AW$331)))-D$6)+INDEX('Back data'!$A$332:$AW$332,,MAX(IF('Back data'!$A$332:$AW$332&lt;&gt;"",COLUMN('Back data'!$A$332:$AW$332)))-D$6)</f>
        <v>72.94</v>
      </c>
      <c r="E151" s="10">
        <f t="array" ref="E151">INDEX('Back data'!$A$331:$AW$331,,MAX(IF('Back data'!$A$331:$AW$331&lt;&gt;"",COLUMN('Back data'!$A$331:$AW$331)))-E$6)+INDEX('Back data'!$A$332:$AW$332,,MAX(IF('Back data'!$A$332:$AW$332&lt;&gt;"",COLUMN('Back data'!$A$332:$AW$332)))-E$6)</f>
        <v>76.55</v>
      </c>
      <c r="F151" s="10">
        <f t="array" ref="F151">INDEX('Back data'!$A$331:$AW$331,,MAX(IF('Back data'!$A$331:$AW$331&lt;&gt;"",COLUMN('Back data'!$A$331:$AW$331)))-F$6)+INDEX('Back data'!$A$332:$AW$332,,MAX(IF('Back data'!$A$332:$AW$332&lt;&gt;"",COLUMN('Back data'!$A$332:$AW$332)))-F$6)</f>
        <v>57.510000000000005</v>
      </c>
      <c r="G151" s="10">
        <f t="array" ref="G151">INDEX('Back data'!$A$331:$AW$331,,MAX(IF('Back data'!$A$331:$AW$331&lt;&gt;"",COLUMN('Back data'!$A$331:$AW$331)))-G$6)+INDEX('Back data'!$A$332:$AW$332,,MAX(IF('Back data'!$A$332:$AW$332&lt;&gt;"",COLUMN('Back data'!$A$332:$AW$332)))-G$6)</f>
        <v>80.3</v>
      </c>
      <c r="H151" s="10">
        <f t="array" ref="H151">INDEX('Back data'!$A$331:$AW$331,,MAX(IF('Back data'!$A$331:$AW$331&lt;&gt;"",COLUMN('Back data'!$A$331:$AW$331)))-H$6)+INDEX('Back data'!$A$332:$AW$332,,MAX(IF('Back data'!$A$332:$AW$332&lt;&gt;"",COLUMN('Back data'!$A$332:$AW$332)))-H$6)</f>
        <v>78.849999999999994</v>
      </c>
      <c r="I151" s="10">
        <f t="array" ref="I151">INDEX('Back data'!$A$331:$AW$331,,MAX(IF('Back data'!$A$331:$AW$331&lt;&gt;"",COLUMN('Back data'!$A$331:$AW$331)))-I$6)+INDEX('Back data'!$A$332:$AW$332,,MAX(IF('Back data'!$A$332:$AW$332&lt;&gt;"",COLUMN('Back data'!$A$332:$AW$332)))-I$6)</f>
        <v>77.490000000000009</v>
      </c>
      <c r="J151" s="10">
        <f t="array" ref="J151">INDEX('Back data'!$A$331:$AW$331,,MAX(IF('Back data'!$A$331:$AW$331&lt;&gt;"",COLUMN('Back data'!$A$331:$AW$331)))-J$6)+INDEX('Back data'!$A$332:$AW$332,,MAX(IF('Back data'!$A$332:$AW$332&lt;&gt;"",COLUMN('Back data'!$A$332:$AW$332)))-J$6)</f>
        <v>89.259999999999991</v>
      </c>
      <c r="K151" s="10">
        <f t="array" ref="K151">INDEX('Back data'!$A$331:$AW$331,,MAX(IF('Back data'!$A$331:$AW$331&lt;&gt;"",COLUMN('Back data'!$A$331:$AW$331)))-K$6)+INDEX('Back data'!$A$332:$AW$332,,MAX(IF('Back data'!$A$332:$AW$332&lt;&gt;"",COLUMN('Back data'!$A$332:$AW$332)))-K$6)</f>
        <v>90.45</v>
      </c>
      <c r="L151" s="10">
        <f t="array" ref="L151">INDEX('Back data'!$A$331:$AW$331,,MAX(IF('Back data'!$A$331:$AW$331&lt;&gt;"",COLUMN('Back data'!$A$331:$AW$331)))-L$6)+INDEX('Back data'!$A$332:$AW$332,,MAX(IF('Back data'!$A$332:$AW$332&lt;&gt;"",COLUMN('Back data'!$A$332:$AW$332)))-L$6)</f>
        <v>82.550000000000011</v>
      </c>
      <c r="M151" s="10">
        <f t="array" ref="M151">INDEX('Back data'!$A$331:$AW$331,,MAX(IF('Back data'!$A$331:$AW$331&lt;&gt;"",COLUMN('Back data'!$A$331:$AW$331)))-M$6)+INDEX('Back data'!$A$332:$AW$332,,MAX(IF('Back data'!$A$332:$AW$332&lt;&gt;"",COLUMN('Back data'!$A$332:$AW$332)))-M$6)</f>
        <v>84.55</v>
      </c>
      <c r="N151" s="10">
        <f t="array" ref="N151">INDEX('Back data'!$A$331:$AW$331,,MAX(IF('Back data'!$A$331:$AW$331&lt;&gt;"",COLUMN('Back data'!$A$331:$AW$331)))-N$6)+INDEX('Back data'!$A$332:$AW$332,,MAX(IF('Back data'!$A$332:$AW$332&lt;&gt;"",COLUMN('Back data'!$A$332:$AW$332)))-N$6)</f>
        <v>91.25</v>
      </c>
      <c r="O151" s="10">
        <f t="array" ref="O151">INDEX('Back data'!$A$331:$AW$331,,MAX(IF('Back data'!$A$331:$AW$331&lt;&gt;"",COLUMN('Back data'!$A$331:$AW$331)))-O$6)+INDEX('Back data'!$A$332:$AW$332,,MAX(IF('Back data'!$A$332:$AW$332&lt;&gt;"",COLUMN('Back data'!$A$332:$AW$332)))-O$6)</f>
        <v>80.78</v>
      </c>
      <c r="P151" s="10">
        <f t="array" ref="P151">INDEX('Back data'!$A$331:$AW$331,,MAX(IF('Back data'!$A$331:$AW$331&lt;&gt;"",COLUMN('Back data'!$A$331:$AW$331)))-P$6)+INDEX('Back data'!$A$332:$AW$332,,MAX(IF('Back data'!$A$332:$AW$332&lt;&gt;"",COLUMN('Back data'!$A$332:$AW$332)))-P$6)</f>
        <v>85.24</v>
      </c>
    </row>
    <row r="152" spans="1:18" x14ac:dyDescent="0.25">
      <c r="A152" s="40" t="s">
        <v>79</v>
      </c>
      <c r="B152" s="42" t="s">
        <v>30</v>
      </c>
      <c r="C152" s="11" t="s">
        <v>70</v>
      </c>
      <c r="D152" s="12">
        <f t="array" ref="D152">INDEX('Back data'!$A$331:$AW$331,,MAX(IF('Back data'!$A$331:$AW$331&lt;&gt;"",COLUMN('Back data'!$A$331:$AW$331)))-D$6)/D151</f>
        <v>0.72964080065807513</v>
      </c>
      <c r="E152" s="12">
        <f t="array" ref="E152">INDEX('Back data'!$A$331:$AW$331,,MAX(IF('Back data'!$A$331:$AW$331&lt;&gt;"",COLUMN('Back data'!$A$331:$AW$331)))-E$6)/E151</f>
        <v>0.77465708687132595</v>
      </c>
      <c r="F152" s="12">
        <f t="array" ref="F152">INDEX('Back data'!$A$331:$AW$331,,MAX(IF('Back data'!$A$331:$AW$331&lt;&gt;"",COLUMN('Back data'!$A$331:$AW$331)))-F$6)/F151</f>
        <v>0.80351243262041383</v>
      </c>
      <c r="G152" s="12">
        <f t="array" ref="G152">INDEX('Back data'!$A$331:$AW$331,,MAX(IF('Back data'!$A$331:$AW$331&lt;&gt;"",COLUMN('Back data'!$A$331:$AW$331)))-G$6)/G151</f>
        <v>0.84296388542963885</v>
      </c>
      <c r="H152" s="12">
        <f t="array" ref="H152">INDEX('Back data'!$A$331:$AW$331,,MAX(IF('Back data'!$A$331:$AW$331&lt;&gt;"",COLUMN('Back data'!$A$331:$AW$331)))-H$6)/H151</f>
        <v>0.87748890298034243</v>
      </c>
      <c r="I152" s="12">
        <f t="array" ref="I152">INDEX('Back data'!$A$331:$AW$331,,MAX(IF('Back data'!$A$331:$AW$331&lt;&gt;"",COLUMN('Back data'!$A$331:$AW$331)))-I$6)/I151</f>
        <v>0.79261840237449988</v>
      </c>
      <c r="J152" s="12">
        <f t="array" ref="J152">INDEX('Back data'!$A$331:$AW$331,,MAX(IF('Back data'!$A$331:$AW$331&lt;&gt;"",COLUMN('Back data'!$A$331:$AW$331)))-J$6)/J151</f>
        <v>0.88931212189110465</v>
      </c>
      <c r="K152" s="12">
        <f t="array" ref="K152">INDEX('Back data'!$A$331:$AW$331,,MAX(IF('Back data'!$A$331:$AW$331&lt;&gt;"",COLUMN('Back data'!$A$331:$AW$331)))-K$6)/K151</f>
        <v>0.8415699281370923</v>
      </c>
      <c r="L152" s="12">
        <f t="array" ref="L152">INDEX('Back data'!$A$331:$AW$331,,MAX(IF('Back data'!$A$331:$AW$331&lt;&gt;"",COLUMN('Back data'!$A$331:$AW$331)))-L$6)/L151</f>
        <v>0.77807389460932763</v>
      </c>
      <c r="M152" s="12">
        <f t="array" ref="M152">INDEX('Back data'!$A$331:$AW$331,,MAX(IF('Back data'!$A$331:$AW$331&lt;&gt;"",COLUMN('Back data'!$A$331:$AW$331)))-M$6)/M151</f>
        <v>0.85535186280307507</v>
      </c>
      <c r="N152" s="12">
        <f t="array" ref="N152">INDEX('Back data'!$A$331:$AW$331,,MAX(IF('Back data'!$A$331:$AW$331&lt;&gt;"",COLUMN('Back data'!$A$331:$AW$331)))-N$6)/N151</f>
        <v>0.89720547945205487</v>
      </c>
      <c r="O152" s="12">
        <f t="array" ref="O152">INDEX('Back data'!$A$331:$AW$331,,MAX(IF('Back data'!$A$331:$AW$331&lt;&gt;"",COLUMN('Back data'!$A$331:$AW$331)))-O$6)/O151</f>
        <v>0.86927457291408761</v>
      </c>
      <c r="P152" s="12">
        <f t="array" ref="P152">INDEX('Back data'!$A$331:$AW$331,,MAX(IF('Back data'!$A$331:$AW$331&lt;&gt;"",COLUMN('Back data'!$A$331:$AW$331)))-P$6)/P151</f>
        <v>0.95506804317221961</v>
      </c>
    </row>
    <row r="153" spans="1:18" x14ac:dyDescent="0.25">
      <c r="A153" s="40" t="s">
        <v>79</v>
      </c>
      <c r="B153" s="42" t="s">
        <v>30</v>
      </c>
      <c r="C153" s="11" t="s">
        <v>71</v>
      </c>
      <c r="D153" s="12">
        <f t="array" ref="D153">+INDEX('Back data'!$A$332:$AW$332,,MAX(IF('Back data'!$A$332:$AW$332&lt;&gt;"",COLUMN('Back data'!$A$332:$AW$332)))-D$6)/D151</f>
        <v>0.27035919934192487</v>
      </c>
      <c r="E153" s="12">
        <f t="array" ref="E153">+INDEX('Back data'!$A$332:$AW$332,,MAX(IF('Back data'!$A$332:$AW$332&lt;&gt;"",COLUMN('Back data'!$A$332:$AW$332)))-E$6)/E151</f>
        <v>0.22534291312867408</v>
      </c>
      <c r="F153" s="12">
        <f t="array" ref="F153">+INDEX('Back data'!$A$332:$AW$332,,MAX(IF('Back data'!$A$332:$AW$332&lt;&gt;"",COLUMN('Back data'!$A$332:$AW$332)))-F$6)/F151</f>
        <v>0.19648756737958614</v>
      </c>
      <c r="G153" s="12">
        <f t="array" ref="G153">+INDEX('Back data'!$A$332:$AW$332,,MAX(IF('Back data'!$A$332:$AW$332&lt;&gt;"",COLUMN('Back data'!$A$332:$AW$332)))-G$6)/G151</f>
        <v>0.15703611457036115</v>
      </c>
      <c r="H153" s="12">
        <f t="array" ref="H153">+INDEX('Back data'!$A$332:$AW$332,,MAX(IF('Back data'!$A$332:$AW$332&lt;&gt;"",COLUMN('Back data'!$A$332:$AW$332)))-H$6)/H151</f>
        <v>0.12251109701965759</v>
      </c>
      <c r="I153" s="12">
        <f t="array" ref="I153">+INDEX('Back data'!$A$332:$AW$332,,MAX(IF('Back data'!$A$332:$AW$332&lt;&gt;"",COLUMN('Back data'!$A$332:$AW$332)))-I$6)/I151</f>
        <v>0.20738159762550004</v>
      </c>
      <c r="J153" s="12">
        <f t="array" ref="J153">+INDEX('Back data'!$A$332:$AW$332,,MAX(IF('Back data'!$A$332:$AW$332&lt;&gt;"",COLUMN('Back data'!$A$332:$AW$332)))-J$6)/J151</f>
        <v>0.11068787810889538</v>
      </c>
      <c r="K153" s="12">
        <f t="array" ref="K153">+INDEX('Back data'!$A$332:$AW$332,,MAX(IF('Back data'!$A$332:$AW$332&lt;&gt;"",COLUMN('Back data'!$A$332:$AW$332)))-K$6)/K151</f>
        <v>0.15843007186290767</v>
      </c>
      <c r="L153" s="12">
        <f t="array" ref="L153">+INDEX('Back data'!$A$332:$AW$332,,MAX(IF('Back data'!$A$332:$AW$332&lt;&gt;"",COLUMN('Back data'!$A$332:$AW$332)))-L$6)/L151</f>
        <v>0.22192610539067228</v>
      </c>
      <c r="M153" s="12">
        <f t="array" ref="M153">+INDEX('Back data'!$A$332:$AW$332,,MAX(IF('Back data'!$A$332:$AW$332&lt;&gt;"",COLUMN('Back data'!$A$332:$AW$332)))-M$6)/M151</f>
        <v>0.1446481371969249</v>
      </c>
      <c r="N153" s="12">
        <f t="array" ref="N153">+INDEX('Back data'!$A$332:$AW$332,,MAX(IF('Back data'!$A$332:$AW$332&lt;&gt;"",COLUMN('Back data'!$A$332:$AW$332)))-N$6)/N151</f>
        <v>0.10279452054794522</v>
      </c>
      <c r="O153" s="12">
        <f t="array" ref="O153">+INDEX('Back data'!$A$332:$AW$332,,MAX(IF('Back data'!$A$332:$AW$332&lt;&gt;"",COLUMN('Back data'!$A$332:$AW$332)))-O$6)/O151</f>
        <v>0.13072542708591237</v>
      </c>
      <c r="P153" s="12">
        <f t="array" ref="P153">+INDEX('Back data'!$A$332:$AW$332,,MAX(IF('Back data'!$A$332:$AW$332&lt;&gt;"",COLUMN('Back data'!$A$332:$AW$332)))-P$6)/P151</f>
        <v>4.4931956827780388E-2</v>
      </c>
      <c r="R153" s="60"/>
    </row>
    <row r="156" spans="1:18" x14ac:dyDescent="0.25">
      <c r="C156" s="9" t="s">
        <v>68</v>
      </c>
      <c r="D156" s="10">
        <f t="array" ref="D156">INDEX('Back data'!$A$337:$AW$337,,MAX(IF('Back data'!$A$337:$AW$337&lt;&gt;"",COLUMN('Back data'!$A$337:$AW$337)))-D$6)+INDEX('Back data'!$A$338:$AW$338,,MAX(IF('Back data'!$A$338:$AW$338&lt;&gt;"",COLUMN('Back data'!$A$338:$AW$338)))-D$6)</f>
        <v>66.72</v>
      </c>
      <c r="E156" s="10">
        <f t="array" ref="E156">INDEX('Back data'!$A$337:$AW$337,,MAX(IF('Back data'!$A$337:$AW$337&lt;&gt;"",COLUMN('Back data'!$A$337:$AW$337)))-E$6)+INDEX('Back data'!$A$338:$AW$338,,MAX(IF('Back data'!$A$338:$AW$338&lt;&gt;"",COLUMN('Back data'!$A$338:$AW$338)))-E$6)</f>
        <v>69.649999999999991</v>
      </c>
      <c r="F156" s="10">
        <f t="array" ref="F156">INDEX('Back data'!$A$337:$AW$337,,MAX(IF('Back data'!$A$337:$AW$337&lt;&gt;"",COLUMN('Back data'!$A$337:$AW$337)))-F$6)+INDEX('Back data'!$A$338:$AW$338,,MAX(IF('Back data'!$A$338:$AW$338&lt;&gt;"",COLUMN('Back data'!$A$338:$AW$338)))-F$6)</f>
        <v>75.12</v>
      </c>
      <c r="G156" s="10">
        <f t="array" ref="G156">INDEX('Back data'!$A$337:$AW$337,,MAX(IF('Back data'!$A$337:$AW$337&lt;&gt;"",COLUMN('Back data'!$A$337:$AW$337)))-G$6)+INDEX('Back data'!$A$338:$AW$338,,MAX(IF('Back data'!$A$338:$AW$338&lt;&gt;"",COLUMN('Back data'!$A$338:$AW$338)))-G$6)</f>
        <v>73.48</v>
      </c>
      <c r="H156" s="10">
        <f t="array" ref="H156">INDEX('Back data'!$A$337:$AW$337,,MAX(IF('Back data'!$A$337:$AW$337&lt;&gt;"",COLUMN('Back data'!$A$337:$AW$337)))-H$6)+INDEX('Back data'!$A$338:$AW$338,,MAX(IF('Back data'!$A$338:$AW$338&lt;&gt;"",COLUMN('Back data'!$A$338:$AW$338)))-H$6)</f>
        <v>76.400000000000006</v>
      </c>
      <c r="I156" s="10">
        <f t="array" ref="I156">INDEX('Back data'!$A$337:$AW$337,,MAX(IF('Back data'!$A$337:$AW$337&lt;&gt;"",COLUMN('Back data'!$A$337:$AW$337)))-I$6)+INDEX('Back data'!$A$338:$AW$338,,MAX(IF('Back data'!$A$338:$AW$338&lt;&gt;"",COLUMN('Back data'!$A$338:$AW$338)))-I$6)</f>
        <v>81</v>
      </c>
      <c r="J156" s="10">
        <f t="array" ref="J156">INDEX('Back data'!$A$337:$AW$337,,MAX(IF('Back data'!$A$337:$AW$337&lt;&gt;"",COLUMN('Back data'!$A$337:$AW$337)))-J$6)+INDEX('Back data'!$A$338:$AW$338,,MAX(IF('Back data'!$A$338:$AW$338&lt;&gt;"",COLUMN('Back data'!$A$338:$AW$338)))-J$6)</f>
        <v>78.41</v>
      </c>
      <c r="K156" s="10">
        <f t="array" ref="K156">INDEX('Back data'!$A$337:$AW$337,,MAX(IF('Back data'!$A$337:$AW$337&lt;&gt;"",COLUMN('Back data'!$A$337:$AW$337)))-K$6)+INDEX('Back data'!$A$338:$AW$338,,MAX(IF('Back data'!$A$338:$AW$338&lt;&gt;"",COLUMN('Back data'!$A$338:$AW$338)))-K$6)</f>
        <v>82.09</v>
      </c>
      <c r="L156" s="10">
        <f t="array" ref="L156">INDEX('Back data'!$A$337:$AW$337,,MAX(IF('Back data'!$A$337:$AW$337&lt;&gt;"",COLUMN('Back data'!$A$337:$AW$337)))-L$6)+INDEX('Back data'!$A$338:$AW$338,,MAX(IF('Back data'!$A$338:$AW$338&lt;&gt;"",COLUMN('Back data'!$A$338:$AW$338)))-L$6)</f>
        <v>81.31</v>
      </c>
      <c r="M156" s="10">
        <f t="array" ref="M156">INDEX('Back data'!$A$337:$AW$337,,MAX(IF('Back data'!$A$337:$AW$337&lt;&gt;"",COLUMN('Back data'!$A$337:$AW$337)))-M$6)+INDEX('Back data'!$A$338:$AW$338,,MAX(IF('Back data'!$A$338:$AW$338&lt;&gt;"",COLUMN('Back data'!$A$338:$AW$338)))-M$6)</f>
        <v>86.59</v>
      </c>
      <c r="N156" s="10">
        <f t="array" ref="N156">INDEX('Back data'!$A$337:$AW$337,,MAX(IF('Back data'!$A$337:$AW$337&lt;&gt;"",COLUMN('Back data'!$A$337:$AW$337)))-N$6)+INDEX('Back data'!$A$338:$AW$338,,MAX(IF('Back data'!$A$338:$AW$338&lt;&gt;"",COLUMN('Back data'!$A$338:$AW$338)))-N$6)</f>
        <v>83.88000000000001</v>
      </c>
      <c r="O156" s="10">
        <f t="array" ref="O156">INDEX('Back data'!$A$337:$AW$337,,MAX(IF('Back data'!$A$337:$AW$337&lt;&gt;"",COLUMN('Back data'!$A$337:$AW$337)))-O$6)+INDEX('Back data'!$A$338:$AW$338,,MAX(IF('Back data'!$A$338:$AW$338&lt;&gt;"",COLUMN('Back data'!$A$338:$AW$338)))-O$6)</f>
        <v>82.52</v>
      </c>
      <c r="P156" s="10">
        <f t="array" ref="P156">INDEX('Back data'!$A$337:$AW$337,,MAX(IF('Back data'!$A$337:$AW$337&lt;&gt;"",COLUMN('Back data'!$A$337:$AW$337)))-P$6)+INDEX('Back data'!$A$338:$AW$338,,MAX(IF('Back data'!$A$338:$AW$338&lt;&gt;"",COLUMN('Back data'!$A$338:$AW$338)))-P$6)</f>
        <v>85.52</v>
      </c>
    </row>
    <row r="157" spans="1:18" x14ac:dyDescent="0.25">
      <c r="A157" s="40" t="s">
        <v>79</v>
      </c>
      <c r="B157" s="42" t="s">
        <v>35</v>
      </c>
      <c r="C157" s="11" t="s">
        <v>70</v>
      </c>
      <c r="D157" s="12">
        <f t="array" ref="D157">INDEX('Back data'!$A$337:$AW$337,,MAX(IF('Back data'!$A$337:$AW$337&lt;&gt;"",COLUMN('Back data'!$A$337:$AW$337)))-D$6)/D156</f>
        <v>0.93150479616306958</v>
      </c>
      <c r="E157" s="12">
        <f t="array" ref="E157">INDEX('Back data'!$A$337:$AW$337,,MAX(IF('Back data'!$A$337:$AW$337&lt;&gt;"",COLUMN('Back data'!$A$337:$AW$337)))-E$6)/E156</f>
        <v>0.9303661162957646</v>
      </c>
      <c r="F157" s="12">
        <f t="array" ref="F157">INDEX('Back data'!$A$337:$AW$337,,MAX(IF('Back data'!$A$337:$AW$337&lt;&gt;"",COLUMN('Back data'!$A$337:$AW$337)))-F$6)/F156</f>
        <v>0.91200745473908418</v>
      </c>
      <c r="G157" s="12">
        <f t="array" ref="G157">INDEX('Back data'!$A$337:$AW$337,,MAX(IF('Back data'!$A$337:$AW$337&lt;&gt;"",COLUMN('Back data'!$A$337:$AW$337)))-G$6)/G156</f>
        <v>0.93494828524768647</v>
      </c>
      <c r="H157" s="12">
        <f t="array" ref="H157">INDEX('Back data'!$A$337:$AW$337,,MAX(IF('Back data'!$A$337:$AW$337&lt;&gt;"",COLUMN('Back data'!$A$337:$AW$337)))-H$6)/H156</f>
        <v>0.94568062827225119</v>
      </c>
      <c r="I157" s="12">
        <f t="array" ref="I157">INDEX('Back data'!$A$337:$AW$337,,MAX(IF('Back data'!$A$337:$AW$337&lt;&gt;"",COLUMN('Back data'!$A$337:$AW$337)))-I$6)/I156</f>
        <v>0.92456790123456789</v>
      </c>
      <c r="J157" s="12">
        <f t="array" ref="J157">INDEX('Back data'!$A$337:$AW$337,,MAX(IF('Back data'!$A$337:$AW$337&lt;&gt;"",COLUMN('Back data'!$A$337:$AW$337)))-J$6)/J156</f>
        <v>0.93763550567529652</v>
      </c>
      <c r="K157" s="12">
        <f t="array" ref="K157">INDEX('Back data'!$A$337:$AW$337,,MAX(IF('Back data'!$A$337:$AW$337&lt;&gt;"",COLUMN('Back data'!$A$337:$AW$337)))-K$6)/K156</f>
        <v>0.97344378121573871</v>
      </c>
      <c r="L157" s="12">
        <f t="array" ref="L157">INDEX('Back data'!$A$337:$AW$337,,MAX(IF('Back data'!$A$337:$AW$337&lt;&gt;"",COLUMN('Back data'!$A$337:$AW$337)))-L$6)/L156</f>
        <v>0.92719222727831752</v>
      </c>
      <c r="M157" s="12">
        <f t="array" ref="M157">INDEX('Back data'!$A$337:$AW$337,,MAX(IF('Back data'!$A$337:$AW$337&lt;&gt;"",COLUMN('Back data'!$A$337:$AW$337)))-M$6)/M156</f>
        <v>0.9363667860030026</v>
      </c>
      <c r="N157" s="12">
        <f t="array" ref="N157">INDEX('Back data'!$A$337:$AW$337,,MAX(IF('Back data'!$A$337:$AW$337&lt;&gt;"",COLUMN('Back data'!$A$337:$AW$337)))-N$6)/N156</f>
        <v>0.95422031473533619</v>
      </c>
      <c r="O157" s="12">
        <f t="array" ref="O157">INDEX('Back data'!$A$337:$AW$337,,MAX(IF('Back data'!$A$337:$AW$337&lt;&gt;"",COLUMN('Back data'!$A$337:$AW$337)))-O$6)/O156</f>
        <v>0.98279205041202133</v>
      </c>
      <c r="P157" s="12">
        <f t="array" ref="P157">INDEX('Back data'!$A$337:$AW$337,,MAX(IF('Back data'!$A$337:$AW$337&lt;&gt;"",COLUMN('Back data'!$A$337:$AW$337)))-P$6)/P156</f>
        <v>0.96620673526660428</v>
      </c>
    </row>
    <row r="158" spans="1:18" x14ac:dyDescent="0.25">
      <c r="A158" s="40" t="s">
        <v>79</v>
      </c>
      <c r="B158" s="42" t="s">
        <v>35</v>
      </c>
      <c r="C158" s="11" t="s">
        <v>71</v>
      </c>
      <c r="D158" s="12">
        <f t="array" ref="D158">INDEX('Back data'!$A$338:$AW$338,,MAX(IF('Back data'!$A$338:$AW$338&lt;&gt;"",COLUMN('Back data'!$A$338:$AW$338)))-D$6)/D156</f>
        <v>6.849520383693046E-2</v>
      </c>
      <c r="E158" s="12">
        <f t="array" ref="E158">INDEX('Back data'!$A$338:$AW$338,,MAX(IF('Back data'!$A$338:$AW$338&lt;&gt;"",COLUMN('Back data'!$A$338:$AW$338)))-E$6)/E156</f>
        <v>6.9633883704235469E-2</v>
      </c>
      <c r="F158" s="12">
        <f t="array" ref="F158">INDEX('Back data'!$A$338:$AW$338,,MAX(IF('Back data'!$A$338:$AW$338&lt;&gt;"",COLUMN('Back data'!$A$338:$AW$338)))-F$6)/F156</f>
        <v>8.7992545260915864E-2</v>
      </c>
      <c r="G158" s="12">
        <f t="array" ref="G158">INDEX('Back data'!$A$338:$AW$338,,MAX(IF('Back data'!$A$338:$AW$338&lt;&gt;"",COLUMN('Back data'!$A$338:$AW$338)))-G$6)/G156</f>
        <v>6.5051714752313555E-2</v>
      </c>
      <c r="H158" s="12">
        <f t="array" ref="H158">INDEX('Back data'!$A$338:$AW$338,,MAX(IF('Back data'!$A$338:$AW$338&lt;&gt;"",COLUMN('Back data'!$A$338:$AW$338)))-H$6)/H156</f>
        <v>5.4319371727748693E-2</v>
      </c>
      <c r="I158" s="12">
        <f t="array" ref="I158">INDEX('Back data'!$A$338:$AW$338,,MAX(IF('Back data'!$A$338:$AW$338&lt;&gt;"",COLUMN('Back data'!$A$338:$AW$338)))-I$6)/I156</f>
        <v>7.543209876543211E-2</v>
      </c>
      <c r="J158" s="12">
        <f t="array" ref="J158">INDEX('Back data'!$A$338:$AW$338,,MAX(IF('Back data'!$A$338:$AW$338&lt;&gt;"",COLUMN('Back data'!$A$338:$AW$338)))-J$6)/J156</f>
        <v>6.2364494324703479E-2</v>
      </c>
      <c r="K158" s="12">
        <f t="array" ref="K158">INDEX('Back data'!$A$338:$AW$338,,MAX(IF('Back data'!$A$338:$AW$338&lt;&gt;"",COLUMN('Back data'!$A$338:$AW$338)))-K$6)/K156</f>
        <v>2.6556218784261176E-2</v>
      </c>
      <c r="L158" s="12">
        <f t="array" ref="L158">INDEX('Back data'!$A$338:$AW$338,,MAX(IF('Back data'!$A$338:$AW$338&lt;&gt;"",COLUMN('Back data'!$A$338:$AW$338)))-L$6)/L156</f>
        <v>7.2807772721682443E-2</v>
      </c>
      <c r="M158" s="12">
        <f t="array" ref="M158">INDEX('Back data'!$A$338:$AW$338,,MAX(IF('Back data'!$A$338:$AW$338&lt;&gt;"",COLUMN('Back data'!$A$338:$AW$338)))-M$6)/M156</f>
        <v>6.363321399699734E-2</v>
      </c>
      <c r="N158" s="12">
        <f t="array" ref="N158">INDEX('Back data'!$A$338:$AW$338,,MAX(IF('Back data'!$A$338:$AW$338&lt;&gt;"",COLUMN('Back data'!$A$338:$AW$338)))-N$6)/N156</f>
        <v>4.5779685264663798E-2</v>
      </c>
      <c r="O158" s="12">
        <f t="array" ref="O158">INDEX('Back data'!$A$338:$AW$338,,MAX(IF('Back data'!$A$338:$AW$338&lt;&gt;"",COLUMN('Back data'!$A$338:$AW$338)))-O$6)/O156</f>
        <v>1.7207949587978673E-2</v>
      </c>
      <c r="P158" s="12">
        <f t="array" ref="P158">INDEX('Back data'!$A$338:$AW$338,,MAX(IF('Back data'!$A$338:$AW$338&lt;&gt;"",COLUMN('Back data'!$A$338:$AW$338)))-P$6)/P156</f>
        <v>3.3793264733395702E-2</v>
      </c>
      <c r="R158" s="60"/>
    </row>
    <row r="161" spans="1:18" x14ac:dyDescent="0.25">
      <c r="C161" s="9" t="s">
        <v>68</v>
      </c>
      <c r="D161" s="10">
        <f t="array" ref="D161">INDEX('Back data'!$A$343:$AW$343,,MAX(IF('Back data'!$A$343:$AW$343&lt;&gt;"",COLUMN('Back data'!$A$343:$AW$343)))-D$6)+INDEX('Back data'!$A$344:$AW$344,,MAX(IF('Back data'!$A$344:$AW$344&lt;&gt;"",COLUMN('Back data'!$A$344:$AW$344)))-D$6)</f>
        <v>59.15</v>
      </c>
      <c r="E161" s="10">
        <f t="array" ref="E161">INDEX('Back data'!$A$343:$AW$343,,MAX(IF('Back data'!$A$343:$AW$343&lt;&gt;"",COLUMN('Back data'!$A$343:$AW$343)))-E$6)+INDEX('Back data'!$A$344:$AW$344,,MAX(IF('Back data'!$A$344:$AW$344&lt;&gt;"",COLUMN('Back data'!$A$344:$AW$344)))-E$6)</f>
        <v>68.8</v>
      </c>
      <c r="F161" s="10">
        <f t="array" ref="F161">INDEX('Back data'!$A$343:$AW$343,,MAX(IF('Back data'!$A$343:$AW$343&lt;&gt;"",COLUMN('Back data'!$A$343:$AW$343)))-F$6)+INDEX('Back data'!$A$344:$AW$344,,MAX(IF('Back data'!$A$344:$AW$344&lt;&gt;"",COLUMN('Back data'!$A$344:$AW$344)))-F$6)</f>
        <v>68.2</v>
      </c>
      <c r="G161" s="10">
        <f t="array" ref="G161">INDEX('Back data'!$A$343:$AW$343,,MAX(IF('Back data'!$A$343:$AW$343&lt;&gt;"",COLUMN('Back data'!$A$343:$AW$343)))-G$6)+INDEX('Back data'!$A$344:$AW$344,,MAX(IF('Back data'!$A$344:$AW$344&lt;&gt;"",COLUMN('Back data'!$A$344:$AW$344)))-G$6)</f>
        <v>72.010000000000005</v>
      </c>
      <c r="H161" s="10">
        <f t="array" ref="H161">INDEX('Back data'!$A$343:$AW$343,,MAX(IF('Back data'!$A$343:$AW$343&lt;&gt;"",COLUMN('Back data'!$A$343:$AW$343)))-H$6)+INDEX('Back data'!$A$344:$AW$344,,MAX(IF('Back data'!$A$344:$AW$344&lt;&gt;"",COLUMN('Back data'!$A$344:$AW$344)))-H$6)</f>
        <v>66.180000000000007</v>
      </c>
      <c r="I161" s="10">
        <f t="array" ref="I161">INDEX('Back data'!$A$343:$AW$343,,MAX(IF('Back data'!$A$343:$AW$343&lt;&gt;"",COLUMN('Back data'!$A$343:$AW$343)))-I$6)+INDEX('Back data'!$A$344:$AW$344,,MAX(IF('Back data'!$A$344:$AW$344&lt;&gt;"",COLUMN('Back data'!$A$344:$AW$344)))-I$6)</f>
        <v>75.11</v>
      </c>
      <c r="J161" s="10">
        <f t="array" ref="J161">INDEX('Back data'!$A$343:$AW$343,,MAX(IF('Back data'!$A$343:$AW$343&lt;&gt;"",COLUMN('Back data'!$A$343:$AW$343)))-J$6)+INDEX('Back data'!$A$344:$AW$344,,MAX(IF('Back data'!$A$344:$AW$344&lt;&gt;"",COLUMN('Back data'!$A$344:$AW$344)))-J$6)</f>
        <v>88.16</v>
      </c>
      <c r="K161" s="10">
        <f t="array" ref="K161">INDEX('Back data'!$A$343:$AW$343,,MAX(IF('Back data'!$A$343:$AW$343&lt;&gt;"",COLUMN('Back data'!$A$343:$AW$343)))-K$6)+INDEX('Back data'!$A$344:$AW$344,,MAX(IF('Back data'!$A$344:$AW$344&lt;&gt;"",COLUMN('Back data'!$A$344:$AW$344)))-K$6)</f>
        <v>81.180000000000007</v>
      </c>
      <c r="L161" s="10">
        <f t="array" ref="L161">INDEX('Back data'!$A$343:$AW$343,,MAX(IF('Back data'!$A$343:$AW$343&lt;&gt;"",COLUMN('Back data'!$A$343:$AW$343)))-L$6)+INDEX('Back data'!$A$344:$AW$344,,MAX(IF('Back data'!$A$344:$AW$344&lt;&gt;"",COLUMN('Back data'!$A$344:$AW$344)))-L$6)</f>
        <v>76.98</v>
      </c>
      <c r="M161" s="10">
        <f t="array" ref="M161">INDEX('Back data'!$A$343:$AW$343,,MAX(IF('Back data'!$A$343:$AW$343&lt;&gt;"",COLUMN('Back data'!$A$343:$AW$343)))-M$6)+INDEX('Back data'!$A$344:$AW$344,,MAX(IF('Back data'!$A$344:$AW$344&lt;&gt;"",COLUMN('Back data'!$A$344:$AW$344)))-M$6)</f>
        <v>78.33</v>
      </c>
      <c r="N161" s="10">
        <f t="array" ref="N161">INDEX('Back data'!$A$343:$AW$343,,MAX(IF('Back data'!$A$343:$AW$343&lt;&gt;"",COLUMN('Back data'!$A$343:$AW$343)))-N$6)+INDEX('Back data'!$A$344:$AW$344,,MAX(IF('Back data'!$A$344:$AW$344&lt;&gt;"",COLUMN('Back data'!$A$344:$AW$344)))-N$6)</f>
        <v>88.73</v>
      </c>
      <c r="O161" s="10">
        <f t="array" ref="O161">INDEX('Back data'!$A$343:$AW$343,,MAX(IF('Back data'!$A$343:$AW$343&lt;&gt;"",COLUMN('Back data'!$A$343:$AW$343)))-O$6)+INDEX('Back data'!$A$344:$AW$344,,MAX(IF('Back data'!$A$344:$AW$344&lt;&gt;"",COLUMN('Back data'!$A$344:$AW$344)))-O$6)</f>
        <v>83.46</v>
      </c>
      <c r="P161" s="10">
        <f t="array" ref="P161">INDEX('Back data'!$A$343:$AW$343,,MAX(IF('Back data'!$A$343:$AW$343&lt;&gt;"",COLUMN('Back data'!$A$343:$AW$343)))-P$6)+INDEX('Back data'!$A$344:$AW$344,,MAX(IF('Back data'!$A$344:$AW$344&lt;&gt;"",COLUMN('Back data'!$A$344:$AW$344)))-P$6)</f>
        <v>80.08</v>
      </c>
    </row>
    <row r="162" spans="1:18" x14ac:dyDescent="0.25">
      <c r="A162" s="40" t="s">
        <v>79</v>
      </c>
      <c r="B162" s="42" t="s">
        <v>40</v>
      </c>
      <c r="C162" s="11" t="s">
        <v>70</v>
      </c>
      <c r="D162" s="12">
        <f t="array" ref="D162">INDEX('Back data'!$A$343:$AW$343,,MAX(IF('Back data'!$A$343:$AW$343&lt;&gt;"",COLUMN('Back data'!$A$343:$AW$343)))-D$6)/D161</f>
        <v>0.97599323753169909</v>
      </c>
      <c r="E162" s="12">
        <f t="array" ref="E162">INDEX('Back data'!$A$343:$AW$343,,MAX(IF('Back data'!$A$343:$AW$343&lt;&gt;"",COLUMN('Back data'!$A$343:$AW$343)))-E$6)/E161</f>
        <v>0.98677325581395359</v>
      </c>
      <c r="F162" s="12">
        <f t="array" ref="F162">INDEX('Back data'!$A$343:$AW$343,,MAX(IF('Back data'!$A$343:$AW$343&lt;&gt;"",COLUMN('Back data'!$A$343:$AW$343)))-F$6)/F161</f>
        <v>0.98826979472140764</v>
      </c>
      <c r="G162" s="12">
        <f t="array" ref="G162">INDEX('Back data'!$A$343:$AW$343,,MAX(IF('Back data'!$A$343:$AW$343&lt;&gt;"",COLUMN('Back data'!$A$343:$AW$343)))-G$6)/G161</f>
        <v>0.89612553811970552</v>
      </c>
      <c r="H162" s="12">
        <f t="array" ref="H162">INDEX('Back data'!$A$343:$AW$343,,MAX(IF('Back data'!$A$343:$AW$343&lt;&gt;"",COLUMN('Back data'!$A$343:$AW$343)))-H$6)/H161</f>
        <v>0.91795104261106064</v>
      </c>
      <c r="I162" s="12">
        <f t="array" ref="I162">INDEX('Back data'!$A$343:$AW$343,,MAX(IF('Back data'!$A$343:$AW$343&lt;&gt;"",COLUMN('Back data'!$A$343:$AW$343)))-I$6)/I161</f>
        <v>0.98468912262015706</v>
      </c>
      <c r="J162" s="12">
        <f t="array" ref="J162">INDEX('Back data'!$A$343:$AW$343,,MAX(IF('Back data'!$A$343:$AW$343&lt;&gt;"",COLUMN('Back data'!$A$343:$AW$343)))-J$6)/J161</f>
        <v>0.88282667876588028</v>
      </c>
      <c r="K162" s="12">
        <f t="array" ref="K162">INDEX('Back data'!$A$343:$AW$343,,MAX(IF('Back data'!$A$343:$AW$343&lt;&gt;"",COLUMN('Back data'!$A$343:$AW$343)))-K$6)/K161</f>
        <v>0.87915742793791574</v>
      </c>
      <c r="L162" s="12">
        <f t="array" ref="L162">INDEX('Back data'!$A$343:$AW$343,,MAX(IF('Back data'!$A$343:$AW$343&lt;&gt;"",COLUMN('Back data'!$A$343:$AW$343)))-L$6)/L161</f>
        <v>0.96570537802026502</v>
      </c>
      <c r="M162" s="12">
        <f t="array" ref="M162">INDEX('Back data'!$A$343:$AW$343,,MAX(IF('Back data'!$A$343:$AW$343&lt;&gt;"",COLUMN('Back data'!$A$343:$AW$343)))-M$6)/M161</f>
        <v>0.90591088982509893</v>
      </c>
      <c r="N162" s="12">
        <f t="array" ref="N162">INDEX('Back data'!$A$343:$AW$343,,MAX(IF('Back data'!$A$343:$AW$343&lt;&gt;"",COLUMN('Back data'!$A$343:$AW$343)))-N$6)/N161</f>
        <v>0.89327172320522941</v>
      </c>
      <c r="O162" s="12">
        <f t="array" ref="O162">INDEX('Back data'!$A$343:$AW$343,,MAX(IF('Back data'!$A$343:$AW$343&lt;&gt;"",COLUMN('Back data'!$A$343:$AW$343)))-O$6)/O161</f>
        <v>0.89719626168224298</v>
      </c>
      <c r="P162" s="12">
        <f t="array" ref="P162">INDEX('Back data'!$A$343:$AW$343,,MAX(IF('Back data'!$A$343:$AW$343&lt;&gt;"",COLUMN('Back data'!$A$343:$AW$343)))-P$6)/P161</f>
        <v>0.81031468531468531</v>
      </c>
    </row>
    <row r="163" spans="1:18" x14ac:dyDescent="0.25">
      <c r="A163" s="40" t="s">
        <v>79</v>
      </c>
      <c r="B163" s="42" t="s">
        <v>40</v>
      </c>
      <c r="C163" s="11" t="s">
        <v>71</v>
      </c>
      <c r="D163" s="12">
        <f t="array" ref="D163">INDEX('Back data'!$A$344:$AW$344,,MAX(IF('Back data'!$A$344:$AW$344&lt;&gt;"",COLUMN('Back data'!$A$344:$AW$344)))-D$6)/D161</f>
        <v>2.400676246830093E-2</v>
      </c>
      <c r="E163" s="12">
        <f t="array" ref="E163">INDEX('Back data'!$A$344:$AW$344,,MAX(IF('Back data'!$A$344:$AW$344&lt;&gt;"",COLUMN('Back data'!$A$344:$AW$344)))-E$6)/E161</f>
        <v>1.3226744186046512E-2</v>
      </c>
      <c r="F163" s="12">
        <f t="array" ref="F163">INDEX('Back data'!$A$344:$AW$344,,MAX(IF('Back data'!$A$344:$AW$344&lt;&gt;"",COLUMN('Back data'!$A$344:$AW$344)))-F$6)/F161</f>
        <v>1.1730205278592375E-2</v>
      </c>
      <c r="G163" s="12">
        <f t="array" ref="G163">INDEX('Back data'!$A$344:$AW$344,,MAX(IF('Back data'!$A$344:$AW$344&lt;&gt;"",COLUMN('Back data'!$A$344:$AW$344)))-G$6)/G161</f>
        <v>0.10387446188029441</v>
      </c>
      <c r="H163" s="12">
        <f t="array" ref="H163">INDEX('Back data'!$A$344:$AW$344,,MAX(IF('Back data'!$A$344:$AW$344&lt;&gt;"",COLUMN('Back data'!$A$344:$AW$344)))-H$6)/H161</f>
        <v>8.2048957388939248E-2</v>
      </c>
      <c r="I163" s="12">
        <f t="array" ref="I163">INDEX('Back data'!$A$344:$AW$344,,MAX(IF('Back data'!$A$344:$AW$344&lt;&gt;"",COLUMN('Back data'!$A$344:$AW$344)))-I$6)/I161</f>
        <v>1.5310877379842895E-2</v>
      </c>
      <c r="J163" s="12">
        <f t="array" ref="J163">INDEX('Back data'!$A$344:$AW$344,,MAX(IF('Back data'!$A$344:$AW$344&lt;&gt;"",COLUMN('Back data'!$A$344:$AW$344)))-J$6)/J161</f>
        <v>0.11717332123411979</v>
      </c>
      <c r="K163" s="12">
        <f t="array" ref="K163">INDEX('Back data'!$A$344:$AW$344,,MAX(IF('Back data'!$A$344:$AW$344&lt;&gt;"",COLUMN('Back data'!$A$344:$AW$344)))-K$6)/K161</f>
        <v>0.12084257206208425</v>
      </c>
      <c r="L163" s="12">
        <f t="array" ref="L163">INDEX('Back data'!$A$344:$AW$344,,MAX(IF('Back data'!$A$344:$AW$344&lt;&gt;"",COLUMN('Back data'!$A$344:$AW$344)))-L$6)/L161</f>
        <v>3.4294621979734999E-2</v>
      </c>
      <c r="M163" s="12">
        <f t="array" ref="M163">INDEX('Back data'!$A$344:$AW$344,,MAX(IF('Back data'!$A$344:$AW$344&lt;&gt;"",COLUMN('Back data'!$A$344:$AW$344)))-M$6)/M161</f>
        <v>9.4089110174901069E-2</v>
      </c>
      <c r="N163" s="12">
        <f t="array" ref="N163">INDEX('Back data'!$A$344:$AW$344,,MAX(IF('Back data'!$A$344:$AW$344&lt;&gt;"",COLUMN('Back data'!$A$344:$AW$344)))-N$6)/N161</f>
        <v>0.10672827679477065</v>
      </c>
      <c r="O163" s="12">
        <f t="array" ref="O163">INDEX('Back data'!$A$344:$AW$344,,MAX(IF('Back data'!$A$344:$AW$344&lt;&gt;"",COLUMN('Back data'!$A$344:$AW$344)))-O$6)/O161</f>
        <v>0.10280373831775702</v>
      </c>
      <c r="P163" s="12">
        <f t="array" ref="P163">INDEX('Back data'!$A$344:$AW$344,,MAX(IF('Back data'!$A$344:$AW$344&lt;&gt;"",COLUMN('Back data'!$A$344:$AW$344)))-P$6)/P161</f>
        <v>0.18968531468531469</v>
      </c>
      <c r="R163" s="60"/>
    </row>
  </sheetData>
  <pageMargins left="0.7" right="0.7" top="0.75" bottom="0.75" header="0.3" footer="0.3"/>
  <pageSetup paperSize="9" orientation="portrait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"/>
  <dimension ref="B1:T106"/>
  <sheetViews>
    <sheetView showGridLines="0" topLeftCell="A67" zoomScale="74" zoomScaleNormal="69" workbookViewId="0">
      <selection activeCell="B8" sqref="B8:M10"/>
    </sheetView>
  </sheetViews>
  <sheetFormatPr baseColWidth="10" defaultColWidth="11.42578125" defaultRowHeight="15" x14ac:dyDescent="0.25"/>
  <cols>
    <col min="3" max="3" width="24.42578125" bestFit="1" customWidth="1"/>
    <col min="4" max="4" width="12.85546875" bestFit="1" customWidth="1"/>
    <col min="5" max="7" width="15.85546875" bestFit="1" customWidth="1"/>
    <col min="8" max="9" width="15.140625" bestFit="1" customWidth="1"/>
    <col min="10" max="10" width="14.5703125" bestFit="1" customWidth="1"/>
    <col min="11" max="11" width="13.140625" bestFit="1" customWidth="1"/>
    <col min="12" max="13" width="11.5703125" bestFit="1" customWidth="1"/>
    <col min="14" max="14" width="15.85546875" bestFit="1" customWidth="1"/>
    <col min="15" max="15" width="17.42578125" customWidth="1"/>
    <col min="16" max="16" width="15.7109375" customWidth="1"/>
    <col min="18" max="18" width="11.5703125" bestFit="1" customWidth="1"/>
  </cols>
  <sheetData>
    <row r="1" spans="2:19" ht="34.5" customHeight="1" x14ac:dyDescent="0.25"/>
    <row r="2" spans="2:19" ht="27" customHeight="1" x14ac:dyDescent="0.25">
      <c r="B2" s="18"/>
      <c r="C2" s="22" t="s">
        <v>69</v>
      </c>
      <c r="D2" s="18"/>
      <c r="E2" s="18"/>
      <c r="F2" s="18"/>
      <c r="G2" s="18"/>
      <c r="H2" s="18"/>
      <c r="I2" s="18"/>
      <c r="J2" s="18"/>
      <c r="K2" s="18"/>
      <c r="L2" s="18"/>
      <c r="M2" s="18"/>
      <c r="N2" s="18"/>
      <c r="O2" s="18"/>
      <c r="P2" s="18"/>
      <c r="Q2" s="18"/>
      <c r="R2" s="18"/>
    </row>
    <row r="3" spans="2:19" ht="18.75" customHeight="1" x14ac:dyDescent="0.25"/>
    <row r="4" spans="2:19" s="14" customFormat="1" ht="25.5" customHeight="1" x14ac:dyDescent="0.25">
      <c r="C4" s="15" t="s">
        <v>80</v>
      </c>
    </row>
    <row r="5" spans="2:19" ht="16.5" thickBot="1" x14ac:dyDescent="0.3">
      <c r="C5" s="3"/>
      <c r="D5" s="57">
        <f>'TAM Automático'!D5</f>
        <v>44562</v>
      </c>
      <c r="E5" s="57">
        <f>'TAM Automático'!E5</f>
        <v>44593</v>
      </c>
      <c r="F5" s="57">
        <f>'TAM Automático'!F5</f>
        <v>44621</v>
      </c>
      <c r="G5" s="57">
        <f>'TAM Automático'!G5</f>
        <v>44652</v>
      </c>
      <c r="H5" s="57">
        <f>'TAM Automático'!H5</f>
        <v>44682</v>
      </c>
      <c r="I5" s="57">
        <f>'TAM Automático'!I5</f>
        <v>44713</v>
      </c>
      <c r="J5" s="57">
        <f>'TAM Automático'!J5</f>
        <v>44743</v>
      </c>
      <c r="K5" s="57">
        <f>'TAM Automático'!K5</f>
        <v>44774</v>
      </c>
      <c r="L5" s="57">
        <f>'TAM Automático'!L5</f>
        <v>44805</v>
      </c>
      <c r="M5" s="57">
        <f>'TAM Automático'!M5</f>
        <v>44835</v>
      </c>
      <c r="N5" s="57">
        <f>'TAM Automático'!N5</f>
        <v>44866</v>
      </c>
      <c r="O5" s="57">
        <f>'TAM Automático'!O5</f>
        <v>44896</v>
      </c>
      <c r="P5" s="57">
        <f>'TAM Automático'!P5</f>
        <v>44927</v>
      </c>
    </row>
    <row r="6" spans="2:19" ht="15.75" x14ac:dyDescent="0.25">
      <c r="C6" s="11" t="s">
        <v>70</v>
      </c>
      <c r="D6" s="12">
        <f>'TAM Automático'!D8</f>
        <v>0.93799885974914488</v>
      </c>
      <c r="E6" s="12">
        <f>'TAM Automático'!E8</f>
        <v>0.92782189449801467</v>
      </c>
      <c r="F6" s="12">
        <f>'TAM Automático'!F8</f>
        <v>0.9421217486041128</v>
      </c>
      <c r="G6" s="12">
        <f>'TAM Automático'!G8</f>
        <v>0.9486475353563093</v>
      </c>
      <c r="H6" s="12">
        <f>'TAM Automático'!H8</f>
        <v>0.92845891310055129</v>
      </c>
      <c r="I6" s="12">
        <f>'TAM Automático'!I8</f>
        <v>0.93157961300113823</v>
      </c>
      <c r="J6" s="12">
        <f>'TAM Automático'!J8</f>
        <v>0.92480735769326372</v>
      </c>
      <c r="K6" s="12">
        <f>'TAM Automático'!K8</f>
        <v>0.92124652735837664</v>
      </c>
      <c r="L6" s="12">
        <f>'TAM Automático'!L8</f>
        <v>0.91667690795133339</v>
      </c>
      <c r="M6" s="12">
        <f>'TAM Automático'!M8</f>
        <v>0.92626783359309428</v>
      </c>
      <c r="N6" s="12">
        <f>'TAM Automático'!N8</f>
        <v>0.9253468140136375</v>
      </c>
      <c r="O6" s="12">
        <f>'TAM Automático'!O8</f>
        <v>0.94800611692742032</v>
      </c>
      <c r="P6" s="12">
        <f>'TAM Automático'!P8</f>
        <v>0.93796382189239336</v>
      </c>
    </row>
    <row r="7" spans="2:19" ht="15.75" x14ac:dyDescent="0.25">
      <c r="C7" s="11" t="s">
        <v>71</v>
      </c>
      <c r="D7" s="12">
        <f>'TAM Automático'!D9</f>
        <v>6.2001140250855187E-2</v>
      </c>
      <c r="E7" s="12">
        <f>'TAM Automático'!E9</f>
        <v>7.2178105501985237E-2</v>
      </c>
      <c r="F7" s="12">
        <f>'TAM Automático'!F9</f>
        <v>5.7878251395887231E-2</v>
      </c>
      <c r="G7" s="12">
        <f>'TAM Automático'!G9</f>
        <v>5.1352464643690789E-2</v>
      </c>
      <c r="H7" s="12">
        <f>'TAM Automático'!H9</f>
        <v>7.1541086899448672E-2</v>
      </c>
      <c r="I7" s="12">
        <f>'TAM Automático'!I9</f>
        <v>6.8420386998861771E-2</v>
      </c>
      <c r="J7" s="12">
        <f>'TAM Automático'!J9</f>
        <v>7.5192642306736265E-2</v>
      </c>
      <c r="K7" s="12">
        <f>'TAM Automático'!K9</f>
        <v>7.8753472641623384E-2</v>
      </c>
      <c r="L7" s="12">
        <f>'TAM Automático'!L9</f>
        <v>8.3323092048666586E-2</v>
      </c>
      <c r="M7" s="12">
        <f>'TAM Automático'!M9</f>
        <v>7.3732166406905636E-2</v>
      </c>
      <c r="N7" s="12">
        <f>'TAM Automático'!N9</f>
        <v>7.4653185986362572E-2</v>
      </c>
      <c r="O7" s="12">
        <f>'TAM Automático'!O9</f>
        <v>5.199388307257969E-2</v>
      </c>
      <c r="P7" s="12">
        <f>'TAM Automático'!P9</f>
        <v>6.2036178107606678E-2</v>
      </c>
    </row>
    <row r="9" spans="2:19" s="14" customFormat="1" ht="29.25" customHeight="1" x14ac:dyDescent="0.25">
      <c r="C9" s="15" t="s">
        <v>81</v>
      </c>
    </row>
    <row r="10" spans="2:19" ht="16.5" thickBot="1" x14ac:dyDescent="0.3">
      <c r="C10" s="3"/>
      <c r="D10" s="57">
        <f>D5</f>
        <v>44562</v>
      </c>
      <c r="E10" s="57">
        <f t="shared" ref="E10:P10" si="0">E5</f>
        <v>44593</v>
      </c>
      <c r="F10" s="57">
        <f t="shared" si="0"/>
        <v>44621</v>
      </c>
      <c r="G10" s="57">
        <f t="shared" si="0"/>
        <v>44652</v>
      </c>
      <c r="H10" s="57">
        <f t="shared" si="0"/>
        <v>44682</v>
      </c>
      <c r="I10" s="57">
        <f t="shared" si="0"/>
        <v>44713</v>
      </c>
      <c r="J10" s="57">
        <f t="shared" si="0"/>
        <v>44743</v>
      </c>
      <c r="K10" s="57">
        <f t="shared" si="0"/>
        <v>44774</v>
      </c>
      <c r="L10" s="57">
        <f t="shared" si="0"/>
        <v>44805</v>
      </c>
      <c r="M10" s="57">
        <f t="shared" si="0"/>
        <v>44835</v>
      </c>
      <c r="N10" s="57">
        <f t="shared" si="0"/>
        <v>44866</v>
      </c>
      <c r="O10" s="57">
        <f t="shared" si="0"/>
        <v>44896</v>
      </c>
      <c r="P10" s="57">
        <f t="shared" si="0"/>
        <v>44927</v>
      </c>
    </row>
    <row r="11" spans="2:19" ht="15.75" x14ac:dyDescent="0.25">
      <c r="C11" s="11" t="s">
        <v>70</v>
      </c>
      <c r="D11" s="12">
        <f>IF('Total Aceite'!$D$29=$R$11,'TAM Automático'!D13,'TAM Automático'!D18)</f>
        <v>0.78455400398974062</v>
      </c>
      <c r="E11" s="12">
        <f>IF('Total Aceite'!$D$29=$R$11,'TAM Automático'!E13,'TAM Automático'!E18)</f>
        <v>0.76312056737588652</v>
      </c>
      <c r="F11" s="12">
        <f>IF('Total Aceite'!$D$29=$R$11,'TAM Automático'!F13,'TAM Automático'!F18)</f>
        <v>0.83183673469387753</v>
      </c>
      <c r="G11" s="12">
        <f>IF('Total Aceite'!$D$29=$R$11,'TAM Automático'!G13,'TAM Automático'!G18)</f>
        <v>0.8263105270675617</v>
      </c>
      <c r="H11" s="12">
        <f>IF('Total Aceite'!$D$29=$R$11,'TAM Automático'!H13,'TAM Automático'!H18)</f>
        <v>0.77471264367816084</v>
      </c>
      <c r="I11" s="12">
        <f>IF('Total Aceite'!$D$29=$R$11,'TAM Automático'!I13,'TAM Automático'!I18)</f>
        <v>0.81593194122196444</v>
      </c>
      <c r="J11" s="12">
        <f>IF('Total Aceite'!$D$29=$R$11,'TAM Automático'!J13,'TAM Automático'!J18)</f>
        <v>0.76909613701712709</v>
      </c>
      <c r="K11" s="12">
        <f>IF('Total Aceite'!$D$29=$R$11,'TAM Automático'!K13,'TAM Automático'!K18)</f>
        <v>0.75147857573928789</v>
      </c>
      <c r="L11" s="12">
        <f>IF('Total Aceite'!$D$29=$R$11,'TAM Automático'!L13,'TAM Automático'!L18)</f>
        <v>0.73908717821166525</v>
      </c>
      <c r="M11" s="12">
        <f>IF('Total Aceite'!$D$29=$R$11,'TAM Automático'!M13,'TAM Automático'!M18)</f>
        <v>0.78189499094749559</v>
      </c>
      <c r="N11" s="12">
        <f>IF('Total Aceite'!$D$29=$R$11,'TAM Automático'!N13,'TAM Automático'!N18)</f>
        <v>0.7764032073310424</v>
      </c>
      <c r="O11" s="12">
        <f>IF('Total Aceite'!$D$29=$R$11,'TAM Automático'!O13,'TAM Automático'!O18)</f>
        <v>0.84908609908609911</v>
      </c>
      <c r="P11" s="12">
        <f>IF('Total Aceite'!$D$29=$R$11,'TAM Automático'!P13,'TAM Automático'!P18)</f>
        <v>0.81377788104089221</v>
      </c>
      <c r="R11">
        <v>1</v>
      </c>
      <c r="S11" s="15" t="s">
        <v>82</v>
      </c>
    </row>
    <row r="12" spans="2:19" ht="15.75" x14ac:dyDescent="0.25">
      <c r="C12" s="11" t="s">
        <v>71</v>
      </c>
      <c r="D12" s="12">
        <f>IF('Total Aceite'!$D$29=$R$11,'TAM Automático'!D14,'TAM Automático'!D19)</f>
        <v>0.21544599601025929</v>
      </c>
      <c r="E12" s="12">
        <f>IF('Total Aceite'!$D$29=$R$11,'TAM Automático'!E14,'TAM Automático'!E19)</f>
        <v>0.23687943262411346</v>
      </c>
      <c r="F12" s="12">
        <f>IF('Total Aceite'!$D$29=$R$11,'TAM Automático'!F14,'TAM Automático'!F19)</f>
        <v>0.16816326530612244</v>
      </c>
      <c r="G12" s="12">
        <f>IF('Total Aceite'!$D$29=$R$11,'TAM Automático'!G14,'TAM Automático'!G19)</f>
        <v>0.17368947293243822</v>
      </c>
      <c r="H12" s="12">
        <f>IF('Total Aceite'!$D$29=$R$11,'TAM Automático'!H14,'TAM Automático'!H19)</f>
        <v>0.22528735632183908</v>
      </c>
      <c r="I12" s="12">
        <f>IF('Total Aceite'!$D$29=$R$11,'TAM Automático'!I14,'TAM Automático'!I19)</f>
        <v>0.18406805877803556</v>
      </c>
      <c r="J12" s="12">
        <f>IF('Total Aceite'!$D$29=$R$11,'TAM Automático'!J14,'TAM Automático'!J19)</f>
        <v>0.23090386298287283</v>
      </c>
      <c r="K12" s="12">
        <f>IF('Total Aceite'!$D$29=$R$11,'TAM Automático'!K14,'TAM Automático'!K19)</f>
        <v>0.24852142426071214</v>
      </c>
      <c r="L12" s="12">
        <f>IF('Total Aceite'!$D$29=$R$11,'TAM Automático'!L14,'TAM Automático'!L19)</f>
        <v>0.2609128217883348</v>
      </c>
      <c r="M12" s="12">
        <f>IF('Total Aceite'!$D$29=$R$11,'TAM Automático'!M14,'TAM Automático'!M19)</f>
        <v>0.21810500905250454</v>
      </c>
      <c r="N12" s="12">
        <f>IF('Total Aceite'!$D$29=$R$11,'TAM Automático'!N14,'TAM Automático'!N19)</f>
        <v>0.22359679266895763</v>
      </c>
      <c r="O12" s="12">
        <f>IF('Total Aceite'!$D$29=$R$11,'TAM Automático'!O14,'TAM Automático'!O19)</f>
        <v>0.15091390091390092</v>
      </c>
      <c r="P12" s="12">
        <f>IF('Total Aceite'!$D$29=$R$11,'TAM Automático'!P14,'TAM Automático'!P19)</f>
        <v>0.18622211895910781</v>
      </c>
      <c r="R12">
        <v>2</v>
      </c>
      <c r="S12" s="15" t="s">
        <v>83</v>
      </c>
    </row>
    <row r="14" spans="2:19" s="14" customFormat="1" ht="29.25" customHeight="1" x14ac:dyDescent="0.25">
      <c r="C14" s="15" t="s">
        <v>84</v>
      </c>
    </row>
    <row r="15" spans="2:19" ht="16.5" thickBot="1" x14ac:dyDescent="0.3">
      <c r="C15" s="3"/>
      <c r="D15" s="57">
        <f>D10</f>
        <v>44562</v>
      </c>
      <c r="E15" s="57">
        <f t="shared" ref="E15:P15" si="1">E10</f>
        <v>44593</v>
      </c>
      <c r="F15" s="57">
        <f t="shared" si="1"/>
        <v>44621</v>
      </c>
      <c r="G15" s="57">
        <f t="shared" si="1"/>
        <v>44652</v>
      </c>
      <c r="H15" s="57">
        <f t="shared" si="1"/>
        <v>44682</v>
      </c>
      <c r="I15" s="57">
        <f t="shared" si="1"/>
        <v>44713</v>
      </c>
      <c r="J15" s="57">
        <f t="shared" si="1"/>
        <v>44743</v>
      </c>
      <c r="K15" s="57">
        <f t="shared" si="1"/>
        <v>44774</v>
      </c>
      <c r="L15" s="57">
        <f t="shared" si="1"/>
        <v>44805</v>
      </c>
      <c r="M15" s="57">
        <f t="shared" si="1"/>
        <v>44835</v>
      </c>
      <c r="N15" s="57">
        <f t="shared" si="1"/>
        <v>44866</v>
      </c>
      <c r="O15" s="57">
        <f t="shared" si="1"/>
        <v>44896</v>
      </c>
      <c r="P15" s="57">
        <f t="shared" si="1"/>
        <v>44927</v>
      </c>
      <c r="R15">
        <v>1</v>
      </c>
      <c r="S15" s="15" t="s">
        <v>30</v>
      </c>
    </row>
    <row r="16" spans="2:19" ht="15.75" x14ac:dyDescent="0.25">
      <c r="C16" s="11" t="s">
        <v>70</v>
      </c>
      <c r="D16" s="12">
        <f>IF('Total Aceite'!$N$29=$R$15,'TAM Automático'!D23,IF('Total Aceite'!$N$29=$R$16,'TAM Automático'!D28,'TAM Automático'!D33))</f>
        <v>0.8789244186046512</v>
      </c>
      <c r="E16" s="12">
        <f>IF('Total Aceite'!$N$29=$R$15,'TAM Automático'!E23,IF('Total Aceite'!$N$29=$R$16,'TAM Automático'!E28,'TAM Automático'!E33))</f>
        <v>0.85047990401919604</v>
      </c>
      <c r="F16" s="12">
        <f>IF('Total Aceite'!$N$29=$R$15,'TAM Automático'!F23,IF('Total Aceite'!$N$29=$R$16,'TAM Automático'!F28,'TAM Automático'!F33))</f>
        <v>0.89555311556409556</v>
      </c>
      <c r="G16" s="12">
        <f>IF('Total Aceite'!$N$29=$R$15,'TAM Automático'!G23,IF('Total Aceite'!$N$29=$R$16,'TAM Automático'!G28,'TAM Automático'!G33))</f>
        <v>0.88467569493941545</v>
      </c>
      <c r="H16" s="12">
        <f>IF('Total Aceite'!$N$29=$R$15,'TAM Automático'!H23,IF('Total Aceite'!$N$29=$R$16,'TAM Automático'!H28,'TAM Automático'!H33))</f>
        <v>0.85657708628005658</v>
      </c>
      <c r="I16" s="12">
        <f>IF('Total Aceite'!$N$29=$R$15,'TAM Automático'!I23,IF('Total Aceite'!$N$29=$R$16,'TAM Automático'!I28,'TAM Automático'!I33))</f>
        <v>0.86378392416569283</v>
      </c>
      <c r="J16" s="12">
        <f>IF('Total Aceite'!$N$29=$R$15,'TAM Automático'!J23,IF('Total Aceite'!$N$29=$R$16,'TAM Automático'!J28,'TAM Automático'!J33))</f>
        <v>0.8771951989892609</v>
      </c>
      <c r="K16" s="12">
        <f>IF('Total Aceite'!$N$29=$R$15,'TAM Automático'!K23,IF('Total Aceite'!$N$29=$R$16,'TAM Automático'!K28,'TAM Automático'!K33))</f>
        <v>0.85259061055704199</v>
      </c>
      <c r="L16" s="12">
        <f>IF('Total Aceite'!$N$29=$R$15,'TAM Automático'!L23,IF('Total Aceite'!$N$29=$R$16,'TAM Automático'!L28,'TAM Automático'!L33))</f>
        <v>0.84113060428849895</v>
      </c>
      <c r="M16" s="12">
        <f>IF('Total Aceite'!$N$29=$R$15,'TAM Automático'!M23,IF('Total Aceite'!$N$29=$R$16,'TAM Automático'!M28,'TAM Automático'!M33))</f>
        <v>0.86422041018038054</v>
      </c>
      <c r="N16" s="12">
        <f>IF('Total Aceite'!$N$29=$R$15,'TAM Automático'!N23,IF('Total Aceite'!$N$29=$R$16,'TAM Automático'!N28,'TAM Automático'!N33))</f>
        <v>0.85691318327974264</v>
      </c>
      <c r="O16" s="12">
        <f>IF('Total Aceite'!$N$29=$R$15,'TAM Automático'!O23,IF('Total Aceite'!$N$29=$R$16,'TAM Automático'!O28,'TAM Automático'!O33))</f>
        <v>0.91298145506419393</v>
      </c>
      <c r="P16" s="12">
        <f>IF('Total Aceite'!$N$29=$R$15,'TAM Automático'!P23,IF('Total Aceite'!$N$29=$R$16,'TAM Automático'!P28,'TAM Automático'!P33))</f>
        <v>0.88527635856943798</v>
      </c>
      <c r="R16">
        <v>2</v>
      </c>
      <c r="S16" s="8" t="s">
        <v>35</v>
      </c>
    </row>
    <row r="17" spans="2:19" ht="15.75" x14ac:dyDescent="0.25">
      <c r="C17" s="11" t="s">
        <v>71</v>
      </c>
      <c r="D17" s="12">
        <f>IF('Total Aceite'!$N$29=$R$15,'TAM Automático'!D24,IF('Total Aceite'!$N$29=$R$16,'TAM Automático'!D29,'TAM Automático'!D34))</f>
        <v>0.12107558139534884</v>
      </c>
      <c r="E17" s="12">
        <f>IF('Total Aceite'!$N$29=$R$15,'TAM Automático'!E24,IF('Total Aceite'!$N$29=$R$16,'TAM Automático'!E29,'TAM Automático'!E34))</f>
        <v>0.14952009598080385</v>
      </c>
      <c r="F17" s="12">
        <f>IF('Total Aceite'!$N$29=$R$15,'TAM Automático'!F24,IF('Total Aceite'!$N$29=$R$16,'TAM Automático'!F29,'TAM Automático'!F34))</f>
        <v>0.10444688443590448</v>
      </c>
      <c r="G17" s="12">
        <f>IF('Total Aceite'!$N$29=$R$15,'TAM Automático'!G24,IF('Total Aceite'!$N$29=$R$16,'TAM Automático'!G29,'TAM Automático'!G34))</f>
        <v>0.11532430506058446</v>
      </c>
      <c r="H17" s="12">
        <f>IF('Total Aceite'!$N$29=$R$15,'TAM Automático'!H24,IF('Total Aceite'!$N$29=$R$16,'TAM Automático'!H29,'TAM Automático'!H34))</f>
        <v>0.14342291371994342</v>
      </c>
      <c r="I17" s="12">
        <f>IF('Total Aceite'!$N$29=$R$15,'TAM Automático'!I24,IF('Total Aceite'!$N$29=$R$16,'TAM Automático'!I29,'TAM Automático'!I34))</f>
        <v>0.13621607583430725</v>
      </c>
      <c r="J17" s="12">
        <f>IF('Total Aceite'!$N$29=$R$15,'TAM Automático'!J24,IF('Total Aceite'!$N$29=$R$16,'TAM Automático'!J29,'TAM Automático'!J34))</f>
        <v>0.12280480101073911</v>
      </c>
      <c r="K17" s="12">
        <f>IF('Total Aceite'!$N$29=$R$15,'TAM Automático'!K24,IF('Total Aceite'!$N$29=$R$16,'TAM Automático'!K29,'TAM Automático'!K34))</f>
        <v>0.14740938944295792</v>
      </c>
      <c r="L17" s="12">
        <f>IF('Total Aceite'!$N$29=$R$15,'TAM Automático'!L24,IF('Total Aceite'!$N$29=$R$16,'TAM Automático'!L29,'TAM Automático'!L34))</f>
        <v>0.15886939571150094</v>
      </c>
      <c r="M17" s="12">
        <f>IF('Total Aceite'!$N$29=$R$15,'TAM Automático'!M24,IF('Total Aceite'!$N$29=$R$16,'TAM Automático'!M29,'TAM Automático'!M34))</f>
        <v>0.13577958981961949</v>
      </c>
      <c r="N17" s="12">
        <f>IF('Total Aceite'!$N$29=$R$15,'TAM Automático'!N24,IF('Total Aceite'!$N$29=$R$16,'TAM Automático'!N29,'TAM Automático'!N34))</f>
        <v>0.14308681672025722</v>
      </c>
      <c r="O17" s="12">
        <f>IF('Total Aceite'!$N$29=$R$15,'TAM Automático'!O24,IF('Total Aceite'!$N$29=$R$16,'TAM Automático'!O29,'TAM Automático'!O34))</f>
        <v>8.7018544935805991E-2</v>
      </c>
      <c r="P17" s="12">
        <f>IF('Total Aceite'!$N$29=$R$15,'TAM Automático'!P24,IF('Total Aceite'!$N$29=$R$16,'TAM Automático'!P29,'TAM Automático'!P34))</f>
        <v>0.11472364143056203</v>
      </c>
      <c r="R17">
        <v>2</v>
      </c>
      <c r="S17" s="8" t="s">
        <v>40</v>
      </c>
    </row>
    <row r="19" spans="2:19" s="14" customFormat="1" ht="29.25" customHeight="1" x14ac:dyDescent="0.25">
      <c r="C19" s="15"/>
    </row>
    <row r="20" spans="2:19" ht="15.75" x14ac:dyDescent="0.25">
      <c r="C20" s="15"/>
      <c r="D20" s="14"/>
      <c r="E20" s="14"/>
      <c r="F20" s="14"/>
      <c r="G20" s="14"/>
      <c r="H20" s="14"/>
      <c r="I20" s="14"/>
      <c r="J20" s="14"/>
      <c r="K20" s="14"/>
      <c r="L20" s="14"/>
      <c r="M20" s="14"/>
      <c r="N20" s="14"/>
      <c r="O20" s="14"/>
      <c r="P20" s="14"/>
    </row>
    <row r="21" spans="2:19" ht="15.75" x14ac:dyDescent="0.25">
      <c r="C21" s="15"/>
      <c r="D21" s="14"/>
      <c r="E21" s="14"/>
      <c r="F21" s="14"/>
      <c r="G21" s="14"/>
      <c r="H21" s="14"/>
      <c r="I21" s="14"/>
      <c r="J21" s="14"/>
      <c r="K21" s="14"/>
      <c r="L21" s="14"/>
      <c r="M21" s="14"/>
      <c r="N21" s="14"/>
      <c r="O21" s="14"/>
      <c r="P21" s="14"/>
    </row>
    <row r="22" spans="2:19" ht="15.75" x14ac:dyDescent="0.25">
      <c r="C22" s="15"/>
      <c r="D22" s="14"/>
      <c r="E22" s="14"/>
      <c r="F22" s="14"/>
      <c r="G22" s="14"/>
      <c r="H22" s="14"/>
      <c r="I22" s="14"/>
      <c r="J22" s="14"/>
      <c r="K22" s="14"/>
      <c r="L22" s="14"/>
      <c r="M22" s="14"/>
      <c r="N22" s="14"/>
      <c r="O22" s="14"/>
      <c r="P22" s="14"/>
    </row>
    <row r="23" spans="2:19" ht="15.75" x14ac:dyDescent="0.25">
      <c r="C23" s="15"/>
      <c r="D23" s="14"/>
      <c r="E23" s="14"/>
      <c r="F23" s="14"/>
      <c r="G23" s="14"/>
      <c r="H23" s="14"/>
      <c r="I23" s="14"/>
      <c r="J23" s="14"/>
      <c r="K23" s="14"/>
      <c r="L23" s="14"/>
      <c r="M23" s="14"/>
      <c r="N23" s="14"/>
      <c r="O23" s="14"/>
      <c r="P23" s="14"/>
    </row>
    <row r="24" spans="2:19" ht="27" customHeight="1" x14ac:dyDescent="0.25">
      <c r="B24" s="18"/>
      <c r="C24" s="22" t="s">
        <v>74</v>
      </c>
      <c r="D24" s="18"/>
      <c r="E24" s="18"/>
      <c r="F24" s="18"/>
      <c r="G24" s="18"/>
      <c r="H24" s="18"/>
      <c r="I24" s="18"/>
      <c r="J24" s="18"/>
      <c r="K24" s="18"/>
      <c r="L24" s="18"/>
      <c r="M24" s="18"/>
      <c r="N24" s="18"/>
      <c r="O24" s="18"/>
      <c r="P24" s="18"/>
      <c r="Q24" s="18"/>
      <c r="R24" s="18"/>
    </row>
    <row r="25" spans="2:19" ht="15.75" x14ac:dyDescent="0.25">
      <c r="C25" s="15"/>
      <c r="D25" s="14"/>
      <c r="E25" s="14"/>
      <c r="F25" s="14"/>
      <c r="G25" s="14"/>
      <c r="H25" s="14"/>
      <c r="I25" s="14"/>
      <c r="J25" s="14"/>
      <c r="K25" s="14"/>
      <c r="L25" s="14"/>
      <c r="M25" s="14"/>
      <c r="N25" s="14"/>
      <c r="O25" s="14"/>
      <c r="P25" s="14"/>
    </row>
    <row r="26" spans="2:19" ht="15.75" x14ac:dyDescent="0.25">
      <c r="C26" s="15"/>
      <c r="D26" s="14"/>
      <c r="E26" s="14"/>
      <c r="F26" s="14"/>
      <c r="G26" s="14"/>
      <c r="H26" s="14"/>
      <c r="I26" s="14"/>
      <c r="J26" s="14"/>
      <c r="K26" s="14"/>
      <c r="L26" s="14"/>
      <c r="M26" s="14"/>
      <c r="N26" s="14"/>
      <c r="O26" s="14"/>
      <c r="P26" s="14"/>
    </row>
    <row r="27" spans="2:19" ht="15.75" x14ac:dyDescent="0.25">
      <c r="B27" s="14"/>
      <c r="C27" s="15" t="s">
        <v>80</v>
      </c>
      <c r="D27" s="14"/>
      <c r="E27" s="14"/>
      <c r="F27" s="14"/>
      <c r="G27" s="14"/>
      <c r="H27" s="14"/>
      <c r="I27" s="14"/>
      <c r="J27" s="14"/>
      <c r="K27" s="14"/>
      <c r="L27" s="14"/>
      <c r="M27" s="14"/>
      <c r="N27" s="14"/>
      <c r="O27" s="14"/>
      <c r="P27" s="14"/>
      <c r="Q27" s="14"/>
    </row>
    <row r="28" spans="2:19" ht="16.5" thickBot="1" x14ac:dyDescent="0.3">
      <c r="C28" s="3"/>
      <c r="D28" s="57">
        <f>D5</f>
        <v>44562</v>
      </c>
      <c r="E28" s="57">
        <f t="shared" ref="E28:P28" si="2">E5</f>
        <v>44593</v>
      </c>
      <c r="F28" s="57">
        <f t="shared" si="2"/>
        <v>44621</v>
      </c>
      <c r="G28" s="57">
        <f t="shared" si="2"/>
        <v>44652</v>
      </c>
      <c r="H28" s="57">
        <f t="shared" si="2"/>
        <v>44682</v>
      </c>
      <c r="I28" s="57">
        <f t="shared" si="2"/>
        <v>44713</v>
      </c>
      <c r="J28" s="57">
        <f t="shared" si="2"/>
        <v>44743</v>
      </c>
      <c r="K28" s="57">
        <f t="shared" si="2"/>
        <v>44774</v>
      </c>
      <c r="L28" s="57">
        <f t="shared" si="2"/>
        <v>44805</v>
      </c>
      <c r="M28" s="57">
        <f t="shared" si="2"/>
        <v>44835</v>
      </c>
      <c r="N28" s="57">
        <f t="shared" si="2"/>
        <v>44866</v>
      </c>
      <c r="O28" s="57">
        <f t="shared" si="2"/>
        <v>44896</v>
      </c>
      <c r="P28" s="57">
        <f t="shared" si="2"/>
        <v>44927</v>
      </c>
    </row>
    <row r="29" spans="2:19" ht="15.75" x14ac:dyDescent="0.25">
      <c r="C29" s="11" t="s">
        <v>70</v>
      </c>
      <c r="D29" s="12">
        <f>'TAM Automático'!D41</f>
        <v>0.88843930635838142</v>
      </c>
      <c r="E29" s="12">
        <f>'TAM Automático'!E41</f>
        <v>0.86937399208327226</v>
      </c>
      <c r="F29" s="12">
        <f>'TAM Automático'!F41</f>
        <v>0.88400387114613577</v>
      </c>
      <c r="G29" s="12">
        <f>'TAM Automático'!G41</f>
        <v>0.8897812240376628</v>
      </c>
      <c r="H29" s="12">
        <f>'TAM Automático'!H41</f>
        <v>0.88150831991411704</v>
      </c>
      <c r="I29" s="12">
        <f>'TAM Automático'!I41</f>
        <v>0.89373020899303357</v>
      </c>
      <c r="J29" s="12">
        <f>'TAM Automático'!J41</f>
        <v>0.8971135343168698</v>
      </c>
      <c r="K29" s="12">
        <f>'TAM Automático'!K41</f>
        <v>0.90401482396541077</v>
      </c>
      <c r="L29" s="12">
        <f>'TAM Automático'!L41</f>
        <v>0.88368012033091003</v>
      </c>
      <c r="M29" s="12">
        <f>'TAM Automático'!M41</f>
        <v>0.90327255162419995</v>
      </c>
      <c r="N29" s="12">
        <f>'TAM Automático'!N41</f>
        <v>0.88580827067669177</v>
      </c>
      <c r="O29" s="12">
        <f>'TAM Automático'!O41</f>
        <v>0.92660221983530244</v>
      </c>
      <c r="P29" s="12">
        <f>'TAM Automático'!P41</f>
        <v>0.91247520130703696</v>
      </c>
    </row>
    <row r="30" spans="2:19" ht="15.75" x14ac:dyDescent="0.25">
      <c r="C30" s="11" t="s">
        <v>71</v>
      </c>
      <c r="D30" s="12">
        <f>'TAM Automático'!D42</f>
        <v>0.11156069364161848</v>
      </c>
      <c r="E30" s="12">
        <f>'TAM Automático'!E42</f>
        <v>0.13062600791672777</v>
      </c>
      <c r="F30" s="12">
        <f>'TAM Automático'!F42</f>
        <v>0.11599612885386425</v>
      </c>
      <c r="G30" s="12">
        <f>'TAM Automático'!G42</f>
        <v>0.1102187759623373</v>
      </c>
      <c r="H30" s="12">
        <f>'TAM Automático'!H42</f>
        <v>0.118491680085883</v>
      </c>
      <c r="I30" s="12">
        <f>'TAM Automático'!I42</f>
        <v>0.10626979100696644</v>
      </c>
      <c r="J30" s="12">
        <f>'TAM Automático'!J42</f>
        <v>0.1028864656831302</v>
      </c>
      <c r="K30" s="12">
        <f>'TAM Automático'!K42</f>
        <v>9.598517603458924E-2</v>
      </c>
      <c r="L30" s="12">
        <f>'TAM Automático'!L42</f>
        <v>0.11631987966908999</v>
      </c>
      <c r="M30" s="12">
        <f>'TAM Automático'!M42</f>
        <v>9.6727448375800024E-2</v>
      </c>
      <c r="N30" s="12">
        <f>'TAM Automático'!N42</f>
        <v>0.11419172932330827</v>
      </c>
      <c r="O30" s="12">
        <f>'TAM Automático'!O42</f>
        <v>7.339778016469746E-2</v>
      </c>
      <c r="P30" s="12">
        <f>'TAM Automático'!P42</f>
        <v>8.7524798692963007E-2</v>
      </c>
    </row>
    <row r="32" spans="2:19" ht="15.75" x14ac:dyDescent="0.25">
      <c r="B32" s="14"/>
      <c r="C32" s="15" t="s">
        <v>81</v>
      </c>
      <c r="D32" s="14"/>
      <c r="E32" s="14"/>
      <c r="F32" s="14"/>
      <c r="G32" s="14"/>
      <c r="H32" s="14"/>
      <c r="I32" s="14"/>
      <c r="J32" s="14"/>
      <c r="K32" s="14"/>
      <c r="L32" s="14"/>
      <c r="M32" s="14"/>
      <c r="N32" s="14"/>
      <c r="O32" s="14"/>
      <c r="P32" s="14"/>
      <c r="Q32" s="14"/>
    </row>
    <row r="33" spans="2:20" ht="16.5" thickBot="1" x14ac:dyDescent="0.3">
      <c r="C33" s="3"/>
      <c r="D33" s="57">
        <f>D28</f>
        <v>44562</v>
      </c>
      <c r="E33" s="57">
        <f t="shared" ref="E33:P33" si="3">E28</f>
        <v>44593</v>
      </c>
      <c r="F33" s="57">
        <f t="shared" si="3"/>
        <v>44621</v>
      </c>
      <c r="G33" s="57">
        <f t="shared" si="3"/>
        <v>44652</v>
      </c>
      <c r="H33" s="57">
        <f t="shared" si="3"/>
        <v>44682</v>
      </c>
      <c r="I33" s="57">
        <f t="shared" si="3"/>
        <v>44713</v>
      </c>
      <c r="J33" s="57">
        <f t="shared" si="3"/>
        <v>44743</v>
      </c>
      <c r="K33" s="57">
        <f t="shared" si="3"/>
        <v>44774</v>
      </c>
      <c r="L33" s="57">
        <f t="shared" si="3"/>
        <v>44805</v>
      </c>
      <c r="M33" s="57">
        <f t="shared" si="3"/>
        <v>44835</v>
      </c>
      <c r="N33" s="57">
        <f t="shared" si="3"/>
        <v>44866</v>
      </c>
      <c r="O33" s="57">
        <f t="shared" si="3"/>
        <v>44896</v>
      </c>
      <c r="P33" s="57">
        <f t="shared" si="3"/>
        <v>44927</v>
      </c>
    </row>
    <row r="34" spans="2:20" ht="15.75" x14ac:dyDescent="0.25">
      <c r="C34" s="11" t="s">
        <v>70</v>
      </c>
      <c r="D34" s="12">
        <f>IF('O. Virgen + Extra'!$D$29=$R$34,'TAM Automático'!D46,'TAM Automático'!D51)</f>
        <v>0.69354604786076868</v>
      </c>
      <c r="E34" s="12">
        <f>IF('O. Virgen + Extra'!$D$29=$R$34,'TAM Automático'!E46,'TAM Automático'!E51)</f>
        <v>0.70401437986818449</v>
      </c>
      <c r="F34" s="12">
        <f>IF('O. Virgen + Extra'!$D$29=$R$34,'TAM Automático'!F46,'TAM Automático'!F51)</f>
        <v>0.72803460394701269</v>
      </c>
      <c r="G34" s="12">
        <f>IF('O. Virgen + Extra'!$D$29=$R$34,'TAM Automático'!G46,'TAM Automático'!G51)</f>
        <v>0.69531362653208373</v>
      </c>
      <c r="H34" s="12">
        <f>IF('O. Virgen + Extra'!$D$29=$R$34,'TAM Automático'!H46,'TAM Automático'!H51)</f>
        <v>0.69124551228942288</v>
      </c>
      <c r="I34" s="12">
        <f>IF('O. Virgen + Extra'!$D$29=$R$34,'TAM Automático'!I46,'TAM Automático'!I51)</f>
        <v>0.7606237816764132</v>
      </c>
      <c r="J34" s="12">
        <f>IF('O. Virgen + Extra'!$D$29=$R$34,'TAM Automático'!J46,'TAM Automático'!J51)</f>
        <v>0.7100724818795302</v>
      </c>
      <c r="K34" s="12">
        <f>IF('O. Virgen + Extra'!$D$29=$R$34,'TAM Automático'!K46,'TAM Automático'!K51)</f>
        <v>0.75832611117989357</v>
      </c>
      <c r="L34" s="12">
        <f>IF('O. Virgen + Extra'!$D$29=$R$34,'TAM Automático'!L46,'TAM Automático'!L51)</f>
        <v>0.70535497940392544</v>
      </c>
      <c r="M34" s="12">
        <f>IF('O. Virgen + Extra'!$D$29=$R$34,'TAM Automático'!M46,'TAM Automático'!M51)</f>
        <v>0.71671113267038555</v>
      </c>
      <c r="N34" s="12">
        <f>IF('O. Virgen + Extra'!$D$29=$R$34,'TAM Automático'!N46,'TAM Automático'!N51)</f>
        <v>0.70593735390369328</v>
      </c>
      <c r="O34" s="12">
        <f>IF('O. Virgen + Extra'!$D$29=$R$34,'TAM Automático'!O46,'TAM Automático'!O51)</f>
        <v>0.84026682838083688</v>
      </c>
      <c r="P34" s="12">
        <f>IF('O. Virgen + Extra'!$D$29=$R$34,'TAM Automático'!P46,'TAM Automático'!P51)</f>
        <v>0.78974774357787547</v>
      </c>
      <c r="R34">
        <v>1</v>
      </c>
      <c r="S34" s="15" t="s">
        <v>82</v>
      </c>
    </row>
    <row r="35" spans="2:20" ht="15.75" x14ac:dyDescent="0.25">
      <c r="C35" s="11" t="s">
        <v>71</v>
      </c>
      <c r="D35" s="12">
        <f>IF('O. Virgen + Extra'!$D$29=$R$34,'TAM Automático'!D47,'TAM Automático'!D52)</f>
        <v>0.30645395213923132</v>
      </c>
      <c r="E35" s="12">
        <f>IF('O. Virgen + Extra'!$D$29=$R$34,'TAM Automático'!E47,'TAM Automático'!E52)</f>
        <v>0.29598562013181545</v>
      </c>
      <c r="F35" s="12">
        <f>IF('O. Virgen + Extra'!$D$29=$R$34,'TAM Automático'!F47,'TAM Automático'!F52)</f>
        <v>0.27196539605298731</v>
      </c>
      <c r="G35" s="12">
        <f>IF('O. Virgen + Extra'!$D$29=$R$34,'TAM Automático'!G47,'TAM Automático'!G52)</f>
        <v>0.30468637346791638</v>
      </c>
      <c r="H35" s="12">
        <f>IF('O. Virgen + Extra'!$D$29=$R$34,'TAM Automático'!H47,'TAM Automático'!H52)</f>
        <v>0.30875448771057717</v>
      </c>
      <c r="I35" s="12">
        <f>IF('O. Virgen + Extra'!$D$29=$R$34,'TAM Automático'!I47,'TAM Automático'!I52)</f>
        <v>0.23937621832358677</v>
      </c>
      <c r="J35" s="12">
        <f>IF('O. Virgen + Extra'!$D$29=$R$34,'TAM Automático'!J47,'TAM Automático'!J52)</f>
        <v>0.28992751812046991</v>
      </c>
      <c r="K35" s="12">
        <f>IF('O. Virgen + Extra'!$D$29=$R$34,'TAM Automático'!K47,'TAM Automático'!K52)</f>
        <v>0.24167388882010649</v>
      </c>
      <c r="L35" s="12">
        <f>IF('O. Virgen + Extra'!$D$29=$R$34,'TAM Automático'!L47,'TAM Automático'!L52)</f>
        <v>0.29464502059607467</v>
      </c>
      <c r="M35" s="12">
        <f>IF('O. Virgen + Extra'!$D$29=$R$34,'TAM Automático'!M47,'TAM Automático'!M52)</f>
        <v>0.28328886732961434</v>
      </c>
      <c r="N35" s="12">
        <f>IF('O. Virgen + Extra'!$D$29=$R$34,'TAM Automático'!N47,'TAM Automático'!N52)</f>
        <v>0.29406264609630667</v>
      </c>
      <c r="O35" s="12">
        <f>IF('O. Virgen + Extra'!$D$29=$R$34,'TAM Automático'!O47,'TAM Automático'!O52)</f>
        <v>0.15973317161916312</v>
      </c>
      <c r="P35" s="12">
        <f>IF('O. Virgen + Extra'!$D$29=$R$34,'TAM Automático'!P47,'TAM Automático'!P52)</f>
        <v>0.21025225642212453</v>
      </c>
      <c r="R35">
        <v>2</v>
      </c>
      <c r="S35" s="15" t="s">
        <v>83</v>
      </c>
    </row>
    <row r="37" spans="2:20" ht="15.75" x14ac:dyDescent="0.25">
      <c r="B37" s="14"/>
      <c r="C37" s="15" t="s">
        <v>84</v>
      </c>
      <c r="D37" s="14"/>
      <c r="E37" s="14"/>
      <c r="F37" s="14"/>
      <c r="G37" s="14"/>
      <c r="H37" s="14"/>
      <c r="I37" s="14"/>
      <c r="J37" s="14"/>
      <c r="K37" s="14"/>
      <c r="L37" s="14"/>
      <c r="M37" s="14"/>
      <c r="N37" s="14"/>
      <c r="O37" s="14"/>
      <c r="P37" s="14"/>
      <c r="R37" s="14"/>
      <c r="S37" s="14"/>
      <c r="T37" s="14"/>
    </row>
    <row r="38" spans="2:20" ht="16.5" thickBot="1" x14ac:dyDescent="0.3">
      <c r="C38" s="3"/>
      <c r="D38" s="57">
        <f>D33</f>
        <v>44562</v>
      </c>
      <c r="E38" s="57">
        <f t="shared" ref="E38:P38" si="4">E33</f>
        <v>44593</v>
      </c>
      <c r="F38" s="57">
        <f t="shared" si="4"/>
        <v>44621</v>
      </c>
      <c r="G38" s="57">
        <f t="shared" si="4"/>
        <v>44652</v>
      </c>
      <c r="H38" s="57">
        <f t="shared" si="4"/>
        <v>44682</v>
      </c>
      <c r="I38" s="57">
        <f t="shared" si="4"/>
        <v>44713</v>
      </c>
      <c r="J38" s="57">
        <f t="shared" si="4"/>
        <v>44743</v>
      </c>
      <c r="K38" s="57">
        <f t="shared" si="4"/>
        <v>44774</v>
      </c>
      <c r="L38" s="57">
        <f t="shared" si="4"/>
        <v>44805</v>
      </c>
      <c r="M38" s="57">
        <f t="shared" si="4"/>
        <v>44835</v>
      </c>
      <c r="N38" s="57">
        <f t="shared" si="4"/>
        <v>44866</v>
      </c>
      <c r="O38" s="57">
        <f t="shared" si="4"/>
        <v>44896</v>
      </c>
      <c r="P38" s="57">
        <f t="shared" si="4"/>
        <v>44927</v>
      </c>
      <c r="R38">
        <v>1</v>
      </c>
      <c r="S38" s="15" t="s">
        <v>30</v>
      </c>
    </row>
    <row r="39" spans="2:20" ht="15.75" x14ac:dyDescent="0.25">
      <c r="C39" s="11" t="s">
        <v>70</v>
      </c>
      <c r="D39" s="12">
        <f>IF('O. Virgen + Extra'!$N$29=$R$38,'TAM Automático'!D56,IF('O. Virgen + Extra'!$N$29=$R$39,'TAM Automático'!D61,'TAM Automático'!D66))</f>
        <v>0.79180887372013653</v>
      </c>
      <c r="E39" s="12">
        <f>IF('O. Virgen + Extra'!$N$29=$R$38,'TAM Automático'!E56,IF('O. Virgen + Extra'!$N$29=$R$39,'TAM Automático'!E61,'TAM Automático'!E66))</f>
        <v>0.75652579241765072</v>
      </c>
      <c r="F39" s="12">
        <f>IF('O. Virgen + Extra'!$N$29=$R$38,'TAM Automático'!F56,IF('O. Virgen + Extra'!$N$29=$R$39,'TAM Automático'!F61,'TAM Automático'!F66))</f>
        <v>0.80258249641319934</v>
      </c>
      <c r="G39" s="12">
        <f>IF('O. Virgen + Extra'!$N$29=$R$38,'TAM Automático'!G56,IF('O. Virgen + Extra'!$N$29=$R$39,'TAM Automático'!G61,'TAM Automático'!G66))</f>
        <v>0.79302359241568965</v>
      </c>
      <c r="H39" s="12">
        <f>IF('O. Virgen + Extra'!$N$29=$R$38,'TAM Automático'!H56,IF('O. Virgen + Extra'!$N$29=$R$39,'TAM Automático'!H61,'TAM Automático'!H66))</f>
        <v>0.79767875053732618</v>
      </c>
      <c r="I39" s="12">
        <f>IF('O. Virgen + Extra'!$N$29=$R$38,'TAM Automático'!I56,IF('O. Virgen + Extra'!$N$29=$R$39,'TAM Automático'!I61,'TAM Automático'!I66))</f>
        <v>0.80285789891505688</v>
      </c>
      <c r="J39" s="12">
        <f>IF('O. Virgen + Extra'!$N$29=$R$38,'TAM Automático'!J56,IF('O. Virgen + Extra'!$N$29=$R$39,'TAM Automático'!J61,'TAM Automático'!J66))</f>
        <v>0.79163987138263658</v>
      </c>
      <c r="K39" s="12">
        <f>IF('O. Virgen + Extra'!$N$29=$R$38,'TAM Automático'!K56,IF('O. Virgen + Extra'!$N$29=$R$39,'TAM Automático'!K61,'TAM Automático'!K66))</f>
        <v>0.81558567279767669</v>
      </c>
      <c r="L39" s="12">
        <f>IF('O. Virgen + Extra'!$N$29=$R$38,'TAM Automático'!L56,IF('O. Virgen + Extra'!$N$29=$R$39,'TAM Automático'!L61,'TAM Automático'!L66))</f>
        <v>0.77622890682318413</v>
      </c>
      <c r="M39" s="12">
        <f>IF('O. Virgen + Extra'!$N$29=$R$38,'TAM Automático'!M56,IF('O. Virgen + Extra'!$N$29=$R$39,'TAM Automático'!M61,'TAM Automático'!M66))</f>
        <v>0.82925921330189845</v>
      </c>
      <c r="N39" s="12">
        <f>IF('O. Virgen + Extra'!$N$29=$R$38,'TAM Automático'!N56,IF('O. Virgen + Extra'!$N$29=$R$39,'TAM Automático'!N61,'TAM Automático'!N66))</f>
        <v>0.78930998732864865</v>
      </c>
      <c r="O39" s="12">
        <f>IF('O. Virgen + Extra'!$N$29=$R$38,'TAM Automático'!O56,IF('O. Virgen + Extra'!$N$29=$R$39,'TAM Automático'!O61,'TAM Automático'!O66))</f>
        <v>0.87457964877319727</v>
      </c>
      <c r="P39" s="12">
        <f>IF('O. Virgen + Extra'!$N$29=$R$38,'TAM Automático'!P56,IF('O. Virgen + Extra'!$N$29=$R$39,'TAM Automático'!P61,'TAM Automático'!P66))</f>
        <v>0.83917673806389859</v>
      </c>
      <c r="R39">
        <v>2</v>
      </c>
      <c r="S39" s="8" t="s">
        <v>35</v>
      </c>
    </row>
    <row r="40" spans="2:20" ht="15.75" x14ac:dyDescent="0.25">
      <c r="C40" s="11" t="s">
        <v>71</v>
      </c>
      <c r="D40" s="12">
        <f>IF('O. Virgen + Extra'!$N$29=$R$38,'TAM Automático'!D57,IF('O. Virgen + Extra'!$N$29=$R$39,'TAM Automático'!D62,'TAM Automático'!D67))</f>
        <v>0.20819112627986347</v>
      </c>
      <c r="E40" s="12">
        <f>IF('O. Virgen + Extra'!$N$29=$R$38,'TAM Automático'!E57,IF('O. Virgen + Extra'!$N$29=$R$39,'TAM Automático'!E62,'TAM Automático'!E67))</f>
        <v>0.24347420758234928</v>
      </c>
      <c r="F40" s="12">
        <f>IF('O. Virgen + Extra'!$N$29=$R$38,'TAM Automático'!F57,IF('O. Virgen + Extra'!$N$29=$R$39,'TAM Automático'!F62,'TAM Automático'!F67))</f>
        <v>0.19741750358680057</v>
      </c>
      <c r="G40" s="12">
        <f>IF('O. Virgen + Extra'!$N$29=$R$38,'TAM Automático'!G57,IF('O. Virgen + Extra'!$N$29=$R$39,'TAM Automático'!G62,'TAM Automático'!G67))</f>
        <v>0.20697640758431032</v>
      </c>
      <c r="H40" s="12">
        <f>IF('O. Virgen + Extra'!$N$29=$R$38,'TAM Automático'!H57,IF('O. Virgen + Extra'!$N$29=$R$39,'TAM Automático'!H62,'TAM Automático'!H67))</f>
        <v>0.20232124946267371</v>
      </c>
      <c r="I40" s="12">
        <f>IF('O. Virgen + Extra'!$N$29=$R$38,'TAM Automático'!I57,IF('O. Virgen + Extra'!$N$29=$R$39,'TAM Automático'!I62,'TAM Automático'!I67))</f>
        <v>0.19714210108494312</v>
      </c>
      <c r="J40" s="12">
        <f>IF('O. Virgen + Extra'!$N$29=$R$38,'TAM Automático'!J57,IF('O. Virgen + Extra'!$N$29=$R$39,'TAM Automático'!J62,'TAM Automático'!J67))</f>
        <v>0.20836012861736333</v>
      </c>
      <c r="K40" s="12">
        <f>IF('O. Virgen + Extra'!$N$29=$R$38,'TAM Automático'!K57,IF('O. Virgen + Extra'!$N$29=$R$39,'TAM Automático'!K62,'TAM Automático'!K67))</f>
        <v>0.18441432720232334</v>
      </c>
      <c r="L40" s="12">
        <f>IF('O. Virgen + Extra'!$N$29=$R$38,'TAM Automático'!L57,IF('O. Virgen + Extra'!$N$29=$R$39,'TAM Automático'!L62,'TAM Automático'!L67))</f>
        <v>0.22377109317681584</v>
      </c>
      <c r="M40" s="12">
        <f>IF('O. Virgen + Extra'!$N$29=$R$38,'TAM Automático'!M57,IF('O. Virgen + Extra'!$N$29=$R$39,'TAM Automático'!M62,'TAM Automático'!M67))</f>
        <v>0.1707407866981015</v>
      </c>
      <c r="N40" s="12">
        <f>IF('O. Virgen + Extra'!$N$29=$R$38,'TAM Automático'!N57,IF('O. Virgen + Extra'!$N$29=$R$39,'TAM Automático'!N62,'TAM Automático'!N67))</f>
        <v>0.21069001267135121</v>
      </c>
      <c r="O40" s="12">
        <f>IF('O. Virgen + Extra'!$N$29=$R$38,'TAM Automático'!O57,IF('O. Virgen + Extra'!$N$29=$R$39,'TAM Automático'!O62,'TAM Automático'!O67))</f>
        <v>0.12542035122680287</v>
      </c>
      <c r="P40" s="12">
        <f>IF('O. Virgen + Extra'!$N$29=$R$38,'TAM Automático'!P57,IF('O. Virgen + Extra'!$N$29=$R$39,'TAM Automático'!P62,'TAM Automático'!P67))</f>
        <v>0.16082326193610147</v>
      </c>
      <c r="R40">
        <v>2</v>
      </c>
      <c r="S40" s="8" t="s">
        <v>40</v>
      </c>
    </row>
    <row r="44" spans="2:20" x14ac:dyDescent="0.25">
      <c r="R44" s="14"/>
      <c r="S44" s="14"/>
      <c r="T44" s="14"/>
    </row>
    <row r="46" spans="2:20" ht="27" customHeight="1" x14ac:dyDescent="0.25">
      <c r="B46" s="18"/>
      <c r="C46" s="22" t="s">
        <v>77</v>
      </c>
      <c r="D46" s="18"/>
      <c r="E46" s="18"/>
      <c r="F46" s="18"/>
      <c r="G46" s="18"/>
      <c r="H46" s="18"/>
      <c r="I46" s="18"/>
      <c r="J46" s="18"/>
      <c r="K46" s="18"/>
      <c r="L46" s="18"/>
      <c r="M46" s="18"/>
      <c r="N46" s="18"/>
      <c r="O46" s="18"/>
      <c r="P46" s="18"/>
      <c r="Q46" s="18"/>
      <c r="R46" s="18"/>
    </row>
    <row r="47" spans="2:20" ht="15.75" x14ac:dyDescent="0.25">
      <c r="C47" s="15"/>
      <c r="D47" s="14"/>
      <c r="E47" s="14"/>
      <c r="F47" s="14"/>
      <c r="G47" s="14"/>
      <c r="H47" s="14"/>
      <c r="I47" s="14"/>
      <c r="J47" s="14"/>
      <c r="K47" s="14"/>
      <c r="L47" s="14"/>
      <c r="M47" s="14"/>
      <c r="N47" s="14"/>
      <c r="O47" s="14"/>
      <c r="P47" s="14"/>
    </row>
    <row r="48" spans="2:20" ht="15.75" x14ac:dyDescent="0.25">
      <c r="C48" s="15"/>
      <c r="D48" s="14"/>
      <c r="E48" s="14"/>
      <c r="F48" s="14"/>
      <c r="G48" s="14"/>
      <c r="H48" s="14"/>
      <c r="I48" s="14"/>
      <c r="J48" s="14"/>
      <c r="K48" s="14"/>
      <c r="L48" s="14"/>
      <c r="M48" s="14"/>
      <c r="N48" s="14"/>
      <c r="O48" s="14"/>
      <c r="P48" s="14"/>
    </row>
    <row r="49" spans="2:20" ht="15.75" x14ac:dyDescent="0.25">
      <c r="B49" s="14"/>
      <c r="C49" s="15" t="s">
        <v>80</v>
      </c>
      <c r="D49" s="14"/>
      <c r="E49" s="14"/>
      <c r="F49" s="14"/>
      <c r="G49" s="14"/>
      <c r="H49" s="14"/>
      <c r="I49" s="14"/>
      <c r="J49" s="14"/>
      <c r="K49" s="14"/>
      <c r="L49" s="14"/>
      <c r="M49" s="14"/>
      <c r="N49" s="14"/>
      <c r="O49" s="14"/>
      <c r="P49" s="14"/>
      <c r="Q49" s="14"/>
    </row>
    <row r="50" spans="2:20" ht="16.5" thickBot="1" x14ac:dyDescent="0.3">
      <c r="C50" s="3"/>
      <c r="D50" s="57">
        <f>D28</f>
        <v>44562</v>
      </c>
      <c r="E50" s="57">
        <f t="shared" ref="E50:P50" si="5">E28</f>
        <v>44593</v>
      </c>
      <c r="F50" s="57">
        <f t="shared" si="5"/>
        <v>44621</v>
      </c>
      <c r="G50" s="57">
        <f t="shared" si="5"/>
        <v>44652</v>
      </c>
      <c r="H50" s="57">
        <f t="shared" si="5"/>
        <v>44682</v>
      </c>
      <c r="I50" s="57">
        <f t="shared" si="5"/>
        <v>44713</v>
      </c>
      <c r="J50" s="57">
        <f t="shared" si="5"/>
        <v>44743</v>
      </c>
      <c r="K50" s="57">
        <f t="shared" si="5"/>
        <v>44774</v>
      </c>
      <c r="L50" s="57">
        <f t="shared" si="5"/>
        <v>44805</v>
      </c>
      <c r="M50" s="57">
        <f t="shared" si="5"/>
        <v>44835</v>
      </c>
      <c r="N50" s="57">
        <f t="shared" si="5"/>
        <v>44866</v>
      </c>
      <c r="O50" s="57">
        <f t="shared" si="5"/>
        <v>44896</v>
      </c>
      <c r="P50" s="57">
        <f t="shared" si="5"/>
        <v>44927</v>
      </c>
    </row>
    <row r="51" spans="2:20" ht="15.75" x14ac:dyDescent="0.25">
      <c r="C51" s="11" t="s">
        <v>70</v>
      </c>
      <c r="D51" s="12">
        <f>'TAM Automático'!D74</f>
        <v>0.92723549488054613</v>
      </c>
      <c r="E51" s="12">
        <f>'TAM Automático'!E74</f>
        <v>0.91535269709543565</v>
      </c>
      <c r="F51" s="12">
        <f>'TAM Automático'!F74</f>
        <v>0.93244156195108774</v>
      </c>
      <c r="G51" s="12">
        <f>'TAM Automático'!G74</f>
        <v>0.97095548317046687</v>
      </c>
      <c r="H51" s="12">
        <f>'TAM Automático'!H74</f>
        <v>0.92117585848074923</v>
      </c>
      <c r="I51" s="12">
        <f>'TAM Automático'!I74</f>
        <v>0.92932818147825003</v>
      </c>
      <c r="J51" s="12">
        <f>'TAM Automático'!J74</f>
        <v>0.93194661536611767</v>
      </c>
      <c r="K51" s="12">
        <f>'TAM Automático'!K74</f>
        <v>0.91466416598288591</v>
      </c>
      <c r="L51" s="12">
        <f>'TAM Automático'!L74</f>
        <v>0.91638390693165284</v>
      </c>
      <c r="M51" s="12">
        <f>'TAM Automático'!M74</f>
        <v>0.94025911708253351</v>
      </c>
      <c r="N51" s="12">
        <f>'TAM Automático'!N74</f>
        <v>0.93927915518824601</v>
      </c>
      <c r="O51" s="12">
        <f>'TAM Automático'!O74</f>
        <v>0.95760250900220689</v>
      </c>
      <c r="P51" s="12">
        <f>'TAM Automático'!P74</f>
        <v>0.94614499424625997</v>
      </c>
    </row>
    <row r="52" spans="2:20" ht="15.75" x14ac:dyDescent="0.25">
      <c r="C52" s="11" t="s">
        <v>71</v>
      </c>
      <c r="D52" s="12">
        <f>'TAM Automático'!D75</f>
        <v>7.2764505119453926E-2</v>
      </c>
      <c r="E52" s="12">
        <f>'TAM Automático'!E75</f>
        <v>8.4647302904564306E-2</v>
      </c>
      <c r="F52" s="12">
        <f>'TAM Automático'!F75</f>
        <v>6.7558438048912303E-2</v>
      </c>
      <c r="G52" s="12">
        <f>'TAM Automático'!G75</f>
        <v>2.9044516829533115E-2</v>
      </c>
      <c r="H52" s="12">
        <f>'TAM Automático'!H75</f>
        <v>7.8824141519250782E-2</v>
      </c>
      <c r="I52" s="12">
        <f>'TAM Automático'!I75</f>
        <v>7.067181852174996E-2</v>
      </c>
      <c r="J52" s="12">
        <f>'TAM Automático'!J75</f>
        <v>6.8053384633882413E-2</v>
      </c>
      <c r="K52" s="12">
        <f>'TAM Automático'!K75</f>
        <v>8.5335834017114059E-2</v>
      </c>
      <c r="L52" s="12">
        <f>'TAM Automático'!L75</f>
        <v>8.3616093068347067E-2</v>
      </c>
      <c r="M52" s="12">
        <f>'TAM Automático'!M75</f>
        <v>5.9740882917466417E-2</v>
      </c>
      <c r="N52" s="12">
        <f>'TAM Automático'!N75</f>
        <v>6.0720844811753903E-2</v>
      </c>
      <c r="O52" s="12">
        <f>'TAM Automático'!O75</f>
        <v>4.2397490997793004E-2</v>
      </c>
      <c r="P52" s="12">
        <f>'TAM Automático'!P75</f>
        <v>5.3855005753739922E-2</v>
      </c>
    </row>
    <row r="54" spans="2:20" ht="15.75" x14ac:dyDescent="0.25">
      <c r="B54" s="14"/>
      <c r="C54" s="15" t="s">
        <v>81</v>
      </c>
      <c r="D54" s="14"/>
      <c r="E54" s="14"/>
      <c r="F54" s="14"/>
      <c r="G54" s="14"/>
      <c r="H54" s="14"/>
      <c r="I54" s="14"/>
      <c r="J54" s="14"/>
      <c r="K54" s="14"/>
      <c r="L54" s="14"/>
      <c r="M54" s="14"/>
      <c r="N54" s="14"/>
      <c r="O54" s="14"/>
      <c r="P54" s="14"/>
      <c r="Q54" s="14"/>
    </row>
    <row r="55" spans="2:20" ht="16.5" thickBot="1" x14ac:dyDescent="0.3">
      <c r="C55" s="3"/>
      <c r="D55" s="57">
        <f>D50</f>
        <v>44562</v>
      </c>
      <c r="E55" s="57">
        <f t="shared" ref="E55:P55" si="6">E50</f>
        <v>44593</v>
      </c>
      <c r="F55" s="57">
        <f t="shared" si="6"/>
        <v>44621</v>
      </c>
      <c r="G55" s="57">
        <f t="shared" si="6"/>
        <v>44652</v>
      </c>
      <c r="H55" s="57">
        <f t="shared" si="6"/>
        <v>44682</v>
      </c>
      <c r="I55" s="57">
        <f t="shared" si="6"/>
        <v>44713</v>
      </c>
      <c r="J55" s="57">
        <f t="shared" si="6"/>
        <v>44743</v>
      </c>
      <c r="K55" s="57">
        <f t="shared" si="6"/>
        <v>44774</v>
      </c>
      <c r="L55" s="57">
        <f t="shared" si="6"/>
        <v>44805</v>
      </c>
      <c r="M55" s="57">
        <f t="shared" si="6"/>
        <v>44835</v>
      </c>
      <c r="N55" s="57">
        <f t="shared" si="6"/>
        <v>44866</v>
      </c>
      <c r="O55" s="57">
        <f t="shared" si="6"/>
        <v>44896</v>
      </c>
      <c r="P55" s="57">
        <f t="shared" si="6"/>
        <v>44927</v>
      </c>
    </row>
    <row r="56" spans="2:20" ht="15.75" x14ac:dyDescent="0.25">
      <c r="C56" s="11" t="s">
        <v>70</v>
      </c>
      <c r="D56" s="12">
        <f>IF('A. Oliva'!$D$29=$R$56,'TAM Automático'!D79,'TAM Automático'!D84)</f>
        <v>0.99525006985191389</v>
      </c>
      <c r="E56" s="12">
        <f>IF('A. Oliva'!$D$29=$R$56,'TAM Automático'!E79,'TAM Automático'!E84)</f>
        <v>0.99363507779349358</v>
      </c>
      <c r="F56" s="12">
        <f>IF('A. Oliva'!$D$29=$R$56,'TAM Automático'!F79,'TAM Automático'!F84)</f>
        <v>0.9888252929953667</v>
      </c>
      <c r="G56" s="12">
        <f>IF('A. Oliva'!$D$29=$R$56,'TAM Automático'!G79,'TAM Automático'!G84)</f>
        <v>0.99864148892813487</v>
      </c>
      <c r="H56" s="12">
        <f>IF('A. Oliva'!$D$29=$R$56,'TAM Automático'!H79,'TAM Automático'!H84)</f>
        <v>0.98404394454616795</v>
      </c>
      <c r="I56" s="12">
        <f>IF('A. Oliva'!$D$29=$R$56,'TAM Automático'!I79,'TAM Automático'!I84)</f>
        <v>0.98669319736351213</v>
      </c>
      <c r="J56" s="12">
        <f>IF('A. Oliva'!$D$29=$R$56,'TAM Automático'!J79,'TAM Automático'!J84)</f>
        <v>0.98734027449124473</v>
      </c>
      <c r="K56" s="12">
        <f>IF('A. Oliva'!$D$29=$R$56,'TAM Automático'!K79,'TAM Automático'!K84)</f>
        <v>0.99032904823682044</v>
      </c>
      <c r="L56" s="12">
        <f>IF('A. Oliva'!$D$29=$R$56,'TAM Automático'!L79,'TAM Automático'!L84)</f>
        <v>0.97855065438681532</v>
      </c>
      <c r="M56" s="12">
        <f>IF('A. Oliva'!$D$29=$R$56,'TAM Automático'!M79,'TAM Automático'!M84)</f>
        <v>0.99602935868126585</v>
      </c>
      <c r="N56" s="12">
        <f>IF('A. Oliva'!$D$29=$R$56,'TAM Automático'!N79,'TAM Automático'!N84)</f>
        <v>0.99512308406874128</v>
      </c>
      <c r="O56" s="12">
        <f>IF('A. Oliva'!$D$29=$R$56,'TAM Automático'!O79,'TAM Automático'!O84)</f>
        <v>0.98749561762299876</v>
      </c>
      <c r="P56" s="12">
        <f>IF('A. Oliva'!$D$29=$R$56,'TAM Automático'!P79,'TAM Automático'!P84)</f>
        <v>0.98770158951154419</v>
      </c>
      <c r="R56">
        <v>1</v>
      </c>
      <c r="S56" s="15" t="s">
        <v>82</v>
      </c>
    </row>
    <row r="57" spans="2:20" ht="15.75" x14ac:dyDescent="0.25">
      <c r="C57" s="11" t="s">
        <v>71</v>
      </c>
      <c r="D57" s="12">
        <f>IF('A. Oliva'!$D$29=$R$56,'TAM Automático'!D80,'TAM Automático'!D85)</f>
        <v>4.7499301480860576E-3</v>
      </c>
      <c r="E57" s="12">
        <f>IF('A. Oliva'!$D$29=$R$56,'TAM Automático'!E80,'TAM Automático'!E85)</f>
        <v>6.3649222065063652E-3</v>
      </c>
      <c r="F57" s="12">
        <f>IF('A. Oliva'!$D$29=$R$56,'TAM Automático'!F80,'TAM Automático'!F85)</f>
        <v>1.1174707004633416E-2</v>
      </c>
      <c r="G57" s="12">
        <f>IF('A. Oliva'!$D$29=$R$56,'TAM Automático'!G80,'TAM Automático'!G85)</f>
        <v>1.3585110718652357E-3</v>
      </c>
      <c r="H57" s="12">
        <f>IF('A. Oliva'!$D$29=$R$56,'TAM Automático'!H80,'TAM Automático'!H85)</f>
        <v>1.5956055453832069E-2</v>
      </c>
      <c r="I57" s="12">
        <f>IF('A. Oliva'!$D$29=$R$56,'TAM Automático'!I80,'TAM Automático'!I85)</f>
        <v>1.3306802636488001E-2</v>
      </c>
      <c r="J57" s="12">
        <f>IF('A. Oliva'!$D$29=$R$56,'TAM Automático'!J80,'TAM Automático'!J85)</f>
        <v>1.2659725508755326E-2</v>
      </c>
      <c r="K57" s="12">
        <f>IF('A. Oliva'!$D$29=$R$56,'TAM Automático'!K80,'TAM Automático'!K85)</f>
        <v>9.6709517631796207E-3</v>
      </c>
      <c r="L57" s="12">
        <f>IF('A. Oliva'!$D$29=$R$56,'TAM Automático'!L80,'TAM Automático'!L85)</f>
        <v>2.1449345613184685E-2</v>
      </c>
      <c r="M57" s="12">
        <f>IF('A. Oliva'!$D$29=$R$56,'TAM Automático'!M80,'TAM Automático'!M85)</f>
        <v>3.9706413187342079E-3</v>
      </c>
      <c r="N57" s="12">
        <f>IF('A. Oliva'!$D$29=$R$56,'TAM Automático'!N80,'TAM Automático'!N85)</f>
        <v>4.8769159312587081E-3</v>
      </c>
      <c r="O57" s="12">
        <f>IF('A. Oliva'!$D$29=$R$56,'TAM Automático'!O80,'TAM Automático'!O85)</f>
        <v>1.2504382377001287E-2</v>
      </c>
      <c r="P57" s="12">
        <f>IF('A. Oliva'!$D$29=$R$56,'TAM Automático'!P80,'TAM Automático'!P85)</f>
        <v>1.2298410488455739E-2</v>
      </c>
      <c r="R57">
        <v>2</v>
      </c>
      <c r="S57" s="15" t="s">
        <v>83</v>
      </c>
    </row>
    <row r="59" spans="2:20" ht="15.75" x14ac:dyDescent="0.25">
      <c r="B59" s="14"/>
      <c r="C59" s="15" t="s">
        <v>84</v>
      </c>
      <c r="D59" s="14"/>
      <c r="E59" s="14"/>
      <c r="F59" s="14"/>
      <c r="G59" s="14"/>
      <c r="H59" s="14"/>
      <c r="I59" s="14"/>
      <c r="J59" s="14"/>
      <c r="K59" s="14"/>
      <c r="L59" s="14"/>
      <c r="M59" s="14"/>
      <c r="N59" s="14"/>
      <c r="O59" s="14"/>
      <c r="P59" s="14"/>
      <c r="R59" s="14"/>
      <c r="S59" s="14"/>
      <c r="T59" s="14"/>
    </row>
    <row r="60" spans="2:20" ht="16.5" thickBot="1" x14ac:dyDescent="0.3">
      <c r="C60" s="3"/>
      <c r="D60" s="57">
        <f>D55</f>
        <v>44562</v>
      </c>
      <c r="E60" s="57">
        <f t="shared" ref="E60:P60" si="7">E55</f>
        <v>44593</v>
      </c>
      <c r="F60" s="57">
        <f t="shared" si="7"/>
        <v>44621</v>
      </c>
      <c r="G60" s="57">
        <f t="shared" si="7"/>
        <v>44652</v>
      </c>
      <c r="H60" s="57">
        <f t="shared" si="7"/>
        <v>44682</v>
      </c>
      <c r="I60" s="57">
        <f t="shared" si="7"/>
        <v>44713</v>
      </c>
      <c r="J60" s="57">
        <f t="shared" si="7"/>
        <v>44743</v>
      </c>
      <c r="K60" s="57">
        <f t="shared" si="7"/>
        <v>44774</v>
      </c>
      <c r="L60" s="57">
        <f t="shared" si="7"/>
        <v>44805</v>
      </c>
      <c r="M60" s="57">
        <f t="shared" si="7"/>
        <v>44835</v>
      </c>
      <c r="N60" s="57">
        <f t="shared" si="7"/>
        <v>44866</v>
      </c>
      <c r="O60" s="57">
        <f t="shared" si="7"/>
        <v>44896</v>
      </c>
      <c r="P60" s="57">
        <f t="shared" si="7"/>
        <v>44927</v>
      </c>
      <c r="R60">
        <v>1</v>
      </c>
      <c r="S60" s="15" t="s">
        <v>30</v>
      </c>
    </row>
    <row r="61" spans="2:20" ht="15.75" x14ac:dyDescent="0.25">
      <c r="C61" s="11" t="s">
        <v>70</v>
      </c>
      <c r="D61" s="12">
        <f>IF('A. Oliva'!$N$29=$R$60,'TAM Automático'!D88,IF('A. Oliva'!$N$29=$R$61,'TAM Automático'!D93,'TAM Automático'!D98))</f>
        <v>0.89959389441254722</v>
      </c>
      <c r="E61" s="12">
        <f>IF('A. Oliva'!$N$29=$R$60,'TAM Automático'!E88,IF('A. Oliva'!$N$29=$R$61,'TAM Automático'!E93,'TAM Automático'!E98))</f>
        <v>0.86605806644717154</v>
      </c>
      <c r="F61" s="12">
        <f>IF('A. Oliva'!$N$29=$R$60,'TAM Automático'!F88,IF('A. Oliva'!$N$29=$R$61,'TAM Automático'!F93,'TAM Automático'!F98))</f>
        <v>0.91747572815533973</v>
      </c>
      <c r="G61" s="12">
        <f>IF('A. Oliva'!$N$29=$R$60,'TAM Automático'!G88,IF('A. Oliva'!$N$29=$R$61,'TAM Automático'!G93,'TAM Automático'!G98))</f>
        <v>0.93843069873997709</v>
      </c>
      <c r="H61" s="12">
        <f>IF('A. Oliva'!$N$29=$R$60,'TAM Automático'!H88,IF('A. Oliva'!$N$29=$R$61,'TAM Automático'!H93,'TAM Automático'!H98))</f>
        <v>0.85164132442802321</v>
      </c>
      <c r="I61" s="12">
        <f>IF('A. Oliva'!$N$29=$R$60,'TAM Automático'!I88,IF('A. Oliva'!$N$29=$R$61,'TAM Automático'!I93,'TAM Automático'!I98))</f>
        <v>0.87298183652875871</v>
      </c>
      <c r="J61" s="12">
        <f>IF('A. Oliva'!$N$29=$R$60,'TAM Automático'!J88,IF('A. Oliva'!$N$29=$R$61,'TAM Automático'!J93,'TAM Automático'!J98))</f>
        <v>0.93104733507267989</v>
      </c>
      <c r="K61" s="12">
        <f>IF('A. Oliva'!$N$29=$R$60,'TAM Automático'!K88,IF('A. Oliva'!$N$29=$R$61,'TAM Automático'!K93,'TAM Automático'!K98))</f>
        <v>0.85749875435974099</v>
      </c>
      <c r="L61" s="12">
        <f>IF('A. Oliva'!$N$29=$R$60,'TAM Automático'!L88,IF('A. Oliva'!$N$29=$R$61,'TAM Automático'!L93,'TAM Automático'!L98))</f>
        <v>0.86168758543556612</v>
      </c>
      <c r="M61" s="12">
        <f>IF('A. Oliva'!$N$29=$R$60,'TAM Automático'!M88,IF('A. Oliva'!$N$29=$R$61,'TAM Automático'!M93,'TAM Automático'!M98))</f>
        <v>0.8808714267724469</v>
      </c>
      <c r="N61" s="12">
        <f>IF('A. Oliva'!$N$29=$R$60,'TAM Automático'!N88,IF('A. Oliva'!$N$29=$R$61,'TAM Automático'!N93,'TAM Automático'!N98))</f>
        <v>0.88483273056057865</v>
      </c>
      <c r="O61" s="12">
        <f>IF('A. Oliva'!$N$29=$R$60,'TAM Automático'!O88,IF('A. Oliva'!$N$29=$R$61,'TAM Automático'!O93,'TAM Automático'!O98))</f>
        <v>0.94605324614666042</v>
      </c>
      <c r="P61" s="12">
        <f>IF('A. Oliva'!$N$29=$R$60,'TAM Automático'!P88,IF('A. Oliva'!$N$29=$R$61,'TAM Automático'!P93,'TAM Automático'!P98))</f>
        <v>0.87726083494482998</v>
      </c>
      <c r="R61">
        <v>2</v>
      </c>
      <c r="S61" s="8" t="s">
        <v>35</v>
      </c>
    </row>
    <row r="62" spans="2:20" ht="15.75" x14ac:dyDescent="0.25">
      <c r="C62" s="11" t="s">
        <v>71</v>
      </c>
      <c r="D62" s="12">
        <f>IF('A. Oliva'!$N$29=$R$60,'TAM Automático'!D89,IF('A. Oliva'!$N$29=$R$61,'TAM Automático'!D94,'TAM Automático'!D99))</f>
        <v>0.10040610558745273</v>
      </c>
      <c r="E62" s="12">
        <f>IF('A. Oliva'!$N$29=$R$60,'TAM Automático'!E89,IF('A. Oliva'!$N$29=$R$61,'TAM Automático'!E94,'TAM Automático'!E99))</f>
        <v>0.13394193355282849</v>
      </c>
      <c r="F62" s="12">
        <f>IF('A. Oliva'!$N$29=$R$60,'TAM Automático'!F89,IF('A. Oliva'!$N$29=$R$61,'TAM Automático'!F94,'TAM Automático'!F99))</f>
        <v>8.2524271844660185E-2</v>
      </c>
      <c r="G62" s="12">
        <f>IF('A. Oliva'!$N$29=$R$60,'TAM Automático'!G89,IF('A. Oliva'!$N$29=$R$61,'TAM Automático'!G94,'TAM Automático'!G99))</f>
        <v>6.1569301260022906E-2</v>
      </c>
      <c r="H62" s="12">
        <f>IF('A. Oliva'!$N$29=$R$60,'TAM Automático'!H89,IF('A. Oliva'!$N$29=$R$61,'TAM Automático'!H94,'TAM Automático'!H99))</f>
        <v>0.14835867557197668</v>
      </c>
      <c r="I62" s="12">
        <f>IF('A. Oliva'!$N$29=$R$60,'TAM Automático'!I89,IF('A. Oliva'!$N$29=$R$61,'TAM Automático'!I94,'TAM Automático'!I99))</f>
        <v>0.12701816347124117</v>
      </c>
      <c r="J62" s="12">
        <f>IF('A. Oliva'!$N$29=$R$60,'TAM Automático'!J89,IF('A. Oliva'!$N$29=$R$61,'TAM Automático'!J94,'TAM Automático'!J99))</f>
        <v>6.8952664927320162E-2</v>
      </c>
      <c r="K62" s="12">
        <f>IF('A. Oliva'!$N$29=$R$60,'TAM Automático'!K89,IF('A. Oliva'!$N$29=$R$61,'TAM Automático'!K94,'TAM Automático'!K99))</f>
        <v>0.14250124564025909</v>
      </c>
      <c r="L62" s="12">
        <f>IF('A. Oliva'!$N$29=$R$60,'TAM Automático'!L89,IF('A. Oliva'!$N$29=$R$61,'TAM Automático'!L94,'TAM Automático'!L99))</f>
        <v>0.13831241456443397</v>
      </c>
      <c r="M62" s="12">
        <f>IF('A. Oliva'!$N$29=$R$60,'TAM Automático'!M89,IF('A. Oliva'!$N$29=$R$61,'TAM Automático'!M94,'TAM Automático'!M99))</f>
        <v>0.11912857322755321</v>
      </c>
      <c r="N62" s="12">
        <f>IF('A. Oliva'!$N$29=$R$60,'TAM Automático'!N89,IF('A. Oliva'!$N$29=$R$61,'TAM Automático'!N94,'TAM Automático'!N99))</f>
        <v>0.11516726943942132</v>
      </c>
      <c r="O62" s="12">
        <f>IF('A. Oliva'!$N$29=$R$60,'TAM Automático'!O89,IF('A. Oliva'!$N$29=$R$61,'TAM Automático'!O94,'TAM Automático'!O99))</f>
        <v>5.3946753853339559E-2</v>
      </c>
      <c r="P62" s="12">
        <f>IF('A. Oliva'!$N$29=$R$60,'TAM Automático'!P89,IF('A. Oliva'!$N$29=$R$61,'TAM Automático'!P94,'TAM Automático'!P99))</f>
        <v>0.12273916505517006</v>
      </c>
      <c r="R62">
        <v>2</v>
      </c>
      <c r="S62" s="8" t="s">
        <v>40</v>
      </c>
    </row>
    <row r="68" spans="2:19" ht="27" customHeight="1" x14ac:dyDescent="0.25">
      <c r="B68" s="18"/>
      <c r="C68" s="22" t="s">
        <v>78</v>
      </c>
      <c r="D68" s="18"/>
      <c r="E68" s="18"/>
      <c r="F68" s="18"/>
      <c r="G68" s="18"/>
      <c r="H68" s="18"/>
      <c r="I68" s="18"/>
      <c r="J68" s="18"/>
      <c r="K68" s="18"/>
      <c r="L68" s="18"/>
      <c r="M68" s="18"/>
      <c r="N68" s="18"/>
      <c r="O68" s="18"/>
      <c r="P68" s="18"/>
      <c r="Q68" s="18"/>
      <c r="R68" s="18"/>
    </row>
    <row r="69" spans="2:19" ht="15.75" x14ac:dyDescent="0.25">
      <c r="C69" s="15"/>
      <c r="D69" s="14"/>
      <c r="E69" s="14"/>
      <c r="F69" s="14"/>
      <c r="G69" s="14"/>
      <c r="H69" s="14"/>
      <c r="I69" s="14"/>
      <c r="J69" s="14"/>
      <c r="K69" s="14"/>
      <c r="L69" s="14"/>
      <c r="M69" s="14"/>
      <c r="N69" s="14"/>
      <c r="O69" s="14"/>
      <c r="P69" s="14"/>
    </row>
    <row r="70" spans="2:19" ht="15.75" x14ac:dyDescent="0.25">
      <c r="C70" s="15"/>
      <c r="D70" s="14"/>
      <c r="E70" s="14"/>
      <c r="F70" s="14"/>
      <c r="G70" s="14"/>
      <c r="H70" s="14"/>
      <c r="I70" s="14"/>
      <c r="J70" s="14"/>
      <c r="K70" s="14"/>
      <c r="L70" s="14"/>
      <c r="M70" s="14"/>
      <c r="N70" s="14"/>
      <c r="O70" s="14"/>
      <c r="P70" s="14"/>
    </row>
    <row r="71" spans="2:19" ht="15.75" x14ac:dyDescent="0.25">
      <c r="B71" s="14"/>
      <c r="C71" s="15" t="s">
        <v>80</v>
      </c>
      <c r="D71" s="14"/>
      <c r="E71" s="14"/>
      <c r="F71" s="14"/>
      <c r="G71" s="14"/>
      <c r="H71" s="14"/>
      <c r="I71" s="14"/>
      <c r="J71" s="14"/>
      <c r="K71" s="14"/>
      <c r="L71" s="14"/>
      <c r="M71" s="14"/>
      <c r="N71" s="14"/>
      <c r="O71" s="14"/>
      <c r="P71" s="14"/>
      <c r="Q71" s="14"/>
    </row>
    <row r="72" spans="2:19" ht="16.5" thickBot="1" x14ac:dyDescent="0.3">
      <c r="C72" s="3"/>
      <c r="D72" s="57">
        <f>D50</f>
        <v>44562</v>
      </c>
      <c r="E72" s="57">
        <f t="shared" ref="E72:P72" si="8">E50</f>
        <v>44593</v>
      </c>
      <c r="F72" s="57">
        <f t="shared" si="8"/>
        <v>44621</v>
      </c>
      <c r="G72" s="57">
        <f t="shared" si="8"/>
        <v>44652</v>
      </c>
      <c r="H72" s="57">
        <f t="shared" si="8"/>
        <v>44682</v>
      </c>
      <c r="I72" s="57">
        <f t="shared" si="8"/>
        <v>44713</v>
      </c>
      <c r="J72" s="57">
        <f t="shared" si="8"/>
        <v>44743</v>
      </c>
      <c r="K72" s="57">
        <f t="shared" si="8"/>
        <v>44774</v>
      </c>
      <c r="L72" s="57">
        <f t="shared" si="8"/>
        <v>44805</v>
      </c>
      <c r="M72" s="57">
        <f t="shared" si="8"/>
        <v>44835</v>
      </c>
      <c r="N72" s="57">
        <f t="shared" si="8"/>
        <v>44866</v>
      </c>
      <c r="O72" s="57">
        <f t="shared" si="8"/>
        <v>44896</v>
      </c>
      <c r="P72" s="57">
        <f t="shared" si="8"/>
        <v>44927</v>
      </c>
    </row>
    <row r="73" spans="2:19" ht="15.75" x14ac:dyDescent="0.25">
      <c r="C73" s="11" t="s">
        <v>70</v>
      </c>
      <c r="D73" s="12">
        <f>'TAM Automático'!D105</f>
        <v>0.88482346241457865</v>
      </c>
      <c r="E73" s="12">
        <f>'TAM Automático'!E105</f>
        <v>0.85506601394451864</v>
      </c>
      <c r="F73" s="12">
        <f>'TAM Automático'!F105</f>
        <v>0.87420951333516628</v>
      </c>
      <c r="G73" s="12">
        <f>'TAM Automático'!G105</f>
        <v>0.88366578323336598</v>
      </c>
      <c r="H73" s="12">
        <f>'TAM Automático'!H105</f>
        <v>0.87085069211127542</v>
      </c>
      <c r="I73" s="12">
        <f>'TAM Automático'!I105</f>
        <v>0.88917036098796709</v>
      </c>
      <c r="J73" s="12">
        <f>'TAM Automático'!J105</f>
        <v>0.89328832922238088</v>
      </c>
      <c r="K73" s="12">
        <f>'TAM Automático'!K105</f>
        <v>0.89992550285572381</v>
      </c>
      <c r="L73" s="12">
        <f>'TAM Automático'!L105</f>
        <v>0.88038698328935794</v>
      </c>
      <c r="M73" s="12">
        <f>'TAM Automático'!M105</f>
        <v>0.90135889347245823</v>
      </c>
      <c r="N73" s="12">
        <f>'TAM Automático'!N105</f>
        <v>0.87227524449157534</v>
      </c>
      <c r="O73" s="12">
        <f>'TAM Automático'!O105</f>
        <v>0.92124019957234504</v>
      </c>
      <c r="P73" s="12">
        <f>'TAM Automático'!P105</f>
        <v>0.90817274204782916</v>
      </c>
    </row>
    <row r="74" spans="2:19" ht="15.75" x14ac:dyDescent="0.25">
      <c r="C74" s="11" t="s">
        <v>71</v>
      </c>
      <c r="D74" s="12">
        <f>'TAM Automático'!D106</f>
        <v>0.11517653758542142</v>
      </c>
      <c r="E74" s="12">
        <f>'TAM Automático'!E106</f>
        <v>0.14493398605548138</v>
      </c>
      <c r="F74" s="12">
        <f>'TAM Automático'!F106</f>
        <v>0.12579048666483364</v>
      </c>
      <c r="G74" s="12">
        <f>'TAM Automático'!G106</f>
        <v>0.11633421676663412</v>
      </c>
      <c r="H74" s="12">
        <f>'TAM Automático'!H106</f>
        <v>0.12914930788872464</v>
      </c>
      <c r="I74" s="12">
        <f>'TAM Automático'!I106</f>
        <v>0.11082963901203292</v>
      </c>
      <c r="J74" s="12">
        <f>'TAM Automático'!J106</f>
        <v>0.10671167077761912</v>
      </c>
      <c r="K74" s="12">
        <f>'TAM Automático'!K106</f>
        <v>0.10007449714427613</v>
      </c>
      <c r="L74" s="12">
        <f>'TAM Automático'!L106</f>
        <v>0.11961301671064205</v>
      </c>
      <c r="M74" s="12">
        <f>'TAM Automático'!M106</f>
        <v>9.8641106527541864E-2</v>
      </c>
      <c r="N74" s="12">
        <f>'TAM Automático'!N106</f>
        <v>0.12772475550842463</v>
      </c>
      <c r="O74" s="12">
        <f>'TAM Automático'!O106</f>
        <v>7.8759800427655027E-2</v>
      </c>
      <c r="P74" s="12">
        <f>'TAM Automático'!P106</f>
        <v>9.1827257952170879E-2</v>
      </c>
    </row>
    <row r="76" spans="2:19" ht="15.75" x14ac:dyDescent="0.25">
      <c r="B76" s="14"/>
      <c r="C76" s="15" t="s">
        <v>81</v>
      </c>
      <c r="D76" s="14"/>
      <c r="E76" s="14"/>
      <c r="F76" s="14"/>
      <c r="G76" s="14"/>
      <c r="H76" s="14"/>
      <c r="I76" s="14"/>
      <c r="J76" s="14"/>
      <c r="K76" s="14"/>
      <c r="L76" s="14"/>
      <c r="M76" s="14"/>
      <c r="N76" s="14"/>
      <c r="O76" s="14"/>
      <c r="P76" s="14"/>
      <c r="Q76" s="14"/>
    </row>
    <row r="77" spans="2:19" ht="16.5" thickBot="1" x14ac:dyDescent="0.3">
      <c r="C77" s="3"/>
      <c r="D77" s="57">
        <f>D72</f>
        <v>44562</v>
      </c>
      <c r="E77" s="57">
        <f t="shared" ref="E77:P77" si="9">E72</f>
        <v>44593</v>
      </c>
      <c r="F77" s="57">
        <f t="shared" si="9"/>
        <v>44621</v>
      </c>
      <c r="G77" s="57">
        <f t="shared" si="9"/>
        <v>44652</v>
      </c>
      <c r="H77" s="57">
        <f t="shared" si="9"/>
        <v>44682</v>
      </c>
      <c r="I77" s="57">
        <f t="shared" si="9"/>
        <v>44713</v>
      </c>
      <c r="J77" s="57">
        <f t="shared" si="9"/>
        <v>44743</v>
      </c>
      <c r="K77" s="57">
        <f t="shared" si="9"/>
        <v>44774</v>
      </c>
      <c r="L77" s="57">
        <f t="shared" si="9"/>
        <v>44805</v>
      </c>
      <c r="M77" s="57">
        <f t="shared" si="9"/>
        <v>44835</v>
      </c>
      <c r="N77" s="57">
        <f t="shared" si="9"/>
        <v>44866</v>
      </c>
      <c r="O77" s="57">
        <f t="shared" si="9"/>
        <v>44896</v>
      </c>
      <c r="P77" s="57">
        <f t="shared" si="9"/>
        <v>44927</v>
      </c>
    </row>
    <row r="78" spans="2:19" ht="15.75" x14ac:dyDescent="0.25">
      <c r="C78" s="11" t="s">
        <v>70</v>
      </c>
      <c r="D78" s="12">
        <f>IF('O. Virgen Extra'!$D$29=$R$78,'TAM Automático'!D110,'TAM Automático'!D115)</f>
        <v>0.71454138702460845</v>
      </c>
      <c r="E78" s="12">
        <f>IF('O. Virgen Extra'!$D$29=$R$78,'TAM Automático'!E110,'TAM Automático'!E115)</f>
        <v>0.70304170586390724</v>
      </c>
      <c r="F78" s="12">
        <f>IF('O. Virgen Extra'!$D$29=$R$78,'TAM Automático'!F110,'TAM Automático'!F115)</f>
        <v>0.73582645727974449</v>
      </c>
      <c r="G78" s="12">
        <f>IF('O. Virgen Extra'!$D$29=$R$78,'TAM Automático'!G110,'TAM Automático'!G115)</f>
        <v>0.70384047267355976</v>
      </c>
      <c r="H78" s="12">
        <f>IF('O. Virgen Extra'!$D$29=$R$78,'TAM Automático'!H110,'TAM Automático'!H115)</f>
        <v>0.68834389639019011</v>
      </c>
      <c r="I78" s="12">
        <f>IF('O. Virgen Extra'!$D$29=$R$78,'TAM Automático'!I110,'TAM Automático'!I115)</f>
        <v>0.77039550972457904</v>
      </c>
      <c r="J78" s="12">
        <f>IF('O. Virgen Extra'!$D$29=$R$78,'TAM Automático'!J110,'TAM Automático'!J115)</f>
        <v>0.72309247094492168</v>
      </c>
      <c r="K78" s="12">
        <f>IF('O. Virgen Extra'!$D$29=$R$78,'TAM Automático'!K110,'TAM Automático'!K115)</f>
        <v>0.76607676969092731</v>
      </c>
      <c r="L78" s="12">
        <f>IF('O. Virgen Extra'!$D$29=$R$78,'TAM Automático'!L110,'TAM Automático'!L115)</f>
        <v>0.6934875228241022</v>
      </c>
      <c r="M78" s="12">
        <f>IF('O. Virgen Extra'!$D$29=$R$78,'TAM Automático'!M110,'TAM Automático'!M115)</f>
        <v>0.72783251231527091</v>
      </c>
      <c r="N78" s="12">
        <f>IF('O. Virgen Extra'!$D$29=$R$78,'TAM Automático'!N110,'TAM Automático'!N115)</f>
        <v>0.69549046954904692</v>
      </c>
      <c r="O78" s="12">
        <f>IF('O. Virgen Extra'!$D$29=$R$78,'TAM Automático'!O110,'TAM Automático'!O115)</f>
        <v>0.85038598211003547</v>
      </c>
      <c r="P78" s="12">
        <f>IF('O. Virgen Extra'!$D$29=$R$78,'TAM Automático'!P110,'TAM Automático'!P115)</f>
        <v>0.77016317016317015</v>
      </c>
      <c r="R78">
        <v>1</v>
      </c>
      <c r="S78" s="15" t="s">
        <v>82</v>
      </c>
    </row>
    <row r="79" spans="2:19" ht="15.75" x14ac:dyDescent="0.25">
      <c r="C79" s="11" t="s">
        <v>71</v>
      </c>
      <c r="D79" s="12">
        <f>IF('O. Virgen Extra'!$D$29=$R$78,'TAM Automático'!D111,'TAM Automático'!D116)</f>
        <v>0.28545861297539155</v>
      </c>
      <c r="E79" s="12">
        <f>IF('O. Virgen Extra'!$D$29=$R$78,'TAM Automático'!E111,'TAM Automático'!E116)</f>
        <v>0.29695829413609282</v>
      </c>
      <c r="F79" s="12">
        <f>IF('O. Virgen Extra'!$D$29=$R$78,'TAM Automático'!F111,'TAM Automático'!F116)</f>
        <v>0.26417354272025556</v>
      </c>
      <c r="G79" s="12">
        <f>IF('O. Virgen Extra'!$D$29=$R$78,'TAM Automático'!G111,'TAM Automático'!G116)</f>
        <v>0.29615952732644019</v>
      </c>
      <c r="H79" s="12">
        <f>IF('O. Virgen Extra'!$D$29=$R$78,'TAM Automático'!H111,'TAM Automático'!H116)</f>
        <v>0.31165610360980989</v>
      </c>
      <c r="I79" s="12">
        <f>IF('O. Virgen Extra'!$D$29=$R$78,'TAM Automático'!I111,'TAM Automático'!I116)</f>
        <v>0.22960449027542096</v>
      </c>
      <c r="J79" s="12">
        <f>IF('O. Virgen Extra'!$D$29=$R$78,'TAM Automático'!J111,'TAM Automático'!J116)</f>
        <v>0.27690752905507837</v>
      </c>
      <c r="K79" s="12">
        <f>IF('O. Virgen Extra'!$D$29=$R$78,'TAM Automático'!K111,'TAM Automático'!K116)</f>
        <v>0.2339232303090728</v>
      </c>
      <c r="L79" s="12">
        <f>IF('O. Virgen Extra'!$D$29=$R$78,'TAM Automático'!L111,'TAM Automático'!L116)</f>
        <v>0.30651247717589775</v>
      </c>
      <c r="M79" s="12">
        <f>IF('O. Virgen Extra'!$D$29=$R$78,'TAM Automático'!M111,'TAM Automático'!M116)</f>
        <v>0.27216748768472909</v>
      </c>
      <c r="N79" s="12">
        <f>IF('O. Virgen Extra'!$D$29=$R$78,'TAM Automático'!N111,'TAM Automático'!N116)</f>
        <v>0.30450953045095303</v>
      </c>
      <c r="O79" s="12">
        <f>IF('O. Virgen Extra'!$D$29=$R$78,'TAM Automático'!O111,'TAM Automático'!O116)</f>
        <v>0.14961401788996445</v>
      </c>
      <c r="P79" s="12">
        <f>IF('O. Virgen Extra'!$D$29=$R$78,'TAM Automático'!P111,'TAM Automático'!P116)</f>
        <v>0.22983682983682982</v>
      </c>
      <c r="R79">
        <v>2</v>
      </c>
      <c r="S79" s="15" t="s">
        <v>83</v>
      </c>
    </row>
    <row r="81" spans="2:20" ht="15.75" x14ac:dyDescent="0.25">
      <c r="B81" s="14"/>
      <c r="C81" s="15" t="s">
        <v>84</v>
      </c>
      <c r="D81" s="14"/>
      <c r="E81" s="14"/>
      <c r="F81" s="14"/>
      <c r="G81" s="14"/>
      <c r="H81" s="14"/>
      <c r="I81" s="14"/>
      <c r="J81" s="14"/>
      <c r="K81" s="14"/>
      <c r="L81" s="14"/>
      <c r="M81" s="14"/>
      <c r="N81" s="14"/>
      <c r="O81" s="14"/>
      <c r="P81" s="14"/>
      <c r="R81" s="14"/>
      <c r="S81" s="14"/>
      <c r="T81" s="14"/>
    </row>
    <row r="82" spans="2:20" ht="16.5" thickBot="1" x14ac:dyDescent="0.3">
      <c r="C82" s="3"/>
      <c r="D82" s="57">
        <f>D77</f>
        <v>44562</v>
      </c>
      <c r="E82" s="57">
        <f t="shared" ref="E82:P82" si="10">E77</f>
        <v>44593</v>
      </c>
      <c r="F82" s="57">
        <f t="shared" si="10"/>
        <v>44621</v>
      </c>
      <c r="G82" s="57">
        <f t="shared" si="10"/>
        <v>44652</v>
      </c>
      <c r="H82" s="57">
        <f t="shared" si="10"/>
        <v>44682</v>
      </c>
      <c r="I82" s="57">
        <f t="shared" si="10"/>
        <v>44713</v>
      </c>
      <c r="J82" s="57">
        <f t="shared" si="10"/>
        <v>44743</v>
      </c>
      <c r="K82" s="57">
        <f t="shared" si="10"/>
        <v>44774</v>
      </c>
      <c r="L82" s="57">
        <f t="shared" si="10"/>
        <v>44805</v>
      </c>
      <c r="M82" s="57">
        <f t="shared" si="10"/>
        <v>44835</v>
      </c>
      <c r="N82" s="57">
        <f t="shared" si="10"/>
        <v>44866</v>
      </c>
      <c r="O82" s="57">
        <f t="shared" si="10"/>
        <v>44896</v>
      </c>
      <c r="P82" s="57">
        <f t="shared" si="10"/>
        <v>44927</v>
      </c>
      <c r="R82">
        <v>1</v>
      </c>
      <c r="S82" s="15" t="s">
        <v>30</v>
      </c>
    </row>
    <row r="83" spans="2:20" ht="15.75" x14ac:dyDescent="0.25">
      <c r="C83" s="11" t="s">
        <v>70</v>
      </c>
      <c r="D83" s="12">
        <f>IF('O. Virgen Extra'!$N$29=$R$82,'TAM Automático'!D120,IF('O. Virgen Extra'!$N$29=$R$83,'TAM Automático'!D125,'TAM Automático'!D130))</f>
        <v>0.8045509342977698</v>
      </c>
      <c r="E83" s="12">
        <f>IF('O. Virgen Extra'!$N$29=$R$82,'TAM Automático'!E120,IF('O. Virgen Extra'!$N$29=$R$83,'TAM Automático'!E125,'TAM Automático'!E130))</f>
        <v>0.75273136246786632</v>
      </c>
      <c r="F83" s="12">
        <f>IF('O. Virgen Extra'!$N$29=$R$82,'TAM Automático'!F120,IF('O. Virgen Extra'!$N$29=$R$83,'TAM Automático'!F125,'TAM Automático'!F130))</f>
        <v>0.80238855714484092</v>
      </c>
      <c r="G83" s="12">
        <f>IF('O. Virgen Extra'!$N$29=$R$82,'TAM Automático'!G120,IF('O. Virgen Extra'!$N$29=$R$83,'TAM Automático'!G125,'TAM Automático'!G130))</f>
        <v>0.78527062999112685</v>
      </c>
      <c r="H83" s="12">
        <f>IF('O. Virgen Extra'!$N$29=$R$82,'TAM Automático'!H120,IF('O. Virgen Extra'!$N$29=$R$83,'TAM Automático'!H125,'TAM Automático'!H130))</f>
        <v>0.78098870470881621</v>
      </c>
      <c r="I83" s="12">
        <f>IF('O. Virgen Extra'!$N$29=$R$82,'TAM Automático'!I120,IF('O. Virgen Extra'!$N$29=$R$83,'TAM Automático'!I125,'TAM Automático'!I130))</f>
        <v>0.80448930800903173</v>
      </c>
      <c r="J83" s="12">
        <f>IF('O. Virgen Extra'!$N$29=$R$82,'TAM Automático'!J120,IF('O. Virgen Extra'!$N$29=$R$83,'TAM Automático'!J125,'TAM Automático'!J130))</f>
        <v>0.77675760755508927</v>
      </c>
      <c r="K83" s="12">
        <f>IF('O. Virgen Extra'!$N$29=$R$82,'TAM Automático'!K120,IF('O. Virgen Extra'!$N$29=$R$83,'TAM Automático'!K125,'TAM Automático'!K130))</f>
        <v>0.81277479237909134</v>
      </c>
      <c r="L83" s="12">
        <f>IF('O. Virgen Extra'!$N$29=$R$82,'TAM Automático'!L120,IF('O. Virgen Extra'!$N$29=$R$83,'TAM Automático'!L125,'TAM Automático'!L130))</f>
        <v>0.77592751316272801</v>
      </c>
      <c r="M83" s="12">
        <f>IF('O. Virgen Extra'!$N$29=$R$82,'TAM Automático'!M120,IF('O. Virgen Extra'!$N$29=$R$83,'TAM Automático'!M125,'TAM Automático'!M130))</f>
        <v>0.8236400100275757</v>
      </c>
      <c r="N83" s="12">
        <f>IF('O. Virgen Extra'!$N$29=$R$82,'TAM Automático'!N120,IF('O. Virgen Extra'!$N$29=$R$83,'TAM Automático'!N125,'TAM Automático'!N130))</f>
        <v>0.77174039243004766</v>
      </c>
      <c r="O83" s="12">
        <f>IF('O. Virgen Extra'!$N$29=$R$82,'TAM Automático'!O120,IF('O. Virgen Extra'!$N$29=$R$83,'TAM Automático'!O125,'TAM Automático'!O130))</f>
        <v>0.87545193866101489</v>
      </c>
      <c r="P83" s="12">
        <f>IF('O. Virgen Extra'!$N$29=$R$82,'TAM Automático'!P120,IF('O. Virgen Extra'!$N$29=$R$83,'TAM Automático'!P125,'TAM Automático'!P130))</f>
        <v>0.82066978754051134</v>
      </c>
      <c r="R83">
        <v>2</v>
      </c>
      <c r="S83" s="8" t="s">
        <v>35</v>
      </c>
    </row>
    <row r="84" spans="2:20" ht="15.75" x14ac:dyDescent="0.25">
      <c r="C84" s="11" t="s">
        <v>71</v>
      </c>
      <c r="D84" s="12">
        <f>IF('O. Virgen Extra'!$N$29=$R$82,'TAM Automático'!D121,IF('O. Virgen Extra'!$N$29=$R$83,'TAM Automático'!D126,'TAM Automático'!D131))</f>
        <v>0.19544906570223028</v>
      </c>
      <c r="E84" s="12">
        <f>IF('O. Virgen Extra'!$N$29=$R$82,'TAM Automático'!E121,IF('O. Virgen Extra'!$N$29=$R$83,'TAM Automático'!E126,'TAM Automático'!E131))</f>
        <v>0.24726863753213368</v>
      </c>
      <c r="F84" s="12">
        <f>IF('O. Virgen Extra'!$N$29=$R$82,'TAM Automático'!F121,IF('O. Virgen Extra'!$N$29=$R$83,'TAM Automático'!F126,'TAM Automático'!F131))</f>
        <v>0.197611442855159</v>
      </c>
      <c r="G84" s="12">
        <f>IF('O. Virgen Extra'!$N$29=$R$82,'TAM Automático'!G121,IF('O. Virgen Extra'!$N$29=$R$83,'TAM Automático'!G126,'TAM Automático'!G131))</f>
        <v>0.2147293700088731</v>
      </c>
      <c r="H84" s="12">
        <f>IF('O. Virgen Extra'!$N$29=$R$82,'TAM Automático'!H121,IF('O. Virgen Extra'!$N$29=$R$83,'TAM Automático'!H126,'TAM Automático'!H131))</f>
        <v>0.21901129529118379</v>
      </c>
      <c r="I84" s="12">
        <f>IF('O. Virgen Extra'!$N$29=$R$82,'TAM Automático'!I121,IF('O. Virgen Extra'!$N$29=$R$83,'TAM Automático'!I126,'TAM Automático'!I131))</f>
        <v>0.19551069199096824</v>
      </c>
      <c r="J84" s="12">
        <f>IF('O. Virgen Extra'!$N$29=$R$82,'TAM Automático'!J121,IF('O. Virgen Extra'!$N$29=$R$83,'TAM Automático'!J126,'TAM Automático'!J131))</f>
        <v>0.22324239244491081</v>
      </c>
      <c r="K84" s="12">
        <f>IF('O. Virgen Extra'!$N$29=$R$82,'TAM Automático'!K121,IF('O. Virgen Extra'!$N$29=$R$83,'TAM Automático'!K126,'TAM Automático'!K131))</f>
        <v>0.18722520762090866</v>
      </c>
      <c r="L84" s="12">
        <f>IF('O. Virgen Extra'!$N$29=$R$82,'TAM Automático'!L121,IF('O. Virgen Extra'!$N$29=$R$83,'TAM Automático'!L126,'TAM Automático'!L131))</f>
        <v>0.22407248683727196</v>
      </c>
      <c r="M84" s="12">
        <f>IF('O. Virgen Extra'!$N$29=$R$82,'TAM Automático'!M121,IF('O. Virgen Extra'!$N$29=$R$83,'TAM Automático'!M126,'TAM Automático'!M131))</f>
        <v>0.17635998997242416</v>
      </c>
      <c r="N84" s="12">
        <f>IF('O. Virgen Extra'!$N$29=$R$82,'TAM Automático'!N121,IF('O. Virgen Extra'!$N$29=$R$83,'TAM Automático'!N126,'TAM Automático'!N131))</f>
        <v>0.22825960756995242</v>
      </c>
      <c r="O84" s="12">
        <f>IF('O. Virgen Extra'!$N$29=$R$82,'TAM Automático'!O121,IF('O. Virgen Extra'!$N$29=$R$83,'TAM Automático'!O126,'TAM Automático'!O131))</f>
        <v>0.12454806133898517</v>
      </c>
      <c r="P84" s="12">
        <f>IF('O. Virgen Extra'!$N$29=$R$82,'TAM Automático'!P121,IF('O. Virgen Extra'!$N$29=$R$83,'TAM Automático'!P126,'TAM Automático'!P131))</f>
        <v>0.17933021245948866</v>
      </c>
      <c r="R84">
        <v>2</v>
      </c>
      <c r="S84" s="8" t="s">
        <v>40</v>
      </c>
    </row>
    <row r="90" spans="2:20" ht="27" customHeight="1" x14ac:dyDescent="0.25">
      <c r="B90" s="18"/>
      <c r="C90" s="22" t="s">
        <v>79</v>
      </c>
      <c r="D90" s="18"/>
      <c r="E90" s="18"/>
      <c r="F90" s="18"/>
      <c r="G90" s="18"/>
      <c r="H90" s="18"/>
      <c r="I90" s="18"/>
      <c r="J90" s="18"/>
      <c r="K90" s="18"/>
      <c r="L90" s="18"/>
      <c r="M90" s="18"/>
      <c r="N90" s="18"/>
      <c r="O90" s="18"/>
      <c r="P90" s="18"/>
      <c r="Q90" s="18"/>
      <c r="R90" s="18"/>
      <c r="T90" t="s">
        <v>85</v>
      </c>
    </row>
    <row r="91" spans="2:20" ht="15.75" x14ac:dyDescent="0.25">
      <c r="C91" s="15"/>
      <c r="D91" s="14"/>
      <c r="E91" s="14"/>
      <c r="F91" s="14"/>
      <c r="G91" s="14"/>
      <c r="H91" s="14"/>
      <c r="I91" s="14"/>
      <c r="J91" s="14"/>
      <c r="K91" s="14"/>
      <c r="L91" s="14"/>
      <c r="M91" s="14"/>
      <c r="N91" s="14"/>
      <c r="O91" s="14"/>
      <c r="P91" s="14"/>
    </row>
    <row r="92" spans="2:20" ht="15.75" x14ac:dyDescent="0.25">
      <c r="C92" s="15"/>
      <c r="D92" s="14"/>
      <c r="E92" s="14"/>
      <c r="F92" s="14"/>
      <c r="G92" s="14"/>
      <c r="H92" s="14"/>
      <c r="I92" s="14"/>
      <c r="J92" s="14"/>
      <c r="K92" s="14"/>
      <c r="L92" s="14"/>
      <c r="M92" s="14"/>
      <c r="N92" s="14"/>
      <c r="O92" s="14"/>
      <c r="P92" s="14"/>
    </row>
    <row r="93" spans="2:20" ht="15.75" x14ac:dyDescent="0.25">
      <c r="B93" s="14"/>
      <c r="C93" s="15" t="s">
        <v>80</v>
      </c>
      <c r="D93" s="14"/>
      <c r="E93" s="14"/>
      <c r="F93" s="14"/>
      <c r="G93" s="14"/>
      <c r="H93" s="14"/>
      <c r="I93" s="14"/>
      <c r="J93" s="14"/>
      <c r="K93" s="14"/>
      <c r="L93" s="14"/>
      <c r="M93" s="14"/>
      <c r="N93" s="14"/>
      <c r="O93" s="14"/>
      <c r="P93" s="14"/>
      <c r="Q93" s="14"/>
    </row>
    <row r="94" spans="2:20" ht="16.5" thickBot="1" x14ac:dyDescent="0.3">
      <c r="C94" s="3"/>
      <c r="D94" s="57">
        <f>D72</f>
        <v>44562</v>
      </c>
      <c r="E94" s="57">
        <f t="shared" ref="E94:P94" si="11">E72</f>
        <v>44593</v>
      </c>
      <c r="F94" s="57">
        <f t="shared" si="11"/>
        <v>44621</v>
      </c>
      <c r="G94" s="57">
        <f t="shared" si="11"/>
        <v>44652</v>
      </c>
      <c r="H94" s="57">
        <f t="shared" si="11"/>
        <v>44682</v>
      </c>
      <c r="I94" s="57">
        <f t="shared" si="11"/>
        <v>44713</v>
      </c>
      <c r="J94" s="57">
        <f t="shared" si="11"/>
        <v>44743</v>
      </c>
      <c r="K94" s="57">
        <f t="shared" si="11"/>
        <v>44774</v>
      </c>
      <c r="L94" s="57">
        <f t="shared" si="11"/>
        <v>44805</v>
      </c>
      <c r="M94" s="57">
        <f t="shared" si="11"/>
        <v>44835</v>
      </c>
      <c r="N94" s="57">
        <f t="shared" si="11"/>
        <v>44866</v>
      </c>
      <c r="O94" s="57">
        <f t="shared" si="11"/>
        <v>44896</v>
      </c>
      <c r="P94" s="57">
        <f t="shared" si="11"/>
        <v>44927</v>
      </c>
    </row>
    <row r="95" spans="2:20" ht="15.75" x14ac:dyDescent="0.25">
      <c r="C95" s="11" t="s">
        <v>70</v>
      </c>
      <c r="D95" s="12">
        <f>'TAM Automático'!D137</f>
        <v>0.89987900786448871</v>
      </c>
      <c r="E95" s="12">
        <f>'TAM Automático'!E137</f>
        <v>0.91132795927025889</v>
      </c>
      <c r="F95" s="12">
        <f>'TAM Automático'!F137</f>
        <v>0.91229796205200286</v>
      </c>
      <c r="G95" s="12">
        <f>'TAM Automático'!G137</f>
        <v>0.91310790785396734</v>
      </c>
      <c r="H95" s="12">
        <f>'TAM Automático'!H137</f>
        <v>0.92529348986125937</v>
      </c>
      <c r="I95" s="12">
        <f>'TAM Automático'!I137</f>
        <v>0.91198074974670718</v>
      </c>
      <c r="J95" s="12">
        <f>'TAM Automático'!J137</f>
        <v>0.9147596561327036</v>
      </c>
      <c r="K95" s="12">
        <f>'TAM Automático'!K137</f>
        <v>0.92655706228249124</v>
      </c>
      <c r="L95" s="12">
        <f>'TAM Automático'!L137</f>
        <v>0.89996285749659533</v>
      </c>
      <c r="M95" s="12">
        <f>'TAM Automático'!M137</f>
        <v>0.91167416528534229</v>
      </c>
      <c r="N95" s="12">
        <f>'TAM Automático'!N137</f>
        <v>0.93311620332674183</v>
      </c>
      <c r="O95" s="12">
        <f>'TAM Automático'!O137</f>
        <v>0.94706810732062641</v>
      </c>
      <c r="P95" s="12">
        <f>'TAM Automático'!P137</f>
        <v>0.92784975632949018</v>
      </c>
    </row>
    <row r="96" spans="2:20" ht="15.75" x14ac:dyDescent="0.25">
      <c r="C96" s="11" t="s">
        <v>71</v>
      </c>
      <c r="D96" s="12">
        <f>'TAM Automático'!D138</f>
        <v>0.10012099213551119</v>
      </c>
      <c r="E96" s="12">
        <f>'TAM Automático'!E138</f>
        <v>8.8672040729741192E-2</v>
      </c>
      <c r="F96" s="12">
        <f>'TAM Automático'!F138</f>
        <v>8.7702037947997205E-2</v>
      </c>
      <c r="G96" s="12">
        <f>'TAM Automático'!G138</f>
        <v>8.6892092146032593E-2</v>
      </c>
      <c r="H96" s="12">
        <f>'TAM Automático'!H138</f>
        <v>7.4706510138740662E-2</v>
      </c>
      <c r="I96" s="12">
        <f>'TAM Automático'!I138</f>
        <v>8.8019250253292797E-2</v>
      </c>
      <c r="J96" s="12">
        <f>'TAM Automático'!J138</f>
        <v>8.5240343867296287E-2</v>
      </c>
      <c r="K96" s="12">
        <f>'TAM Automático'!K138</f>
        <v>7.3442937717508705E-2</v>
      </c>
      <c r="L96" s="12">
        <f>'TAM Automático'!L138</f>
        <v>0.10003714250340473</v>
      </c>
      <c r="M96" s="12">
        <f>'TAM Automático'!M138</f>
        <v>8.8325834714657839E-2</v>
      </c>
      <c r="N96" s="12">
        <f>'TAM Automático'!N138</f>
        <v>6.6883796673258111E-2</v>
      </c>
      <c r="O96" s="12">
        <f>'TAM Automático'!O138</f>
        <v>5.2931892679373559E-2</v>
      </c>
      <c r="P96" s="12">
        <f>'TAM Automático'!P138</f>
        <v>7.2150243670509928E-2</v>
      </c>
    </row>
    <row r="98" spans="2:20" ht="15.75" x14ac:dyDescent="0.25">
      <c r="B98" s="14"/>
      <c r="C98" s="15" t="s">
        <v>81</v>
      </c>
      <c r="D98" s="14"/>
      <c r="E98" s="14"/>
      <c r="F98" s="14"/>
      <c r="G98" s="14"/>
      <c r="H98" s="14"/>
      <c r="I98" s="14"/>
      <c r="J98" s="14"/>
      <c r="K98" s="14"/>
      <c r="L98" s="14"/>
      <c r="M98" s="14"/>
      <c r="N98" s="14"/>
      <c r="O98" s="14"/>
      <c r="P98" s="14"/>
      <c r="Q98" s="14"/>
    </row>
    <row r="99" spans="2:20" ht="16.5" thickBot="1" x14ac:dyDescent="0.3">
      <c r="C99" s="3"/>
      <c r="D99" s="57">
        <f>D94</f>
        <v>44562</v>
      </c>
      <c r="E99" s="57">
        <f t="shared" ref="E99:P99" si="12">E94</f>
        <v>44593</v>
      </c>
      <c r="F99" s="57">
        <f t="shared" si="12"/>
        <v>44621</v>
      </c>
      <c r="G99" s="57">
        <f t="shared" si="12"/>
        <v>44652</v>
      </c>
      <c r="H99" s="57">
        <f t="shared" si="12"/>
        <v>44682</v>
      </c>
      <c r="I99" s="57">
        <f t="shared" si="12"/>
        <v>44713</v>
      </c>
      <c r="J99" s="57">
        <f t="shared" si="12"/>
        <v>44743</v>
      </c>
      <c r="K99" s="57">
        <f t="shared" si="12"/>
        <v>44774</v>
      </c>
      <c r="L99" s="57">
        <f t="shared" si="12"/>
        <v>44805</v>
      </c>
      <c r="M99" s="57">
        <f t="shared" si="12"/>
        <v>44835</v>
      </c>
      <c r="N99" s="57">
        <f t="shared" si="12"/>
        <v>44866</v>
      </c>
      <c r="O99" s="57">
        <f t="shared" si="12"/>
        <v>44896</v>
      </c>
      <c r="P99" s="57">
        <f t="shared" si="12"/>
        <v>44927</v>
      </c>
    </row>
    <row r="100" spans="2:20" ht="15.75" x14ac:dyDescent="0.25">
      <c r="C100" s="11" t="s">
        <v>70</v>
      </c>
      <c r="D100" s="12">
        <f>IF('O. Virgen '!$D$29=$R$100,'TAM Automático'!D142,'TAM Automático'!D147)</f>
        <v>1</v>
      </c>
      <c r="E100" s="12">
        <f>IF('O. Virgen '!$D$29=$R$100,'TAM Automático'!E142,'TAM Automático'!E147)</f>
        <v>0.99350840956034236</v>
      </c>
      <c r="F100" s="12">
        <f>IF('O. Virgen '!$D$29=$R$100,'TAM Automático'!F142,'TAM Automático'!F147)</f>
        <v>0.98197047132311188</v>
      </c>
      <c r="G100" s="12">
        <f>IF('O. Virgen '!$D$29=$R$100,'TAM Automático'!G142,'TAM Automático'!G147)</f>
        <v>0.97519841269841268</v>
      </c>
      <c r="H100" s="12">
        <f>IF('O. Virgen '!$D$29=$R$100,'TAM Automático'!H142,'TAM Automático'!H147)</f>
        <v>0.97969884377520833</v>
      </c>
      <c r="I100" s="12">
        <f>IF('O. Virgen '!$D$29=$R$100,'TAM Automático'!I142,'TAM Automático'!I147)</f>
        <v>1</v>
      </c>
      <c r="J100" s="12">
        <f>IF('O. Virgen '!$D$29=$R$100,'TAM Automático'!J142,'TAM Automático'!J147)</f>
        <v>1</v>
      </c>
      <c r="K100" s="12">
        <f>IF('O. Virgen '!$D$29=$R$100,'TAM Automático'!K142,'TAM Automático'!K147)</f>
        <v>0.9857542919761354</v>
      </c>
      <c r="L100" s="12">
        <f>IF('O. Virgen '!$D$29=$R$100,'TAM Automático'!L142,'TAM Automático'!L147)</f>
        <v>0.97966014418125646</v>
      </c>
      <c r="M100" s="12">
        <f>IF('O. Virgen '!$D$29=$R$100,'TAM Automático'!M142,'TAM Automático'!M147)</f>
        <v>1</v>
      </c>
      <c r="N100" s="12">
        <f>IF('O. Virgen '!$D$29=$R$100,'TAM Automático'!N142,'TAM Automático'!N147)</f>
        <v>0.99305233904585466</v>
      </c>
      <c r="O100" s="12">
        <f>IF('O. Virgen '!$D$29=$R$100,'TAM Automático'!O142,'TAM Automático'!O147)</f>
        <v>0.98338870431893699</v>
      </c>
      <c r="P100" s="12">
        <f>IF('O. Virgen '!$D$29=$R$100,'TAM Automático'!P142,'TAM Automático'!P147)</f>
        <v>0.93948928960425993</v>
      </c>
      <c r="R100">
        <v>1</v>
      </c>
      <c r="S100" s="15" t="s">
        <v>82</v>
      </c>
    </row>
    <row r="101" spans="2:20" ht="15.75" x14ac:dyDescent="0.25">
      <c r="C101" s="11" t="s">
        <v>71</v>
      </c>
      <c r="D101" s="12">
        <f>IF('O. Virgen '!$D$29=$R$100,'TAM Automático'!D143,'TAM Automático'!D148)</f>
        <v>0</v>
      </c>
      <c r="E101" s="12">
        <f>IF('O. Virgen '!$D$29=$R$100,'TAM Automático'!E143,'TAM Automático'!E148)</f>
        <v>6.4915904396577158E-3</v>
      </c>
      <c r="F101" s="12">
        <f>IF('O. Virgen '!$D$29=$R$100,'TAM Automático'!F143,'TAM Automático'!F148)</f>
        <v>1.8029528676888132E-2</v>
      </c>
      <c r="G101" s="12">
        <f>IF('O. Virgen '!$D$29=$R$100,'TAM Automático'!G143,'TAM Automático'!G148)</f>
        <v>2.48015873015873E-2</v>
      </c>
      <c r="H101" s="12">
        <f>IF('O. Virgen '!$D$29=$R$100,'TAM Automático'!H143,'TAM Automático'!H148)</f>
        <v>2.030115622479161E-2</v>
      </c>
      <c r="I101" s="12">
        <f>IF('O. Virgen '!$D$29=$R$100,'TAM Automático'!I143,'TAM Automático'!I148)</f>
        <v>0</v>
      </c>
      <c r="J101" s="12">
        <f>IF('O. Virgen '!$D$29=$R$100,'TAM Automático'!J143,'TAM Automático'!J148)</f>
        <v>0</v>
      </c>
      <c r="K101" s="12">
        <f>IF('O. Virgen '!$D$29=$R$100,'TAM Automático'!K143,'TAM Automático'!K148)</f>
        <v>1.4245708023864604E-2</v>
      </c>
      <c r="L101" s="12">
        <f>IF('O. Virgen '!$D$29=$R$100,'TAM Automático'!L143,'TAM Automático'!L148)</f>
        <v>2.0339855818743566E-2</v>
      </c>
      <c r="M101" s="12">
        <f>IF('O. Virgen '!$D$29=$R$100,'TAM Automático'!M143,'TAM Automático'!M148)</f>
        <v>0</v>
      </c>
      <c r="N101" s="12">
        <f>IF('O. Virgen '!$D$29=$R$100,'TAM Automático'!N143,'TAM Automático'!N148)</f>
        <v>6.9476609541454376E-3</v>
      </c>
      <c r="O101" s="12">
        <f>IF('O. Virgen '!$D$29=$R$100,'TAM Automático'!O143,'TAM Automático'!O148)</f>
        <v>1.6611295681063124E-2</v>
      </c>
      <c r="P101" s="12">
        <f>IF('O. Virgen '!$D$29=$R$100,'TAM Automático'!P143,'TAM Automático'!P148)</f>
        <v>6.0510710395740047E-2</v>
      </c>
      <c r="R101">
        <v>2</v>
      </c>
      <c r="S101" s="15" t="s">
        <v>83</v>
      </c>
    </row>
    <row r="103" spans="2:20" ht="15.75" x14ac:dyDescent="0.25">
      <c r="B103" s="14"/>
      <c r="C103" s="15" t="s">
        <v>84</v>
      </c>
      <c r="D103" s="14"/>
      <c r="E103" s="14"/>
      <c r="F103" s="14"/>
      <c r="G103" s="14"/>
      <c r="H103" s="14"/>
      <c r="I103" s="14"/>
      <c r="J103" s="14"/>
      <c r="K103" s="14"/>
      <c r="L103" s="14"/>
      <c r="M103" s="14"/>
      <c r="N103" s="14"/>
      <c r="O103" s="14"/>
      <c r="P103" s="14"/>
      <c r="R103" s="14"/>
      <c r="S103" s="14"/>
      <c r="T103" s="14"/>
    </row>
    <row r="104" spans="2:20" ht="16.5" thickBot="1" x14ac:dyDescent="0.3">
      <c r="C104" s="3"/>
      <c r="D104" s="57">
        <f>D99</f>
        <v>44562</v>
      </c>
      <c r="E104" s="57">
        <f t="shared" ref="E104:P104" si="13">E99</f>
        <v>44593</v>
      </c>
      <c r="F104" s="57">
        <f t="shared" si="13"/>
        <v>44621</v>
      </c>
      <c r="G104" s="57">
        <f t="shared" si="13"/>
        <v>44652</v>
      </c>
      <c r="H104" s="57">
        <f t="shared" si="13"/>
        <v>44682</v>
      </c>
      <c r="I104" s="57">
        <f t="shared" si="13"/>
        <v>44713</v>
      </c>
      <c r="J104" s="57">
        <f t="shared" si="13"/>
        <v>44743</v>
      </c>
      <c r="K104" s="57">
        <f t="shared" si="13"/>
        <v>44774</v>
      </c>
      <c r="L104" s="57">
        <f t="shared" si="13"/>
        <v>44805</v>
      </c>
      <c r="M104" s="57">
        <f t="shared" si="13"/>
        <v>44835</v>
      </c>
      <c r="N104" s="57">
        <f t="shared" si="13"/>
        <v>44866</v>
      </c>
      <c r="O104" s="57">
        <f t="shared" si="13"/>
        <v>44896</v>
      </c>
      <c r="P104" s="57">
        <f t="shared" si="13"/>
        <v>44927</v>
      </c>
      <c r="R104">
        <v>1</v>
      </c>
      <c r="S104" s="15" t="s">
        <v>30</v>
      </c>
    </row>
    <row r="105" spans="2:20" ht="15.75" x14ac:dyDescent="0.25">
      <c r="C105" s="11" t="s">
        <v>70</v>
      </c>
      <c r="D105" s="12">
        <f>IF('O. Virgen '!$N$29=$R$104,'TAM Automático'!D152,IF('O. Virgen '!$N$29=$R$105,'TAM Automático'!D157,'TAM Automático'!D162))</f>
        <v>0.97599323753169909</v>
      </c>
      <c r="E105" s="12">
        <f>IF('O. Virgen '!$N$29=$R$104,'TAM Automático'!E152,IF('O. Virgen '!$N$29=$R$105,'TAM Automático'!E157,'TAM Automático'!E162))</f>
        <v>0.98677325581395359</v>
      </c>
      <c r="F105" s="12">
        <f>IF('O. Virgen '!$N$29=$R$104,'TAM Automático'!F152,IF('O. Virgen '!$N$29=$R$105,'TAM Automático'!F157,'TAM Automático'!F162))</f>
        <v>0.98826979472140764</v>
      </c>
      <c r="G105" s="12">
        <f>IF('O. Virgen '!$N$29=$R$104,'TAM Automático'!G152,IF('O. Virgen '!$N$29=$R$105,'TAM Automático'!G157,'TAM Automático'!G162))</f>
        <v>0.89612553811970552</v>
      </c>
      <c r="H105" s="12">
        <f>IF('O. Virgen '!$N$29=$R$104,'TAM Automático'!H152,IF('O. Virgen '!$N$29=$R$105,'TAM Automático'!H157,'TAM Automático'!H162))</f>
        <v>0.91795104261106064</v>
      </c>
      <c r="I105" s="12">
        <f>IF('O. Virgen '!$N$29=$R$104,'TAM Automático'!I152,IF('O. Virgen '!$N$29=$R$105,'TAM Automático'!I157,'TAM Automático'!I162))</f>
        <v>0.98468912262015706</v>
      </c>
      <c r="J105" s="12">
        <f>IF('O. Virgen '!$N$29=$R$104,'TAM Automático'!J152,IF('O. Virgen '!$N$29=$R$105,'TAM Automático'!J157,'TAM Automático'!J162))</f>
        <v>0.88282667876588028</v>
      </c>
      <c r="K105" s="12">
        <f>IF('O. Virgen '!$N$29=$R$104,'TAM Automático'!K152,IF('O. Virgen '!$N$29=$R$105,'TAM Automático'!K157,'TAM Automático'!K162))</f>
        <v>0.87915742793791574</v>
      </c>
      <c r="L105" s="12">
        <f>IF('O. Virgen '!$N$29=$R$104,'TAM Automático'!L152,IF('O. Virgen '!$N$29=$R$105,'TAM Automático'!L157,'TAM Automático'!L162))</f>
        <v>0.96570537802026502</v>
      </c>
      <c r="M105" s="12">
        <f>IF('O. Virgen '!$N$29=$R$104,'TAM Automático'!M152,IF('O. Virgen '!$N$29=$R$105,'TAM Automático'!M157,'TAM Automático'!M162))</f>
        <v>0.90591088982509893</v>
      </c>
      <c r="N105" s="12">
        <f>IF('O. Virgen '!$N$29=$R$104,'TAM Automático'!N152,IF('O. Virgen '!$N$29=$R$105,'TAM Automático'!N157,'TAM Automático'!N162))</f>
        <v>0.89327172320522941</v>
      </c>
      <c r="O105" s="12">
        <f>IF('O. Virgen '!$N$29=$R$104,'TAM Automático'!O152,IF('O. Virgen '!$N$29=$R$105,'TAM Automático'!O157,'TAM Automático'!O162))</f>
        <v>0.89719626168224298</v>
      </c>
      <c r="P105" s="12">
        <f>IF('O. Virgen '!$N$29=$R$104,'TAM Automático'!P152,IF('O. Virgen '!$N$29=$R$105,'TAM Automático'!P157,'TAM Automático'!P162))</f>
        <v>0.81031468531468531</v>
      </c>
      <c r="R105">
        <v>2</v>
      </c>
      <c r="S105" s="8" t="s">
        <v>35</v>
      </c>
    </row>
    <row r="106" spans="2:20" ht="15.75" x14ac:dyDescent="0.25">
      <c r="C106" s="11" t="s">
        <v>71</v>
      </c>
      <c r="D106" s="12">
        <f>IF('O. Virgen '!$N$29=$R$104,'TAM Automático'!D153,IF('O. Virgen '!$N$29=$R$105,'TAM Automático'!D158,'TAM Automático'!D163))</f>
        <v>2.400676246830093E-2</v>
      </c>
      <c r="E106" s="12">
        <f>IF('O. Virgen '!$N$29=$R$104,'TAM Automático'!E153,IF('O. Virgen '!$N$29=$R$105,'TAM Automático'!E158,'TAM Automático'!E163))</f>
        <v>1.3226744186046512E-2</v>
      </c>
      <c r="F106" s="12">
        <f>IF('O. Virgen '!$N$29=$R$104,'TAM Automático'!F153,IF('O. Virgen '!$N$29=$R$105,'TAM Automático'!F158,'TAM Automático'!F163))</f>
        <v>1.1730205278592375E-2</v>
      </c>
      <c r="G106" s="12">
        <f>IF('O. Virgen '!$N$29=$R$104,'TAM Automático'!G153,IF('O. Virgen '!$N$29=$R$105,'TAM Automático'!G158,'TAM Automático'!G163))</f>
        <v>0.10387446188029441</v>
      </c>
      <c r="H106" s="12">
        <f>IF('O. Virgen '!$N$29=$R$104,'TAM Automático'!H153,IF('O. Virgen '!$N$29=$R$105,'TAM Automático'!H158,'TAM Automático'!H163))</f>
        <v>8.2048957388939248E-2</v>
      </c>
      <c r="I106" s="12">
        <f>IF('O. Virgen '!$N$29=$R$104,'TAM Automático'!I153,IF('O. Virgen '!$N$29=$R$105,'TAM Automático'!I158,'TAM Automático'!I163))</f>
        <v>1.5310877379842895E-2</v>
      </c>
      <c r="J106" s="12">
        <f>IF('O. Virgen '!$N$29=$R$104,'TAM Automático'!J153,IF('O. Virgen '!$N$29=$R$105,'TAM Automático'!J158,'TAM Automático'!J163))</f>
        <v>0.11717332123411979</v>
      </c>
      <c r="K106" s="12">
        <f>IF('O. Virgen '!$N$29=$R$104,'TAM Automático'!K153,IF('O. Virgen '!$N$29=$R$105,'TAM Automático'!K158,'TAM Automático'!K163))</f>
        <v>0.12084257206208425</v>
      </c>
      <c r="L106" s="12">
        <f>IF('O. Virgen '!$N$29=$R$104,'TAM Automático'!L153,IF('O. Virgen '!$N$29=$R$105,'TAM Automático'!L158,'TAM Automático'!L163))</f>
        <v>3.4294621979734999E-2</v>
      </c>
      <c r="M106" s="12">
        <f>IF('O. Virgen '!$N$29=$R$104,'TAM Automático'!M153,IF('O. Virgen '!$N$29=$R$105,'TAM Automático'!M158,'TAM Automático'!M163))</f>
        <v>9.4089110174901069E-2</v>
      </c>
      <c r="N106" s="12">
        <f>IF('O. Virgen '!$N$29=$R$104,'TAM Automático'!N153,IF('O. Virgen '!$N$29=$R$105,'TAM Automático'!N158,'TAM Automático'!N163))</f>
        <v>0.10672827679477065</v>
      </c>
      <c r="O106" s="12">
        <f>IF('O. Virgen '!$N$29=$R$104,'TAM Automático'!O153,IF('O. Virgen '!$N$29=$R$105,'TAM Automático'!O158,'TAM Automático'!O163))</f>
        <v>0.10280373831775702</v>
      </c>
      <c r="P106" s="12">
        <f>IF('O. Virgen '!$N$29=$R$104,'TAM Automático'!P153,IF('O. Virgen '!$N$29=$R$105,'TAM Automático'!P158,'TAM Automático'!P163))</f>
        <v>0.18968531468531469</v>
      </c>
      <c r="R106">
        <v>2</v>
      </c>
      <c r="S106" s="8" t="s">
        <v>40</v>
      </c>
    </row>
  </sheetData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4">
    <tabColor theme="1"/>
  </sheetPr>
  <dimension ref="B2"/>
  <sheetViews>
    <sheetView workbookViewId="0">
      <selection activeCell="B2" sqref="B2"/>
    </sheetView>
  </sheetViews>
  <sheetFormatPr baseColWidth="10" defaultColWidth="11.42578125" defaultRowHeight="15" x14ac:dyDescent="0.25"/>
  <sheetData>
    <row r="2" spans="2:2" ht="21" x14ac:dyDescent="0.35">
      <c r="B2" s="4" t="s">
        <v>86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6"/>
  <dimension ref="A1"/>
  <sheetViews>
    <sheetView showGridLines="0" showRowColHeaders="0" zoomScale="80" zoomScaleNormal="80" workbookViewId="0"/>
  </sheetViews>
  <sheetFormatPr baseColWidth="10" defaultColWidth="11.42578125" defaultRowHeight="15" x14ac:dyDescent="0.25"/>
  <cols>
    <col min="1" max="1" width="18.5703125" customWidth="1"/>
  </cols>
  <sheetData>
    <row r="1" ht="56.25" customHeight="1" x14ac:dyDescent="0.25"/>
  </sheetData>
  <sheetProtection sheet="1" objects="1" scenarios="1"/>
  <pageMargins left="0.7" right="0.7" top="0.75" bottom="0.75" header="0.3" footer="0.3"/>
  <pageSetup paperSize="9" scale="56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Hoja7"/>
  <dimension ref="A1:U53"/>
  <sheetViews>
    <sheetView showGridLines="0" showRowColHeaders="0" zoomScale="85" zoomScaleNormal="85" workbookViewId="0">
      <selection activeCell="M29" sqref="M29"/>
    </sheetView>
  </sheetViews>
  <sheetFormatPr baseColWidth="10" defaultColWidth="11.42578125" defaultRowHeight="15" x14ac:dyDescent="0.25"/>
  <cols>
    <col min="1" max="1" width="5.7109375" customWidth="1"/>
    <col min="10" max="10" width="14.28515625" customWidth="1"/>
  </cols>
  <sheetData>
    <row r="1" ht="18.75" customHeight="1" x14ac:dyDescent="0.25"/>
    <row r="25" spans="1:14" ht="26.25" customHeight="1" x14ac:dyDescent="0.25"/>
    <row r="27" spans="1:14" ht="21" customHeight="1" x14ac:dyDescent="0.25"/>
    <row r="28" spans="1:14" ht="24" customHeight="1" x14ac:dyDescent="0.25">
      <c r="A28" s="20" t="s">
        <v>0</v>
      </c>
      <c r="B28" s="21"/>
      <c r="K28" s="19" t="s">
        <v>1</v>
      </c>
    </row>
    <row r="29" spans="1:14" ht="7.5" customHeight="1" x14ac:dyDescent="0.25">
      <c r="D29" s="61">
        <v>1</v>
      </c>
      <c r="N29" s="61">
        <v>1</v>
      </c>
    </row>
    <row r="30" spans="1:14" ht="18.75" customHeight="1" x14ac:dyDescent="0.25">
      <c r="B30" s="24" t="s">
        <v>2</v>
      </c>
      <c r="K30" s="23" t="s">
        <v>2</v>
      </c>
    </row>
    <row r="53" spans="1:21" x14ac:dyDescent="0.25">
      <c r="A53" s="17"/>
      <c r="B53" s="17"/>
      <c r="C53" s="17"/>
      <c r="D53" s="17"/>
      <c r="E53" s="17"/>
      <c r="F53" s="17"/>
      <c r="G53" s="17"/>
      <c r="H53" s="17"/>
      <c r="I53" s="17"/>
      <c r="J53" s="17"/>
      <c r="K53" s="17"/>
      <c r="L53" s="17"/>
      <c r="M53" s="17"/>
      <c r="N53" s="17"/>
      <c r="O53" s="17"/>
      <c r="P53" s="17"/>
      <c r="Q53" s="17"/>
      <c r="R53" s="17"/>
      <c r="S53" s="17"/>
      <c r="T53" s="17"/>
      <c r="U53" s="17"/>
    </row>
  </sheetData>
  <sheetProtection sheet="1" objects="1" scenarios="1"/>
  <pageMargins left="0.7" right="0.7" top="0.75" bottom="0.75" header="0.3" footer="0.3"/>
  <pageSetup paperSize="9" scale="36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1265" r:id="rId4" name="Drop Down 1">
              <controlPr defaultSize="0" autoLine="0" autoPict="0">
                <anchor moveWithCells="1">
                  <from>
                    <xdr:col>2</xdr:col>
                    <xdr:colOff>142875</xdr:colOff>
                    <xdr:row>29</xdr:row>
                    <xdr:rowOff>19050</xdr:rowOff>
                  </from>
                  <to>
                    <xdr:col>4</xdr:col>
                    <xdr:colOff>123825</xdr:colOff>
                    <xdr:row>30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66" r:id="rId5" name="Drop Down 2">
              <controlPr defaultSize="0" autoLine="0" autoPict="0">
                <anchor moveWithCells="1">
                  <from>
                    <xdr:col>11</xdr:col>
                    <xdr:colOff>400050</xdr:colOff>
                    <xdr:row>29</xdr:row>
                    <xdr:rowOff>0</xdr:rowOff>
                  </from>
                  <to>
                    <xdr:col>13</xdr:col>
                    <xdr:colOff>381000</xdr:colOff>
                    <xdr:row>30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Hoja8"/>
  <dimension ref="A1:Y53"/>
  <sheetViews>
    <sheetView showGridLines="0" showRowColHeaders="0" zoomScale="70" zoomScaleNormal="70" workbookViewId="0"/>
  </sheetViews>
  <sheetFormatPr baseColWidth="10" defaultColWidth="11.42578125" defaultRowHeight="15" x14ac:dyDescent="0.25"/>
  <cols>
    <col min="1" max="1" width="5.7109375" customWidth="1"/>
    <col min="10" max="10" width="14.28515625" customWidth="1"/>
  </cols>
  <sheetData>
    <row r="1" spans="19:19" ht="4.5" customHeight="1" x14ac:dyDescent="0.25"/>
    <row r="8" spans="19:19" ht="30" x14ac:dyDescent="0.25">
      <c r="S8" s="59" t="s">
        <v>3</v>
      </c>
    </row>
    <row r="25" spans="1:14" ht="26.25" customHeight="1" x14ac:dyDescent="0.25"/>
    <row r="27" spans="1:14" ht="21" customHeight="1" x14ac:dyDescent="0.25"/>
    <row r="28" spans="1:14" ht="24" customHeight="1" x14ac:dyDescent="0.25">
      <c r="A28" s="20" t="s">
        <v>0</v>
      </c>
      <c r="B28" s="21"/>
      <c r="K28" s="19" t="s">
        <v>1</v>
      </c>
    </row>
    <row r="29" spans="1:14" ht="7.5" customHeight="1" x14ac:dyDescent="0.25">
      <c r="D29" s="61">
        <v>2</v>
      </c>
      <c r="N29" s="61">
        <v>1</v>
      </c>
    </row>
    <row r="30" spans="1:14" ht="18.75" customHeight="1" x14ac:dyDescent="0.25">
      <c r="B30" s="24" t="s">
        <v>2</v>
      </c>
      <c r="K30" s="23" t="s">
        <v>2</v>
      </c>
    </row>
    <row r="33" spans="25:25" x14ac:dyDescent="0.25">
      <c r="Y33" s="58"/>
    </row>
    <row r="53" spans="1:21" x14ac:dyDescent="0.25">
      <c r="A53" s="17"/>
      <c r="B53" s="17"/>
      <c r="C53" s="17"/>
      <c r="D53" s="17"/>
      <c r="E53" s="17"/>
      <c r="F53" s="17"/>
      <c r="G53" s="17"/>
      <c r="H53" s="17"/>
      <c r="I53" s="17"/>
      <c r="J53" s="17"/>
      <c r="K53" s="17"/>
      <c r="L53" s="17"/>
      <c r="M53" s="17"/>
      <c r="N53" s="17"/>
      <c r="O53" s="17"/>
      <c r="P53" s="17"/>
      <c r="Q53" s="17"/>
      <c r="R53" s="17"/>
      <c r="S53" s="17"/>
      <c r="T53" s="17"/>
      <c r="U53" s="17"/>
    </row>
  </sheetData>
  <sheetProtection sheet="1" objects="1" scenarios="1"/>
  <pageMargins left="0.7" right="0.7" top="0.75" bottom="0.75" header="0.3" footer="0.3"/>
  <pageSetup paperSize="9" scale="36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9457" r:id="rId4" name="Drop Down 1">
              <controlPr defaultSize="0" autoLine="0" autoPict="0">
                <anchor moveWithCells="1">
                  <from>
                    <xdr:col>2</xdr:col>
                    <xdr:colOff>142875</xdr:colOff>
                    <xdr:row>29</xdr:row>
                    <xdr:rowOff>19050</xdr:rowOff>
                  </from>
                  <to>
                    <xdr:col>4</xdr:col>
                    <xdr:colOff>123825</xdr:colOff>
                    <xdr:row>30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9458" r:id="rId5" name="Drop Down 2">
              <controlPr defaultSize="0" autoLine="0" autoPict="0">
                <anchor moveWithCells="1">
                  <from>
                    <xdr:col>11</xdr:col>
                    <xdr:colOff>400050</xdr:colOff>
                    <xdr:row>29</xdr:row>
                    <xdr:rowOff>0</xdr:rowOff>
                  </from>
                  <to>
                    <xdr:col>13</xdr:col>
                    <xdr:colOff>381000</xdr:colOff>
                    <xdr:row>30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Hoja9"/>
  <dimension ref="A1:U53"/>
  <sheetViews>
    <sheetView showGridLines="0" showRowColHeaders="0" zoomScale="80" zoomScaleNormal="80" zoomScaleSheetLayoutView="70" workbookViewId="0"/>
  </sheetViews>
  <sheetFormatPr baseColWidth="10" defaultColWidth="11.42578125" defaultRowHeight="15" x14ac:dyDescent="0.25"/>
  <cols>
    <col min="1" max="1" width="5.7109375" customWidth="1"/>
    <col min="10" max="10" width="14.28515625" customWidth="1"/>
  </cols>
  <sheetData>
    <row r="1" spans="1:1" ht="4.5" customHeight="1" x14ac:dyDescent="0.25">
      <c r="A1">
        <v>25</v>
      </c>
    </row>
    <row r="25" spans="1:14" ht="26.25" customHeight="1" x14ac:dyDescent="0.25"/>
    <row r="27" spans="1:14" ht="21" customHeight="1" x14ac:dyDescent="0.25"/>
    <row r="28" spans="1:14" ht="24" customHeight="1" x14ac:dyDescent="0.25">
      <c r="A28" s="20" t="s">
        <v>0</v>
      </c>
      <c r="B28" s="21"/>
      <c r="K28" s="19" t="s">
        <v>1</v>
      </c>
    </row>
    <row r="29" spans="1:14" ht="7.5" customHeight="1" x14ac:dyDescent="0.25">
      <c r="D29" s="61">
        <v>2</v>
      </c>
      <c r="N29" s="61">
        <v>3</v>
      </c>
    </row>
    <row r="30" spans="1:14" ht="18.75" customHeight="1" x14ac:dyDescent="0.25">
      <c r="B30" s="24" t="s">
        <v>2</v>
      </c>
      <c r="K30" s="23" t="s">
        <v>2</v>
      </c>
    </row>
    <row r="53" spans="1:21" x14ac:dyDescent="0.25">
      <c r="A53" s="17"/>
      <c r="B53" s="17"/>
      <c r="C53" s="17"/>
      <c r="D53" s="17"/>
      <c r="E53" s="17"/>
      <c r="F53" s="17"/>
      <c r="G53" s="17"/>
      <c r="H53" s="17"/>
      <c r="I53" s="17"/>
      <c r="J53" s="17"/>
      <c r="K53" s="17"/>
      <c r="L53" s="17"/>
      <c r="M53" s="17"/>
      <c r="N53" s="17"/>
      <c r="O53" s="17"/>
      <c r="P53" s="17"/>
      <c r="Q53" s="17"/>
      <c r="R53" s="17"/>
      <c r="S53" s="17"/>
      <c r="T53" s="17"/>
      <c r="U53" s="17"/>
    </row>
  </sheetData>
  <sheetProtection sheet="1" objects="1" scenarios="1"/>
  <pageMargins left="0.7" right="0.7" top="0.75" bottom="0.75" header="0.3" footer="0.3"/>
  <pageSetup paperSize="9" scale="36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1505" r:id="rId4" name="Drop Down 1">
              <controlPr defaultSize="0" autoLine="0" autoPict="0">
                <anchor moveWithCells="1">
                  <from>
                    <xdr:col>2</xdr:col>
                    <xdr:colOff>142875</xdr:colOff>
                    <xdr:row>29</xdr:row>
                    <xdr:rowOff>19050</xdr:rowOff>
                  </from>
                  <to>
                    <xdr:col>4</xdr:col>
                    <xdr:colOff>123825</xdr:colOff>
                    <xdr:row>30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506" r:id="rId5" name="Drop Down 2">
              <controlPr defaultSize="0" autoLine="0" autoPict="0">
                <anchor moveWithCells="1">
                  <from>
                    <xdr:col>11</xdr:col>
                    <xdr:colOff>400050</xdr:colOff>
                    <xdr:row>29</xdr:row>
                    <xdr:rowOff>0</xdr:rowOff>
                  </from>
                  <to>
                    <xdr:col>13</xdr:col>
                    <xdr:colOff>381000</xdr:colOff>
                    <xdr:row>30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Hoja10"/>
  <dimension ref="A1:U53"/>
  <sheetViews>
    <sheetView showGridLines="0" showRowColHeaders="0" zoomScale="85" zoomScaleNormal="85" workbookViewId="0"/>
  </sheetViews>
  <sheetFormatPr baseColWidth="10" defaultColWidth="11.42578125" defaultRowHeight="15" x14ac:dyDescent="0.25"/>
  <cols>
    <col min="1" max="1" width="5.7109375" customWidth="1"/>
    <col min="10" max="10" width="14.28515625" customWidth="1"/>
  </cols>
  <sheetData>
    <row r="1" ht="4.5" customHeight="1" x14ac:dyDescent="0.25"/>
    <row r="25" spans="1:14" ht="26.25" customHeight="1" x14ac:dyDescent="0.25"/>
    <row r="27" spans="1:14" ht="21" customHeight="1" x14ac:dyDescent="0.25"/>
    <row r="28" spans="1:14" ht="24" customHeight="1" x14ac:dyDescent="0.25">
      <c r="A28" s="20" t="s">
        <v>0</v>
      </c>
      <c r="B28" s="21"/>
      <c r="K28" s="19" t="s">
        <v>1</v>
      </c>
    </row>
    <row r="29" spans="1:14" ht="7.5" customHeight="1" x14ac:dyDescent="0.25">
      <c r="D29" s="61">
        <v>1</v>
      </c>
      <c r="N29" s="61">
        <v>1</v>
      </c>
    </row>
    <row r="30" spans="1:14" ht="18.75" customHeight="1" x14ac:dyDescent="0.25">
      <c r="B30" s="24" t="s">
        <v>2</v>
      </c>
      <c r="K30" s="23" t="s">
        <v>2</v>
      </c>
    </row>
    <row r="53" spans="1:21" x14ac:dyDescent="0.25">
      <c r="A53" s="17"/>
      <c r="B53" s="17"/>
      <c r="C53" s="17"/>
      <c r="D53" s="17"/>
      <c r="E53" s="17"/>
      <c r="F53" s="17"/>
      <c r="G53" s="17"/>
      <c r="H53" s="17"/>
      <c r="I53" s="17"/>
      <c r="J53" s="17"/>
      <c r="K53" s="17"/>
      <c r="L53" s="17"/>
      <c r="M53" s="17"/>
      <c r="N53" s="17"/>
      <c r="O53" s="17"/>
      <c r="P53" s="17"/>
      <c r="Q53" s="17"/>
      <c r="R53" s="17"/>
      <c r="S53" s="17"/>
      <c r="T53" s="17"/>
      <c r="U53" s="17"/>
    </row>
  </sheetData>
  <sheetProtection sheet="1" objects="1" scenarios="1"/>
  <pageMargins left="0.7" right="0.7" top="0.75" bottom="0.75" header="0.3" footer="0.3"/>
  <pageSetup paperSize="9" scale="36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0481" r:id="rId4" name="Drop Down 1">
              <controlPr defaultSize="0" autoLine="0" autoPict="0">
                <anchor moveWithCells="1">
                  <from>
                    <xdr:col>2</xdr:col>
                    <xdr:colOff>142875</xdr:colOff>
                    <xdr:row>29</xdr:row>
                    <xdr:rowOff>19050</xdr:rowOff>
                  </from>
                  <to>
                    <xdr:col>4</xdr:col>
                    <xdr:colOff>123825</xdr:colOff>
                    <xdr:row>30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482" r:id="rId5" name="Drop Down 2">
              <controlPr defaultSize="0" autoLine="0" autoPict="0">
                <anchor moveWithCells="1">
                  <from>
                    <xdr:col>11</xdr:col>
                    <xdr:colOff>400050</xdr:colOff>
                    <xdr:row>29</xdr:row>
                    <xdr:rowOff>0</xdr:rowOff>
                  </from>
                  <to>
                    <xdr:col>13</xdr:col>
                    <xdr:colOff>381000</xdr:colOff>
                    <xdr:row>30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Hoja11"/>
  <dimension ref="A1:U53"/>
  <sheetViews>
    <sheetView showGridLines="0" showRowColHeaders="0" zoomScale="85" zoomScaleNormal="85" workbookViewId="0"/>
  </sheetViews>
  <sheetFormatPr baseColWidth="10" defaultColWidth="11.42578125" defaultRowHeight="15" x14ac:dyDescent="0.25"/>
  <cols>
    <col min="1" max="1" width="5.7109375" customWidth="1"/>
    <col min="10" max="10" width="14.28515625" customWidth="1"/>
  </cols>
  <sheetData>
    <row r="1" ht="4.5" customHeight="1" x14ac:dyDescent="0.25"/>
    <row r="25" spans="1:14" ht="26.25" customHeight="1" x14ac:dyDescent="0.25"/>
    <row r="27" spans="1:14" ht="21" customHeight="1" x14ac:dyDescent="0.25"/>
    <row r="28" spans="1:14" ht="24" customHeight="1" x14ac:dyDescent="0.25">
      <c r="A28" s="20" t="s">
        <v>0</v>
      </c>
      <c r="B28" s="21"/>
      <c r="K28" s="19" t="s">
        <v>1</v>
      </c>
    </row>
    <row r="29" spans="1:14" ht="7.5" customHeight="1" x14ac:dyDescent="0.25">
      <c r="D29" s="61">
        <v>1</v>
      </c>
      <c r="N29" s="61">
        <v>1</v>
      </c>
    </row>
    <row r="30" spans="1:14" ht="18.75" customHeight="1" x14ac:dyDescent="0.25">
      <c r="B30" s="24" t="s">
        <v>2</v>
      </c>
      <c r="K30" s="23" t="s">
        <v>2</v>
      </c>
    </row>
    <row r="53" spans="1:21" x14ac:dyDescent="0.25">
      <c r="A53" s="17"/>
      <c r="B53" s="17"/>
      <c r="C53" s="17"/>
      <c r="D53" s="17"/>
      <c r="E53" s="17"/>
      <c r="F53" s="17"/>
      <c r="G53" s="17"/>
      <c r="H53" s="17"/>
      <c r="I53" s="17"/>
      <c r="J53" s="17"/>
      <c r="K53" s="17"/>
      <c r="L53" s="17"/>
      <c r="M53" s="17"/>
      <c r="N53" s="17"/>
      <c r="O53" s="17"/>
      <c r="P53" s="17"/>
      <c r="Q53" s="17"/>
      <c r="R53" s="17"/>
      <c r="S53" s="17"/>
      <c r="T53" s="17"/>
      <c r="U53" s="17"/>
    </row>
  </sheetData>
  <sheetProtection sheet="1" objects="1" scenarios="1"/>
  <pageMargins left="0.7" right="0.7" top="0.75" bottom="0.75" header="0.3" footer="0.3"/>
  <pageSetup paperSize="9" scale="36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3313" r:id="rId4" name="Drop Down 1">
              <controlPr defaultSize="0" autoLine="0" autoPict="0">
                <anchor moveWithCells="1">
                  <from>
                    <xdr:col>2</xdr:col>
                    <xdr:colOff>142875</xdr:colOff>
                    <xdr:row>29</xdr:row>
                    <xdr:rowOff>19050</xdr:rowOff>
                  </from>
                  <to>
                    <xdr:col>4</xdr:col>
                    <xdr:colOff>123825</xdr:colOff>
                    <xdr:row>30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14" r:id="rId5" name="Drop Down 2">
              <controlPr defaultSize="0" autoLine="0" autoPict="0">
                <anchor moveWithCells="1">
                  <from>
                    <xdr:col>11</xdr:col>
                    <xdr:colOff>400050</xdr:colOff>
                    <xdr:row>29</xdr:row>
                    <xdr:rowOff>0</xdr:rowOff>
                  </from>
                  <to>
                    <xdr:col>13</xdr:col>
                    <xdr:colOff>381000</xdr:colOff>
                    <xdr:row>30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2">
    <pageSetUpPr fitToPage="1"/>
  </sheetPr>
  <dimension ref="B6:P10"/>
  <sheetViews>
    <sheetView showGridLines="0" showRowColHeaders="0" zoomScaleNormal="100" zoomScaleSheetLayoutView="80" workbookViewId="0">
      <selection activeCell="B8" sqref="B8:M10"/>
    </sheetView>
  </sheetViews>
  <sheetFormatPr baseColWidth="10" defaultColWidth="11.42578125" defaultRowHeight="15" x14ac:dyDescent="0.25"/>
  <cols>
    <col min="1" max="1" width="2.85546875" customWidth="1"/>
    <col min="14" max="14" width="2.140625" customWidth="1"/>
  </cols>
  <sheetData>
    <row r="6" spans="2:16" x14ac:dyDescent="0.25">
      <c r="B6" s="16" t="s">
        <v>4</v>
      </c>
    </row>
    <row r="7" spans="2:16" ht="7.5" customHeight="1" x14ac:dyDescent="0.25">
      <c r="B7" s="16"/>
    </row>
    <row r="8" spans="2:16" ht="218.1" customHeight="1" x14ac:dyDescent="0.25">
      <c r="B8" s="65" t="s">
        <v>87</v>
      </c>
      <c r="C8" s="66"/>
      <c r="D8" s="66"/>
      <c r="E8" s="66"/>
      <c r="F8" s="66"/>
      <c r="G8" s="66"/>
      <c r="H8" s="66"/>
      <c r="I8" s="66"/>
      <c r="J8" s="66"/>
      <c r="K8" s="66"/>
      <c r="L8" s="66"/>
      <c r="M8" s="67"/>
      <c r="P8" s="59"/>
    </row>
    <row r="9" spans="2:16" ht="218.1" customHeight="1" x14ac:dyDescent="0.25">
      <c r="B9" s="68"/>
      <c r="C9" s="69"/>
      <c r="D9" s="69"/>
      <c r="E9" s="69"/>
      <c r="F9" s="69"/>
      <c r="G9" s="69"/>
      <c r="H9" s="69"/>
      <c r="I9" s="69"/>
      <c r="J9" s="69"/>
      <c r="K9" s="69"/>
      <c r="L9" s="69"/>
      <c r="M9" s="70"/>
    </row>
    <row r="10" spans="2:16" ht="13.5" customHeight="1" x14ac:dyDescent="0.25">
      <c r="B10" s="71"/>
      <c r="C10" s="72"/>
      <c r="D10" s="72"/>
      <c r="E10" s="72"/>
      <c r="F10" s="72"/>
      <c r="G10" s="72"/>
      <c r="H10" s="72"/>
      <c r="I10" s="72"/>
      <c r="J10" s="72"/>
      <c r="K10" s="72"/>
      <c r="L10" s="72"/>
      <c r="M10" s="73"/>
    </row>
  </sheetData>
  <sheetProtection sheet="1" objects="1" scenarios="1"/>
  <mergeCells count="1">
    <mergeCell ref="B8:M10"/>
  </mergeCells>
  <pageMargins left="0.23622047244094491" right="0.23622047244094491" top="0.35433070866141736" bottom="0.35433070866141736" header="0.31496062992125984" footer="0.31496062992125984"/>
  <pageSetup paperSize="9" scale="70" fitToHeight="0" orientation="portrait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">
    <tabColor rgb="FFFFFF00"/>
  </sheetPr>
  <dimension ref="A1:BB414"/>
  <sheetViews>
    <sheetView showGridLines="0" zoomScale="85" zoomScaleNormal="85" workbookViewId="0">
      <pane xSplit="1" ySplit="4" topLeftCell="B371" activePane="bottomRight" state="frozen"/>
      <selection activeCell="O400" sqref="O400"/>
      <selection pane="topRight" activeCell="O400" sqref="O400"/>
      <selection pane="bottomLeft" activeCell="O400" sqref="O400"/>
      <selection pane="bottomRight" activeCell="O400" sqref="O400"/>
    </sheetView>
  </sheetViews>
  <sheetFormatPr baseColWidth="10" defaultColWidth="11.42578125" defaultRowHeight="15" x14ac:dyDescent="0.25"/>
  <cols>
    <col min="1" max="1" width="38.42578125" bestFit="1" customWidth="1"/>
    <col min="2" max="2" width="11.7109375" customWidth="1"/>
    <col min="3" max="9" width="7.7109375" customWidth="1"/>
    <col min="10" max="10" width="8.28515625" customWidth="1"/>
    <col min="11" max="15" width="7.7109375" customWidth="1"/>
    <col min="16" max="16" width="8.42578125" bestFit="1" customWidth="1"/>
    <col min="17" max="17" width="8.5703125" customWidth="1"/>
    <col min="18" max="18" width="7.7109375" customWidth="1"/>
    <col min="19" max="19" width="9.42578125" customWidth="1"/>
    <col min="20" max="20" width="9.7109375" customWidth="1"/>
    <col min="21" max="22" width="6.85546875" bestFit="1" customWidth="1"/>
    <col min="23" max="23" width="7.42578125" customWidth="1"/>
    <col min="25" max="25" width="6.85546875" customWidth="1"/>
    <col min="27" max="27" width="9.42578125" bestFit="1" customWidth="1"/>
    <col min="29" max="29" width="10.85546875"/>
    <col min="32" max="32" width="10.85546875"/>
    <col min="33" max="33" width="8.85546875" bestFit="1" customWidth="1"/>
    <col min="34" max="34" width="10.85546875"/>
    <col min="36" max="36" width="11.42578125" style="63"/>
    <col min="37" max="39" width="10.85546875" style="63"/>
    <col min="40" max="41" width="11.42578125" style="63"/>
    <col min="42" max="42" width="10.85546875" style="63"/>
    <col min="43" max="43" width="7.42578125" style="63" bestFit="1" customWidth="1"/>
    <col min="44" max="44" width="6.28515625" style="63" bestFit="1" customWidth="1"/>
    <col min="45" max="45" width="8.140625" style="63" bestFit="1" customWidth="1"/>
    <col min="46" max="46" width="7.85546875" style="63" bestFit="1" customWidth="1"/>
    <col min="47" max="48" width="10.85546875" style="63"/>
    <col min="49" max="49" width="6.28515625" bestFit="1" customWidth="1"/>
    <col min="50" max="50" width="7.140625" bestFit="1" customWidth="1"/>
    <col min="52" max="52" width="2" style="2" bestFit="1" customWidth="1"/>
    <col min="53" max="53" width="6.7109375" customWidth="1"/>
  </cols>
  <sheetData>
    <row r="1" spans="1:52" x14ac:dyDescent="0.25">
      <c r="A1" t="s">
        <v>5</v>
      </c>
    </row>
    <row r="2" spans="1:52" x14ac:dyDescent="0.25">
      <c r="A2" t="s">
        <v>6</v>
      </c>
    </row>
    <row r="3" spans="1:52" x14ac:dyDescent="0.25">
      <c r="A3" t="s">
        <v>7</v>
      </c>
      <c r="J3" s="47"/>
    </row>
    <row r="4" spans="1:52" x14ac:dyDescent="0.25">
      <c r="A4" t="s">
        <v>8</v>
      </c>
      <c r="B4" s="1">
        <v>43497</v>
      </c>
      <c r="C4" s="1">
        <v>43525</v>
      </c>
      <c r="D4" s="1">
        <v>43556</v>
      </c>
      <c r="E4" s="1">
        <v>43586</v>
      </c>
      <c r="F4" s="1">
        <v>43617</v>
      </c>
      <c r="G4" s="1">
        <v>43647</v>
      </c>
      <c r="H4" s="1">
        <v>43678</v>
      </c>
      <c r="I4" s="1">
        <v>43709</v>
      </c>
      <c r="J4" s="1">
        <v>43739</v>
      </c>
      <c r="K4" s="1">
        <v>43770</v>
      </c>
      <c r="L4" s="1">
        <v>43800</v>
      </c>
      <c r="M4" s="1">
        <v>43831</v>
      </c>
      <c r="N4" s="1">
        <v>43862</v>
      </c>
      <c r="O4" s="1">
        <v>43891</v>
      </c>
      <c r="P4" s="56">
        <v>43922</v>
      </c>
      <c r="Q4" s="1">
        <v>43952</v>
      </c>
      <c r="R4" s="1">
        <v>43983</v>
      </c>
      <c r="S4" s="1">
        <v>44013</v>
      </c>
      <c r="T4" s="1">
        <v>44044</v>
      </c>
      <c r="U4" s="1">
        <v>44075</v>
      </c>
      <c r="V4" s="1">
        <v>44105</v>
      </c>
      <c r="W4" s="1">
        <v>44136</v>
      </c>
      <c r="X4" s="1">
        <v>44166</v>
      </c>
      <c r="Y4" s="1">
        <v>44197</v>
      </c>
      <c r="Z4" s="1">
        <v>44228</v>
      </c>
      <c r="AA4" s="1">
        <v>44256</v>
      </c>
      <c r="AB4" s="1">
        <v>44287</v>
      </c>
      <c r="AC4" s="1">
        <v>44317</v>
      </c>
      <c r="AD4" s="1">
        <v>44348</v>
      </c>
      <c r="AE4" s="1">
        <v>44378</v>
      </c>
      <c r="AF4" s="1">
        <v>44409</v>
      </c>
      <c r="AG4" s="1">
        <v>44440</v>
      </c>
      <c r="AH4" s="1">
        <v>44470</v>
      </c>
      <c r="AI4" s="64">
        <v>44501</v>
      </c>
      <c r="AJ4" s="64">
        <v>44531</v>
      </c>
      <c r="AK4" s="64">
        <v>44562</v>
      </c>
      <c r="AL4" s="64">
        <v>44593</v>
      </c>
      <c r="AM4" s="64">
        <v>44621</v>
      </c>
      <c r="AN4" s="64">
        <v>44652</v>
      </c>
      <c r="AO4" s="64">
        <v>44682</v>
      </c>
      <c r="AP4" s="64">
        <v>44713</v>
      </c>
      <c r="AQ4" s="64">
        <v>44743</v>
      </c>
      <c r="AR4" s="64">
        <v>44774</v>
      </c>
      <c r="AS4" s="64">
        <v>44805</v>
      </c>
      <c r="AT4" s="64">
        <v>44835</v>
      </c>
      <c r="AU4" s="64">
        <v>44866</v>
      </c>
      <c r="AV4" s="1">
        <v>44896</v>
      </c>
      <c r="AW4" s="1">
        <v>44927</v>
      </c>
      <c r="AX4" s="1"/>
      <c r="AY4" s="2"/>
      <c r="AZ4"/>
    </row>
    <row r="5" spans="1:52" x14ac:dyDescent="0.25">
      <c r="A5" t="s">
        <v>9</v>
      </c>
      <c r="AI5" s="63"/>
      <c r="AV5"/>
      <c r="AY5" s="2"/>
      <c r="AZ5"/>
    </row>
    <row r="6" spans="1:52" x14ac:dyDescent="0.25">
      <c r="A6" t="s">
        <v>10</v>
      </c>
      <c r="B6">
        <v>100</v>
      </c>
      <c r="C6">
        <v>100</v>
      </c>
      <c r="D6">
        <v>100</v>
      </c>
      <c r="E6">
        <v>100</v>
      </c>
      <c r="F6">
        <v>100</v>
      </c>
      <c r="G6">
        <v>100</v>
      </c>
      <c r="H6">
        <v>100</v>
      </c>
      <c r="I6">
        <v>100</v>
      </c>
      <c r="J6">
        <v>100</v>
      </c>
      <c r="K6">
        <v>100</v>
      </c>
      <c r="L6">
        <v>100</v>
      </c>
      <c r="M6">
        <v>100</v>
      </c>
      <c r="N6">
        <v>100</v>
      </c>
      <c r="O6">
        <v>100</v>
      </c>
      <c r="P6">
        <v>100</v>
      </c>
      <c r="Q6">
        <v>100</v>
      </c>
      <c r="R6">
        <v>100</v>
      </c>
      <c r="S6">
        <v>100</v>
      </c>
      <c r="T6">
        <v>100</v>
      </c>
      <c r="U6">
        <v>100</v>
      </c>
      <c r="V6">
        <v>100</v>
      </c>
      <c r="W6">
        <v>100</v>
      </c>
      <c r="X6">
        <v>100</v>
      </c>
      <c r="Y6">
        <v>100</v>
      </c>
      <c r="Z6">
        <v>100</v>
      </c>
      <c r="AA6">
        <v>100</v>
      </c>
      <c r="AB6">
        <v>100</v>
      </c>
      <c r="AC6">
        <v>100</v>
      </c>
      <c r="AD6">
        <v>100</v>
      </c>
      <c r="AE6">
        <v>100</v>
      </c>
      <c r="AF6">
        <v>100</v>
      </c>
      <c r="AG6">
        <v>100</v>
      </c>
      <c r="AH6">
        <v>100</v>
      </c>
      <c r="AI6" s="63">
        <v>100</v>
      </c>
      <c r="AJ6" s="63">
        <v>100</v>
      </c>
      <c r="AK6" s="63">
        <v>100</v>
      </c>
      <c r="AL6" s="63">
        <v>100</v>
      </c>
      <c r="AM6" s="63">
        <v>100</v>
      </c>
      <c r="AN6" s="63">
        <v>100</v>
      </c>
      <c r="AO6" s="63">
        <v>100</v>
      </c>
      <c r="AP6" s="63">
        <v>100</v>
      </c>
      <c r="AQ6" s="63">
        <v>100</v>
      </c>
      <c r="AR6" s="63">
        <v>100</v>
      </c>
      <c r="AS6" s="63">
        <v>100</v>
      </c>
      <c r="AT6" s="63">
        <v>100</v>
      </c>
      <c r="AU6" s="63">
        <v>100</v>
      </c>
      <c r="AV6">
        <v>100</v>
      </c>
      <c r="AW6">
        <v>100</v>
      </c>
      <c r="AY6" s="2"/>
      <c r="AZ6"/>
    </row>
    <row r="7" spans="1:52" x14ac:dyDescent="0.25">
      <c r="A7" t="s">
        <v>11</v>
      </c>
      <c r="B7">
        <v>56.31</v>
      </c>
      <c r="C7">
        <v>56.99</v>
      </c>
      <c r="D7">
        <v>57.58</v>
      </c>
      <c r="E7">
        <v>56.54</v>
      </c>
      <c r="F7">
        <v>56.62</v>
      </c>
      <c r="G7">
        <v>56.37</v>
      </c>
      <c r="H7">
        <v>55.69</v>
      </c>
      <c r="I7">
        <v>56.26</v>
      </c>
      <c r="J7">
        <v>57.18</v>
      </c>
      <c r="K7">
        <v>57.84</v>
      </c>
      <c r="L7">
        <v>56.54</v>
      </c>
      <c r="M7">
        <v>58.53</v>
      </c>
      <c r="N7">
        <v>58.34</v>
      </c>
      <c r="O7">
        <v>59.67</v>
      </c>
      <c r="P7">
        <v>59.88</v>
      </c>
      <c r="Q7">
        <v>60.8</v>
      </c>
      <c r="R7">
        <v>62.79</v>
      </c>
      <c r="S7">
        <v>63.69</v>
      </c>
      <c r="T7">
        <v>62.29</v>
      </c>
      <c r="U7">
        <v>62.06</v>
      </c>
      <c r="V7">
        <v>62.07</v>
      </c>
      <c r="W7">
        <v>61.62</v>
      </c>
      <c r="X7">
        <v>61.62</v>
      </c>
      <c r="Y7">
        <v>60.91</v>
      </c>
      <c r="Z7">
        <v>61.04</v>
      </c>
      <c r="AA7">
        <v>62.44</v>
      </c>
      <c r="AB7">
        <v>63.38</v>
      </c>
      <c r="AC7">
        <v>66.42</v>
      </c>
      <c r="AD7">
        <v>68.36</v>
      </c>
      <c r="AE7">
        <v>69.06</v>
      </c>
      <c r="AF7">
        <v>67.98</v>
      </c>
      <c r="AG7">
        <v>67.89</v>
      </c>
      <c r="AH7">
        <v>70.37</v>
      </c>
      <c r="AI7" s="63">
        <v>69.62</v>
      </c>
      <c r="AJ7" s="63">
        <v>70.7</v>
      </c>
      <c r="AK7" s="63">
        <v>68.45</v>
      </c>
      <c r="AL7" s="63">
        <v>67.709999999999994</v>
      </c>
      <c r="AM7" s="63">
        <v>69.930000000000007</v>
      </c>
      <c r="AN7" s="63">
        <v>71.38</v>
      </c>
      <c r="AO7" s="63">
        <v>73.930000000000007</v>
      </c>
      <c r="AP7" s="63">
        <v>75.849999999999994</v>
      </c>
      <c r="AQ7" s="63">
        <v>77.31</v>
      </c>
      <c r="AR7" s="63">
        <v>79.31</v>
      </c>
      <c r="AS7" s="63">
        <v>78.66</v>
      </c>
      <c r="AT7" s="63">
        <v>80.55</v>
      </c>
      <c r="AU7" s="63">
        <v>82.18</v>
      </c>
      <c r="AV7">
        <v>83.52</v>
      </c>
      <c r="AW7">
        <v>82.9</v>
      </c>
      <c r="AY7" s="2"/>
      <c r="AZ7"/>
    </row>
    <row r="8" spans="1:52" x14ac:dyDescent="0.25">
      <c r="A8" t="s">
        <v>12</v>
      </c>
      <c r="B8">
        <v>4.2699999999999996</v>
      </c>
      <c r="C8">
        <v>3.88</v>
      </c>
      <c r="D8">
        <v>4.1900000000000004</v>
      </c>
      <c r="E8">
        <v>4.0199999999999996</v>
      </c>
      <c r="F8">
        <v>4.3099999999999996</v>
      </c>
      <c r="G8">
        <v>3.94</v>
      </c>
      <c r="H8">
        <v>3.81</v>
      </c>
      <c r="I8">
        <v>3.9</v>
      </c>
      <c r="J8">
        <v>3.76</v>
      </c>
      <c r="K8">
        <v>3.76</v>
      </c>
      <c r="L8">
        <v>3.3</v>
      </c>
      <c r="M8">
        <v>2.79</v>
      </c>
      <c r="N8">
        <v>2.93</v>
      </c>
      <c r="O8">
        <v>2.13</v>
      </c>
      <c r="P8">
        <v>1.23</v>
      </c>
      <c r="Q8">
        <v>1.55</v>
      </c>
      <c r="R8">
        <v>2.19</v>
      </c>
      <c r="S8">
        <v>2.16</v>
      </c>
      <c r="T8">
        <v>2.5299999999999998</v>
      </c>
      <c r="U8">
        <v>2.6</v>
      </c>
      <c r="V8">
        <v>2.69</v>
      </c>
      <c r="W8">
        <v>2.71</v>
      </c>
      <c r="X8">
        <v>2.4900000000000002</v>
      </c>
      <c r="Y8">
        <v>2.29</v>
      </c>
      <c r="Z8">
        <v>2.69</v>
      </c>
      <c r="AA8">
        <v>2.61</v>
      </c>
      <c r="AB8">
        <v>2.7</v>
      </c>
      <c r="AC8">
        <v>2.5499999999999998</v>
      </c>
      <c r="AD8">
        <v>2.1</v>
      </c>
      <c r="AE8">
        <v>2.33</v>
      </c>
      <c r="AF8">
        <v>2.0099999999999998</v>
      </c>
      <c r="AG8">
        <v>2.11</v>
      </c>
      <c r="AH8">
        <v>1.57</v>
      </c>
      <c r="AI8" s="63">
        <v>1.93</v>
      </c>
      <c r="AJ8" s="63">
        <v>1.83</v>
      </c>
      <c r="AK8" s="63">
        <v>1.68</v>
      </c>
      <c r="AL8" s="63">
        <v>1.9</v>
      </c>
      <c r="AM8" s="63">
        <v>1.57</v>
      </c>
      <c r="AN8" s="63">
        <v>1.59</v>
      </c>
      <c r="AO8" s="63">
        <v>1.61</v>
      </c>
      <c r="AP8" s="63">
        <v>1.58</v>
      </c>
      <c r="AQ8" s="63">
        <v>1.99</v>
      </c>
      <c r="AR8" s="63">
        <v>1.81</v>
      </c>
      <c r="AS8" s="63">
        <v>2.2000000000000002</v>
      </c>
      <c r="AT8" s="63">
        <v>1.55</v>
      </c>
      <c r="AU8" s="63">
        <v>2.02</v>
      </c>
      <c r="AV8">
        <v>1.25</v>
      </c>
      <c r="AW8">
        <v>2.16</v>
      </c>
      <c r="AY8" s="2"/>
      <c r="AZ8"/>
    </row>
    <row r="9" spans="1:52" x14ac:dyDescent="0.25">
      <c r="A9" t="s">
        <v>13</v>
      </c>
      <c r="B9">
        <v>39.42</v>
      </c>
      <c r="C9">
        <v>39.130000000000003</v>
      </c>
      <c r="D9">
        <v>38.229999999999997</v>
      </c>
      <c r="E9">
        <v>39.44</v>
      </c>
      <c r="F9">
        <v>39.07</v>
      </c>
      <c r="G9">
        <v>39.69</v>
      </c>
      <c r="H9">
        <v>40.5</v>
      </c>
      <c r="I9">
        <v>39.840000000000003</v>
      </c>
      <c r="J9">
        <v>39.06</v>
      </c>
      <c r="K9">
        <v>38.4</v>
      </c>
      <c r="L9">
        <v>40.15</v>
      </c>
      <c r="M9">
        <v>38.68</v>
      </c>
      <c r="N9">
        <v>38.729999999999997</v>
      </c>
      <c r="O9">
        <v>38.19</v>
      </c>
      <c r="P9">
        <v>38.89</v>
      </c>
      <c r="Q9">
        <v>37.65</v>
      </c>
      <c r="R9">
        <v>35.020000000000003</v>
      </c>
      <c r="S9">
        <v>34.15</v>
      </c>
      <c r="T9">
        <v>35.18</v>
      </c>
      <c r="U9">
        <v>35.340000000000003</v>
      </c>
      <c r="V9">
        <v>35.24</v>
      </c>
      <c r="W9">
        <v>35.67</v>
      </c>
      <c r="X9">
        <v>35.89</v>
      </c>
      <c r="Y9">
        <v>36.799999999999997</v>
      </c>
      <c r="Z9">
        <v>36.270000000000003</v>
      </c>
      <c r="AA9">
        <v>34.950000000000003</v>
      </c>
      <c r="AB9">
        <v>33.909999999999997</v>
      </c>
      <c r="AC9">
        <v>31.03</v>
      </c>
      <c r="AD9">
        <v>29.54</v>
      </c>
      <c r="AE9">
        <v>28.61</v>
      </c>
      <c r="AF9">
        <v>30.02</v>
      </c>
      <c r="AG9">
        <v>30.01</v>
      </c>
      <c r="AH9">
        <v>28.05</v>
      </c>
      <c r="AI9" s="63">
        <v>28.45</v>
      </c>
      <c r="AJ9" s="63">
        <v>27.47</v>
      </c>
      <c r="AK9" s="63">
        <v>29.87</v>
      </c>
      <c r="AL9" s="63">
        <v>30.39</v>
      </c>
      <c r="AM9" s="63">
        <v>28.5</v>
      </c>
      <c r="AN9" s="63">
        <v>27.03</v>
      </c>
      <c r="AO9" s="63">
        <v>24.46</v>
      </c>
      <c r="AP9" s="63">
        <v>22.56</v>
      </c>
      <c r="AQ9" s="63">
        <v>20.71</v>
      </c>
      <c r="AR9" s="63">
        <v>18.88</v>
      </c>
      <c r="AS9" s="63">
        <v>19.14</v>
      </c>
      <c r="AT9" s="63">
        <v>17.91</v>
      </c>
      <c r="AU9" s="63">
        <v>15.81</v>
      </c>
      <c r="AV9">
        <v>15.24</v>
      </c>
      <c r="AW9">
        <v>14.94</v>
      </c>
      <c r="AY9" s="2"/>
      <c r="AZ9"/>
    </row>
    <row r="10" spans="1:52" x14ac:dyDescent="0.25">
      <c r="AI10" s="63"/>
      <c r="AV10"/>
      <c r="AY10" s="2"/>
      <c r="AZ10"/>
    </row>
    <row r="11" spans="1:52" x14ac:dyDescent="0.25">
      <c r="A11" t="s">
        <v>14</v>
      </c>
      <c r="AI11" s="63"/>
      <c r="AV11"/>
      <c r="AY11" s="2"/>
      <c r="AZ11"/>
    </row>
    <row r="12" spans="1:52" x14ac:dyDescent="0.25">
      <c r="A12" t="s">
        <v>15</v>
      </c>
      <c r="B12">
        <v>100</v>
      </c>
      <c r="C12">
        <v>100</v>
      </c>
      <c r="D12">
        <v>100</v>
      </c>
      <c r="E12">
        <v>100</v>
      </c>
      <c r="F12">
        <v>100</v>
      </c>
      <c r="G12">
        <v>100</v>
      </c>
      <c r="H12">
        <v>100</v>
      </c>
      <c r="I12">
        <v>100</v>
      </c>
      <c r="J12">
        <v>100</v>
      </c>
      <c r="K12">
        <v>100</v>
      </c>
      <c r="L12">
        <v>100</v>
      </c>
      <c r="M12">
        <v>100</v>
      </c>
      <c r="N12">
        <v>100</v>
      </c>
      <c r="O12">
        <v>100</v>
      </c>
      <c r="P12">
        <v>100</v>
      </c>
      <c r="Q12">
        <v>100</v>
      </c>
      <c r="R12">
        <v>100</v>
      </c>
      <c r="S12">
        <v>100</v>
      </c>
      <c r="T12">
        <v>100</v>
      </c>
      <c r="U12">
        <v>100</v>
      </c>
      <c r="V12">
        <v>100</v>
      </c>
      <c r="W12">
        <v>100</v>
      </c>
      <c r="X12">
        <v>100</v>
      </c>
      <c r="Y12">
        <v>100</v>
      </c>
      <c r="Z12">
        <v>100</v>
      </c>
      <c r="AA12">
        <v>100</v>
      </c>
      <c r="AB12">
        <v>100</v>
      </c>
      <c r="AC12">
        <v>100</v>
      </c>
      <c r="AD12">
        <v>100</v>
      </c>
      <c r="AE12">
        <v>100</v>
      </c>
      <c r="AF12">
        <v>100</v>
      </c>
      <c r="AG12">
        <v>100</v>
      </c>
      <c r="AH12">
        <v>100</v>
      </c>
      <c r="AI12" s="63">
        <v>100</v>
      </c>
      <c r="AJ12" s="63">
        <v>100</v>
      </c>
      <c r="AK12" s="63">
        <v>100</v>
      </c>
      <c r="AL12" s="63">
        <v>100</v>
      </c>
      <c r="AM12" s="63">
        <v>100</v>
      </c>
      <c r="AN12" s="63">
        <v>100</v>
      </c>
      <c r="AO12" s="63">
        <v>100</v>
      </c>
      <c r="AP12" s="63">
        <v>100</v>
      </c>
      <c r="AQ12" s="63">
        <v>100</v>
      </c>
      <c r="AR12" s="63">
        <v>100</v>
      </c>
      <c r="AS12" s="63">
        <v>100</v>
      </c>
      <c r="AT12" s="63">
        <v>100</v>
      </c>
      <c r="AU12" s="63">
        <v>100</v>
      </c>
      <c r="AV12">
        <v>100</v>
      </c>
      <c r="AW12">
        <v>100</v>
      </c>
      <c r="AY12" s="2"/>
      <c r="AZ12"/>
    </row>
    <row r="13" spans="1:52" x14ac:dyDescent="0.25">
      <c r="A13" t="s">
        <v>16</v>
      </c>
      <c r="B13">
        <v>51.08</v>
      </c>
      <c r="C13">
        <v>52.22</v>
      </c>
      <c r="D13">
        <v>53.54</v>
      </c>
      <c r="E13">
        <v>51.46</v>
      </c>
      <c r="F13">
        <v>50.14</v>
      </c>
      <c r="G13">
        <v>51.81</v>
      </c>
      <c r="H13">
        <v>52.09</v>
      </c>
      <c r="I13">
        <v>50.31</v>
      </c>
      <c r="J13">
        <v>52.2</v>
      </c>
      <c r="K13">
        <v>53.36</v>
      </c>
      <c r="L13">
        <v>51.68</v>
      </c>
      <c r="M13">
        <v>52.85</v>
      </c>
      <c r="N13">
        <v>53.16</v>
      </c>
      <c r="O13">
        <v>55.34</v>
      </c>
      <c r="P13">
        <v>58.38</v>
      </c>
      <c r="Q13">
        <v>59.25</v>
      </c>
      <c r="R13">
        <v>60.52</v>
      </c>
      <c r="S13">
        <v>58.99</v>
      </c>
      <c r="T13">
        <v>59.22</v>
      </c>
      <c r="U13">
        <v>56.68</v>
      </c>
      <c r="V13">
        <v>57.29</v>
      </c>
      <c r="W13">
        <v>56.92</v>
      </c>
      <c r="X13">
        <v>55.64</v>
      </c>
      <c r="Y13">
        <v>56.49</v>
      </c>
      <c r="Z13">
        <v>56.32</v>
      </c>
      <c r="AA13">
        <v>57.15</v>
      </c>
      <c r="AB13">
        <v>58.82</v>
      </c>
      <c r="AC13">
        <v>61.05</v>
      </c>
      <c r="AD13">
        <v>64.53</v>
      </c>
      <c r="AE13">
        <v>64.489999999999995</v>
      </c>
      <c r="AF13">
        <v>63.74</v>
      </c>
      <c r="AG13">
        <v>63.25</v>
      </c>
      <c r="AH13">
        <v>65.87</v>
      </c>
      <c r="AI13" s="63">
        <v>65.42</v>
      </c>
      <c r="AJ13" s="63">
        <v>65.84</v>
      </c>
      <c r="AK13" s="63">
        <v>64.12</v>
      </c>
      <c r="AL13" s="63">
        <v>63.06</v>
      </c>
      <c r="AM13" s="63">
        <v>65.98</v>
      </c>
      <c r="AN13" s="63">
        <v>67.98</v>
      </c>
      <c r="AO13" s="63">
        <v>70.3</v>
      </c>
      <c r="AP13" s="63">
        <v>71.23</v>
      </c>
      <c r="AQ13" s="63">
        <v>73.760000000000005</v>
      </c>
      <c r="AR13" s="63">
        <v>74.959999999999994</v>
      </c>
      <c r="AS13" s="63">
        <v>74.62</v>
      </c>
      <c r="AT13" s="63">
        <v>77.150000000000006</v>
      </c>
      <c r="AU13" s="63">
        <v>77.78</v>
      </c>
      <c r="AV13">
        <v>81.760000000000005</v>
      </c>
      <c r="AW13">
        <v>80.48</v>
      </c>
      <c r="AY13" s="2"/>
      <c r="AZ13"/>
    </row>
    <row r="14" spans="1:52" x14ac:dyDescent="0.25">
      <c r="A14" t="s">
        <v>17</v>
      </c>
      <c r="B14">
        <v>7.05</v>
      </c>
      <c r="C14">
        <v>6.26</v>
      </c>
      <c r="D14">
        <v>6.64</v>
      </c>
      <c r="E14">
        <v>6.38</v>
      </c>
      <c r="F14">
        <v>7.19</v>
      </c>
      <c r="G14">
        <v>5.75</v>
      </c>
      <c r="H14">
        <v>4.6500000000000004</v>
      </c>
      <c r="I14">
        <v>6.29</v>
      </c>
      <c r="J14">
        <v>6.33</v>
      </c>
      <c r="K14">
        <v>6.26</v>
      </c>
      <c r="L14">
        <v>5.28</v>
      </c>
      <c r="M14">
        <v>5.45</v>
      </c>
      <c r="N14">
        <v>6.37</v>
      </c>
      <c r="O14">
        <v>4.17</v>
      </c>
      <c r="P14">
        <v>1.67</v>
      </c>
      <c r="Q14">
        <v>2.13</v>
      </c>
      <c r="R14">
        <v>3.86</v>
      </c>
      <c r="S14">
        <v>4.51</v>
      </c>
      <c r="T14">
        <v>4.79</v>
      </c>
      <c r="U14">
        <v>5.38</v>
      </c>
      <c r="V14">
        <v>5.75</v>
      </c>
      <c r="W14">
        <v>5.38</v>
      </c>
      <c r="X14">
        <v>5.69</v>
      </c>
      <c r="Y14">
        <v>4.87</v>
      </c>
      <c r="Z14">
        <v>5.26</v>
      </c>
      <c r="AA14">
        <v>5.8</v>
      </c>
      <c r="AB14">
        <v>6.73</v>
      </c>
      <c r="AC14">
        <v>5.13</v>
      </c>
      <c r="AD14">
        <v>4.5</v>
      </c>
      <c r="AE14">
        <v>4.2</v>
      </c>
      <c r="AF14">
        <v>3.7</v>
      </c>
      <c r="AG14">
        <v>4.29</v>
      </c>
      <c r="AH14">
        <v>3.55</v>
      </c>
      <c r="AI14" s="63">
        <v>4.51</v>
      </c>
      <c r="AJ14" s="63">
        <v>4.7699999999999996</v>
      </c>
      <c r="AK14" s="63">
        <v>4.12</v>
      </c>
      <c r="AL14" s="63">
        <v>4.32</v>
      </c>
      <c r="AM14" s="63">
        <v>3.2</v>
      </c>
      <c r="AN14" s="63">
        <v>2.57</v>
      </c>
      <c r="AO14" s="63">
        <v>3.63</v>
      </c>
      <c r="AP14" s="63">
        <v>4.3499999999999996</v>
      </c>
      <c r="AQ14" s="63">
        <v>4.9800000000000004</v>
      </c>
      <c r="AR14" s="63">
        <v>4.68</v>
      </c>
      <c r="AS14" s="63">
        <v>4.8499999999999996</v>
      </c>
      <c r="AT14" s="63">
        <v>3.42</v>
      </c>
      <c r="AU14" s="63">
        <v>6.47</v>
      </c>
      <c r="AV14">
        <v>2.67</v>
      </c>
      <c r="AW14">
        <v>3.7</v>
      </c>
      <c r="AY14" s="2"/>
      <c r="AZ14"/>
    </row>
    <row r="15" spans="1:52" x14ac:dyDescent="0.25">
      <c r="A15" t="s">
        <v>18</v>
      </c>
      <c r="B15">
        <v>41.87</v>
      </c>
      <c r="C15">
        <v>41.52</v>
      </c>
      <c r="D15">
        <v>39.82</v>
      </c>
      <c r="E15">
        <v>42.17</v>
      </c>
      <c r="F15">
        <v>42.67</v>
      </c>
      <c r="G15">
        <v>42.45</v>
      </c>
      <c r="H15">
        <v>43.27</v>
      </c>
      <c r="I15">
        <v>43.4</v>
      </c>
      <c r="J15">
        <v>41.47</v>
      </c>
      <c r="K15">
        <v>40.369999999999997</v>
      </c>
      <c r="L15">
        <v>43.04</v>
      </c>
      <c r="M15">
        <v>41.7</v>
      </c>
      <c r="N15">
        <v>40.46</v>
      </c>
      <c r="O15">
        <v>40.49</v>
      </c>
      <c r="P15">
        <v>39.94</v>
      </c>
      <c r="Q15">
        <v>38.619999999999997</v>
      </c>
      <c r="R15">
        <v>35.619999999999997</v>
      </c>
      <c r="S15">
        <v>36.51</v>
      </c>
      <c r="T15">
        <v>35.99</v>
      </c>
      <c r="U15">
        <v>37.94</v>
      </c>
      <c r="V15">
        <v>36.96</v>
      </c>
      <c r="W15">
        <v>37.700000000000003</v>
      </c>
      <c r="X15">
        <v>38.67</v>
      </c>
      <c r="Y15">
        <v>38.65</v>
      </c>
      <c r="Z15">
        <v>38.42</v>
      </c>
      <c r="AA15">
        <v>37.049999999999997</v>
      </c>
      <c r="AB15">
        <v>34.46</v>
      </c>
      <c r="AC15">
        <v>33.82</v>
      </c>
      <c r="AD15">
        <v>30.97</v>
      </c>
      <c r="AE15">
        <v>31.31</v>
      </c>
      <c r="AF15">
        <v>32.56</v>
      </c>
      <c r="AG15">
        <v>32.46</v>
      </c>
      <c r="AH15">
        <v>30.58</v>
      </c>
      <c r="AI15" s="63">
        <v>30.07</v>
      </c>
      <c r="AJ15" s="63">
        <v>29.39</v>
      </c>
      <c r="AK15" s="63">
        <v>31.76</v>
      </c>
      <c r="AL15" s="63">
        <v>32.619999999999997</v>
      </c>
      <c r="AM15" s="63">
        <v>30.82</v>
      </c>
      <c r="AN15" s="63">
        <v>29.45</v>
      </c>
      <c r="AO15" s="63">
        <v>26.07</v>
      </c>
      <c r="AP15" s="63">
        <v>24.42</v>
      </c>
      <c r="AQ15" s="63">
        <v>21.26</v>
      </c>
      <c r="AR15" s="63">
        <v>20.36</v>
      </c>
      <c r="AS15" s="63">
        <v>20.53</v>
      </c>
      <c r="AT15" s="63">
        <v>19.43</v>
      </c>
      <c r="AU15" s="63">
        <v>15.75</v>
      </c>
      <c r="AV15">
        <v>15.57</v>
      </c>
      <c r="AW15">
        <v>15.82</v>
      </c>
      <c r="AY15" s="2"/>
      <c r="AZ15"/>
    </row>
    <row r="16" spans="1:52" x14ac:dyDescent="0.25">
      <c r="AI16" s="63"/>
      <c r="AV16"/>
      <c r="AY16" s="2"/>
      <c r="AZ16"/>
    </row>
    <row r="17" spans="1:52" x14ac:dyDescent="0.25">
      <c r="A17" t="s">
        <v>19</v>
      </c>
      <c r="AI17" s="63"/>
      <c r="AV17"/>
      <c r="AY17" s="2"/>
      <c r="AZ17"/>
    </row>
    <row r="18" spans="1:52" x14ac:dyDescent="0.25">
      <c r="A18" t="s">
        <v>15</v>
      </c>
      <c r="B18">
        <v>100</v>
      </c>
      <c r="C18">
        <v>100</v>
      </c>
      <c r="D18">
        <v>100</v>
      </c>
      <c r="E18">
        <v>100</v>
      </c>
      <c r="F18">
        <v>100</v>
      </c>
      <c r="G18">
        <v>100</v>
      </c>
      <c r="H18">
        <v>100</v>
      </c>
      <c r="I18">
        <v>100</v>
      </c>
      <c r="J18">
        <v>100</v>
      </c>
      <c r="K18">
        <v>100</v>
      </c>
      <c r="L18">
        <v>100</v>
      </c>
      <c r="M18">
        <v>100</v>
      </c>
      <c r="N18">
        <v>100</v>
      </c>
      <c r="O18">
        <v>100</v>
      </c>
      <c r="P18">
        <v>100</v>
      </c>
      <c r="Q18">
        <v>100</v>
      </c>
      <c r="R18">
        <v>100</v>
      </c>
      <c r="S18">
        <v>100</v>
      </c>
      <c r="T18">
        <v>100</v>
      </c>
      <c r="U18">
        <v>100</v>
      </c>
      <c r="V18">
        <v>100</v>
      </c>
      <c r="W18">
        <v>100</v>
      </c>
      <c r="X18">
        <v>100</v>
      </c>
      <c r="Y18">
        <v>100</v>
      </c>
      <c r="Z18">
        <v>100</v>
      </c>
      <c r="AA18">
        <v>100</v>
      </c>
      <c r="AB18">
        <v>100</v>
      </c>
      <c r="AC18">
        <v>100</v>
      </c>
      <c r="AD18">
        <v>100</v>
      </c>
      <c r="AE18">
        <v>100</v>
      </c>
      <c r="AF18">
        <v>100</v>
      </c>
      <c r="AG18">
        <v>100</v>
      </c>
      <c r="AH18">
        <v>100</v>
      </c>
      <c r="AI18" s="63">
        <v>100</v>
      </c>
      <c r="AJ18" s="63">
        <v>100</v>
      </c>
      <c r="AK18" s="63">
        <v>100</v>
      </c>
      <c r="AL18" s="63">
        <v>100</v>
      </c>
      <c r="AM18" s="63">
        <v>100</v>
      </c>
      <c r="AN18" s="63">
        <v>100</v>
      </c>
      <c r="AO18" s="63">
        <v>100</v>
      </c>
      <c r="AP18" s="63">
        <v>100</v>
      </c>
      <c r="AQ18" s="63">
        <v>100</v>
      </c>
      <c r="AR18" s="63">
        <v>100</v>
      </c>
      <c r="AS18" s="63">
        <v>100</v>
      </c>
      <c r="AT18" s="63">
        <v>100</v>
      </c>
      <c r="AU18" s="63">
        <v>100</v>
      </c>
      <c r="AV18">
        <v>100</v>
      </c>
      <c r="AW18">
        <v>100</v>
      </c>
      <c r="AY18" s="2"/>
      <c r="AZ18"/>
    </row>
    <row r="19" spans="1:52" x14ac:dyDescent="0.25">
      <c r="A19" t="s">
        <v>16</v>
      </c>
      <c r="B19">
        <v>57.71</v>
      </c>
      <c r="C19">
        <v>58.05</v>
      </c>
      <c r="D19">
        <v>58.55</v>
      </c>
      <c r="E19">
        <v>57.31</v>
      </c>
      <c r="F19">
        <v>57.97</v>
      </c>
      <c r="G19">
        <v>57.3</v>
      </c>
      <c r="H19">
        <v>56.18</v>
      </c>
      <c r="I19">
        <v>57.54</v>
      </c>
      <c r="J19">
        <v>58.26</v>
      </c>
      <c r="K19">
        <v>58.97</v>
      </c>
      <c r="L19">
        <v>57.46</v>
      </c>
      <c r="M19">
        <v>60.12</v>
      </c>
      <c r="N19">
        <v>59.59</v>
      </c>
      <c r="O19">
        <v>61.3</v>
      </c>
      <c r="P19">
        <v>60.03</v>
      </c>
      <c r="Q19">
        <v>61.81</v>
      </c>
      <c r="R19">
        <v>63.43</v>
      </c>
      <c r="S19">
        <v>65.3</v>
      </c>
      <c r="T19">
        <v>63.23</v>
      </c>
      <c r="U19">
        <v>63.64</v>
      </c>
      <c r="V19">
        <v>63.6</v>
      </c>
      <c r="W19">
        <v>62.69</v>
      </c>
      <c r="X19">
        <v>63.5</v>
      </c>
      <c r="Y19">
        <v>61.87</v>
      </c>
      <c r="Z19">
        <v>62.54</v>
      </c>
      <c r="AA19">
        <v>64.23</v>
      </c>
      <c r="AB19">
        <v>64.650000000000006</v>
      </c>
      <c r="AC19">
        <v>68.319999999999993</v>
      </c>
      <c r="AD19">
        <v>69.56</v>
      </c>
      <c r="AE19">
        <v>70.25</v>
      </c>
      <c r="AF19">
        <v>69.63</v>
      </c>
      <c r="AG19">
        <v>69.39</v>
      </c>
      <c r="AH19">
        <v>71.400000000000006</v>
      </c>
      <c r="AI19" s="63">
        <v>70.150000000000006</v>
      </c>
      <c r="AJ19" s="63">
        <v>72.25</v>
      </c>
      <c r="AK19" s="63">
        <v>69.73</v>
      </c>
      <c r="AL19" s="63">
        <v>69.12</v>
      </c>
      <c r="AM19" s="63">
        <v>71.209999999999994</v>
      </c>
      <c r="AN19" s="63">
        <v>72.510000000000005</v>
      </c>
      <c r="AO19" s="63">
        <v>75.260000000000005</v>
      </c>
      <c r="AP19" s="63">
        <v>77.53</v>
      </c>
      <c r="AQ19" s="63">
        <v>78.37</v>
      </c>
      <c r="AR19" s="63">
        <v>80.73</v>
      </c>
      <c r="AS19" s="63">
        <v>79.959999999999994</v>
      </c>
      <c r="AT19" s="63">
        <v>81.92</v>
      </c>
      <c r="AU19" s="63">
        <v>83.63</v>
      </c>
      <c r="AV19">
        <v>84.43</v>
      </c>
      <c r="AW19">
        <v>83.66</v>
      </c>
      <c r="AY19" s="2"/>
      <c r="AZ19"/>
    </row>
    <row r="20" spans="1:52" x14ac:dyDescent="0.25">
      <c r="A20" t="s">
        <v>17</v>
      </c>
      <c r="B20">
        <v>3.06</v>
      </c>
      <c r="C20">
        <v>2.85</v>
      </c>
      <c r="D20">
        <v>2.99</v>
      </c>
      <c r="E20">
        <v>3.02</v>
      </c>
      <c r="F20">
        <v>3.27</v>
      </c>
      <c r="G20">
        <v>3.06</v>
      </c>
      <c r="H20">
        <v>3.33</v>
      </c>
      <c r="I20">
        <v>2.98</v>
      </c>
      <c r="J20">
        <v>2.73</v>
      </c>
      <c r="K20">
        <v>2.67</v>
      </c>
      <c r="L20">
        <v>2.4900000000000002</v>
      </c>
      <c r="M20">
        <v>1.48</v>
      </c>
      <c r="N20">
        <v>1.47</v>
      </c>
      <c r="O20">
        <v>1.0900000000000001</v>
      </c>
      <c r="P20">
        <v>0.97</v>
      </c>
      <c r="Q20">
        <v>0.99</v>
      </c>
      <c r="R20">
        <v>1.22</v>
      </c>
      <c r="S20">
        <v>1.04</v>
      </c>
      <c r="T20">
        <v>1.51</v>
      </c>
      <c r="U20">
        <v>1.25</v>
      </c>
      <c r="V20">
        <v>1.26</v>
      </c>
      <c r="W20">
        <v>1.37</v>
      </c>
      <c r="X20">
        <v>0.98</v>
      </c>
      <c r="Y20">
        <v>1.21</v>
      </c>
      <c r="Z20">
        <v>1.48</v>
      </c>
      <c r="AA20">
        <v>1.23</v>
      </c>
      <c r="AB20">
        <v>1.1599999999999999</v>
      </c>
      <c r="AC20">
        <v>1.45</v>
      </c>
      <c r="AD20">
        <v>1.06</v>
      </c>
      <c r="AE20">
        <v>1.61</v>
      </c>
      <c r="AF20">
        <v>1.17</v>
      </c>
      <c r="AG20">
        <v>0.92</v>
      </c>
      <c r="AH20">
        <v>0.77</v>
      </c>
      <c r="AI20" s="63">
        <v>1.01</v>
      </c>
      <c r="AJ20" s="63">
        <v>0.7</v>
      </c>
      <c r="AK20" s="63">
        <v>0.76</v>
      </c>
      <c r="AL20" s="63">
        <v>1</v>
      </c>
      <c r="AM20" s="63">
        <v>0.72</v>
      </c>
      <c r="AN20" s="63">
        <v>0.94</v>
      </c>
      <c r="AO20" s="63">
        <v>0.61</v>
      </c>
      <c r="AP20" s="63">
        <v>0.63</v>
      </c>
      <c r="AQ20" s="63">
        <v>0.79</v>
      </c>
      <c r="AR20" s="63">
        <v>0.85</v>
      </c>
      <c r="AS20" s="63">
        <v>1.21</v>
      </c>
      <c r="AT20" s="63">
        <v>0.75</v>
      </c>
      <c r="AU20" s="63">
        <v>0.41</v>
      </c>
      <c r="AV20">
        <v>0.63</v>
      </c>
      <c r="AW20">
        <v>1.57</v>
      </c>
      <c r="AY20" s="2"/>
      <c r="AZ20"/>
    </row>
    <row r="21" spans="1:52" x14ac:dyDescent="0.25">
      <c r="A21" t="s">
        <v>18</v>
      </c>
      <c r="B21">
        <v>39.229999999999997</v>
      </c>
      <c r="C21">
        <v>39.090000000000003</v>
      </c>
      <c r="D21">
        <v>38.46</v>
      </c>
      <c r="E21">
        <v>39.67</v>
      </c>
      <c r="F21">
        <v>38.76</v>
      </c>
      <c r="G21">
        <v>39.64</v>
      </c>
      <c r="H21">
        <v>40.49</v>
      </c>
      <c r="I21">
        <v>39.479999999999997</v>
      </c>
      <c r="J21">
        <v>39.01</v>
      </c>
      <c r="K21">
        <v>38.36</v>
      </c>
      <c r="L21">
        <v>40.049999999999997</v>
      </c>
      <c r="M21">
        <v>38.4</v>
      </c>
      <c r="N21">
        <v>38.94</v>
      </c>
      <c r="O21">
        <v>37.61</v>
      </c>
      <c r="P21">
        <v>39</v>
      </c>
      <c r="Q21">
        <v>37.21</v>
      </c>
      <c r="R21">
        <v>35.36</v>
      </c>
      <c r="S21">
        <v>33.659999999999997</v>
      </c>
      <c r="T21">
        <v>35.26</v>
      </c>
      <c r="U21">
        <v>35.11</v>
      </c>
      <c r="V21">
        <v>35.14</v>
      </c>
      <c r="W21">
        <v>35.94</v>
      </c>
      <c r="X21">
        <v>35.520000000000003</v>
      </c>
      <c r="Y21">
        <v>36.92</v>
      </c>
      <c r="Z21">
        <v>35.979999999999997</v>
      </c>
      <c r="AA21">
        <v>34.54</v>
      </c>
      <c r="AB21">
        <v>34.19</v>
      </c>
      <c r="AC21">
        <v>30.23</v>
      </c>
      <c r="AD21">
        <v>29.38</v>
      </c>
      <c r="AE21">
        <v>28.14</v>
      </c>
      <c r="AF21">
        <v>29.21</v>
      </c>
      <c r="AG21">
        <v>29.69</v>
      </c>
      <c r="AH21">
        <v>27.83</v>
      </c>
      <c r="AI21" s="63">
        <v>28.83</v>
      </c>
      <c r="AJ21" s="63">
        <v>27.04</v>
      </c>
      <c r="AK21" s="63">
        <v>29.51</v>
      </c>
      <c r="AL21" s="63">
        <v>29.88</v>
      </c>
      <c r="AM21" s="63">
        <v>28.08</v>
      </c>
      <c r="AN21" s="63">
        <v>26.55</v>
      </c>
      <c r="AO21" s="63">
        <v>24.14</v>
      </c>
      <c r="AP21" s="63">
        <v>21.84</v>
      </c>
      <c r="AQ21" s="63">
        <v>20.84</v>
      </c>
      <c r="AR21" s="63">
        <v>18.420000000000002</v>
      </c>
      <c r="AS21" s="63">
        <v>18.829999999999998</v>
      </c>
      <c r="AT21" s="63">
        <v>17.329999999999998</v>
      </c>
      <c r="AU21" s="63">
        <v>15.96</v>
      </c>
      <c r="AV21">
        <v>14.94</v>
      </c>
      <c r="AW21">
        <v>14.77</v>
      </c>
      <c r="AY21" s="2"/>
      <c r="AZ21"/>
    </row>
    <row r="22" spans="1:52" x14ac:dyDescent="0.25">
      <c r="AI22" s="63"/>
      <c r="AV22"/>
      <c r="AY22" s="2"/>
      <c r="AZ22"/>
    </row>
    <row r="23" spans="1:52" x14ac:dyDescent="0.25">
      <c r="A23" t="s">
        <v>20</v>
      </c>
      <c r="AI23" s="63"/>
      <c r="AV23"/>
      <c r="AY23" s="2"/>
      <c r="AZ23"/>
    </row>
    <row r="24" spans="1:52" x14ac:dyDescent="0.25">
      <c r="A24" t="s">
        <v>15</v>
      </c>
      <c r="B24">
        <v>100</v>
      </c>
      <c r="C24">
        <v>100</v>
      </c>
      <c r="D24">
        <v>100</v>
      </c>
      <c r="E24">
        <v>100</v>
      </c>
      <c r="F24">
        <v>100</v>
      </c>
      <c r="G24">
        <v>100</v>
      </c>
      <c r="H24">
        <v>100</v>
      </c>
      <c r="I24">
        <v>100</v>
      </c>
      <c r="J24">
        <v>100</v>
      </c>
      <c r="K24">
        <v>100</v>
      </c>
      <c r="L24">
        <v>100</v>
      </c>
      <c r="M24">
        <v>100</v>
      </c>
      <c r="N24">
        <v>100</v>
      </c>
      <c r="O24">
        <v>100</v>
      </c>
      <c r="P24">
        <v>100</v>
      </c>
      <c r="Q24">
        <v>100</v>
      </c>
      <c r="R24">
        <v>100</v>
      </c>
      <c r="S24">
        <v>100</v>
      </c>
      <c r="T24">
        <v>100</v>
      </c>
      <c r="U24">
        <v>100</v>
      </c>
      <c r="V24">
        <v>100</v>
      </c>
      <c r="W24">
        <v>100</v>
      </c>
      <c r="X24">
        <v>100</v>
      </c>
      <c r="Y24">
        <v>100</v>
      </c>
      <c r="Z24">
        <v>100</v>
      </c>
      <c r="AA24">
        <v>100</v>
      </c>
      <c r="AB24">
        <v>100</v>
      </c>
      <c r="AC24">
        <v>100</v>
      </c>
      <c r="AD24">
        <v>100</v>
      </c>
      <c r="AE24">
        <v>100</v>
      </c>
      <c r="AF24">
        <v>100</v>
      </c>
      <c r="AG24">
        <v>100</v>
      </c>
      <c r="AH24">
        <v>100</v>
      </c>
      <c r="AI24" s="63">
        <v>100</v>
      </c>
      <c r="AJ24" s="63">
        <v>100</v>
      </c>
      <c r="AK24" s="63">
        <v>100</v>
      </c>
      <c r="AL24" s="63">
        <v>100</v>
      </c>
      <c r="AM24" s="63">
        <v>100</v>
      </c>
      <c r="AN24" s="63">
        <v>100</v>
      </c>
      <c r="AO24" s="63">
        <v>100</v>
      </c>
      <c r="AP24" s="63">
        <v>100</v>
      </c>
      <c r="AQ24" s="63">
        <v>100</v>
      </c>
      <c r="AR24" s="63">
        <v>100</v>
      </c>
      <c r="AS24" s="63">
        <v>100</v>
      </c>
      <c r="AT24" s="63">
        <v>100</v>
      </c>
      <c r="AU24" s="63">
        <v>100</v>
      </c>
      <c r="AV24">
        <v>100</v>
      </c>
      <c r="AW24">
        <v>100</v>
      </c>
      <c r="AY24" s="2"/>
      <c r="AZ24"/>
    </row>
    <row r="25" spans="1:52" x14ac:dyDescent="0.25">
      <c r="A25" t="s">
        <v>16</v>
      </c>
      <c r="B25">
        <v>60.35</v>
      </c>
      <c r="C25">
        <v>62.34</v>
      </c>
      <c r="D25">
        <v>61.75</v>
      </c>
      <c r="E25">
        <v>64.67</v>
      </c>
      <c r="F25">
        <v>64.69</v>
      </c>
      <c r="G25">
        <v>62.01</v>
      </c>
      <c r="H25">
        <v>62.5</v>
      </c>
      <c r="I25">
        <v>63.34</v>
      </c>
      <c r="J25">
        <v>63.17</v>
      </c>
      <c r="K25">
        <v>62.42</v>
      </c>
      <c r="L25">
        <v>63.15</v>
      </c>
      <c r="M25">
        <v>62.28</v>
      </c>
      <c r="N25">
        <v>62.87</v>
      </c>
      <c r="O25">
        <v>61.67</v>
      </c>
      <c r="P25">
        <v>62.8</v>
      </c>
      <c r="Q25">
        <v>58.65</v>
      </c>
      <c r="R25">
        <v>64.3</v>
      </c>
      <c r="S25">
        <v>65.44</v>
      </c>
      <c r="T25">
        <v>63.71</v>
      </c>
      <c r="U25">
        <v>65.52</v>
      </c>
      <c r="V25">
        <v>64.22</v>
      </c>
      <c r="W25">
        <v>66.599999999999994</v>
      </c>
      <c r="X25">
        <v>64.48</v>
      </c>
      <c r="Y25">
        <v>66.3</v>
      </c>
      <c r="Z25">
        <v>63.07</v>
      </c>
      <c r="AA25">
        <v>63.85</v>
      </c>
      <c r="AB25">
        <v>66.260000000000005</v>
      </c>
      <c r="AC25">
        <v>67.69</v>
      </c>
      <c r="AD25">
        <v>70.349999999999994</v>
      </c>
      <c r="AE25">
        <v>72.39</v>
      </c>
      <c r="AF25">
        <v>68.260000000000005</v>
      </c>
      <c r="AG25">
        <v>70.25</v>
      </c>
      <c r="AH25">
        <v>74.38</v>
      </c>
      <c r="AI25" s="63">
        <v>75.83</v>
      </c>
      <c r="AJ25" s="63">
        <v>72.27</v>
      </c>
      <c r="AK25" s="63">
        <v>70.599999999999994</v>
      </c>
      <c r="AL25" s="63">
        <v>69.33</v>
      </c>
      <c r="AM25" s="63">
        <v>71.61</v>
      </c>
      <c r="AN25" s="63">
        <v>72.739999999999995</v>
      </c>
      <c r="AO25" s="63">
        <v>74.180000000000007</v>
      </c>
      <c r="AP25" s="63">
        <v>75.11</v>
      </c>
      <c r="AQ25" s="63">
        <v>78.239999999999995</v>
      </c>
      <c r="AR25" s="63">
        <v>79.25</v>
      </c>
      <c r="AS25" s="63">
        <v>79.040000000000006</v>
      </c>
      <c r="AT25" s="63">
        <v>79.39</v>
      </c>
      <c r="AU25" s="63">
        <v>83.16</v>
      </c>
      <c r="AV25">
        <v>81.849999999999994</v>
      </c>
      <c r="AW25">
        <v>83.15</v>
      </c>
      <c r="AY25" s="2"/>
      <c r="AZ25"/>
    </row>
    <row r="26" spans="1:52" x14ac:dyDescent="0.25">
      <c r="A26" t="s">
        <v>17</v>
      </c>
      <c r="B26">
        <v>5.15</v>
      </c>
      <c r="C26">
        <v>4.54</v>
      </c>
      <c r="D26">
        <v>5.73</v>
      </c>
      <c r="E26">
        <v>4.82</v>
      </c>
      <c r="F26">
        <v>3.63</v>
      </c>
      <c r="G26">
        <v>4.99</v>
      </c>
      <c r="H26">
        <v>4.8099999999999996</v>
      </c>
      <c r="I26">
        <v>3.86</v>
      </c>
      <c r="J26">
        <v>3.93</v>
      </c>
      <c r="K26">
        <v>4.17</v>
      </c>
      <c r="L26">
        <v>3.57</v>
      </c>
      <c r="M26">
        <v>4.66</v>
      </c>
      <c r="N26">
        <v>4.16</v>
      </c>
      <c r="O26">
        <v>2.9</v>
      </c>
      <c r="P26">
        <v>1.61</v>
      </c>
      <c r="Q26">
        <v>3.47</v>
      </c>
      <c r="R26">
        <v>4.0199999999999996</v>
      </c>
      <c r="S26">
        <v>3.28</v>
      </c>
      <c r="T26">
        <v>3.46</v>
      </c>
      <c r="U26">
        <v>4.1900000000000004</v>
      </c>
      <c r="V26">
        <v>4.42</v>
      </c>
      <c r="W26">
        <v>4.38</v>
      </c>
      <c r="X26">
        <v>4.2</v>
      </c>
      <c r="Y26">
        <v>2.69</v>
      </c>
      <c r="Z26">
        <v>4.3</v>
      </c>
      <c r="AA26">
        <v>3.83</v>
      </c>
      <c r="AB26">
        <v>3.06</v>
      </c>
      <c r="AC26">
        <v>3.12</v>
      </c>
      <c r="AD26">
        <v>2.75</v>
      </c>
      <c r="AE26">
        <v>2.52</v>
      </c>
      <c r="AF26">
        <v>2.99</v>
      </c>
      <c r="AG26">
        <v>3.99</v>
      </c>
      <c r="AH26">
        <v>2.11</v>
      </c>
      <c r="AI26" s="63">
        <v>1.89</v>
      </c>
      <c r="AJ26" s="63">
        <v>2.06</v>
      </c>
      <c r="AK26" s="63">
        <v>1.73</v>
      </c>
      <c r="AL26" s="63">
        <v>2.16</v>
      </c>
      <c r="AM26" s="63">
        <v>2.65</v>
      </c>
      <c r="AN26" s="63">
        <v>2.88</v>
      </c>
      <c r="AO26" s="63">
        <v>3.02</v>
      </c>
      <c r="AP26" s="63">
        <v>1.72</v>
      </c>
      <c r="AQ26" s="63">
        <v>3.03</v>
      </c>
      <c r="AR26" s="63">
        <v>2</v>
      </c>
      <c r="AS26" s="63">
        <v>2.87</v>
      </c>
      <c r="AT26" s="63">
        <v>2.46</v>
      </c>
      <c r="AU26" s="63">
        <v>1.92</v>
      </c>
      <c r="AV26">
        <v>1.85</v>
      </c>
      <c r="AW26">
        <v>2.6</v>
      </c>
      <c r="AY26" s="2"/>
      <c r="AZ26"/>
    </row>
    <row r="27" spans="1:52" x14ac:dyDescent="0.25">
      <c r="A27" t="s">
        <v>18</v>
      </c>
      <c r="B27">
        <v>34.51</v>
      </c>
      <c r="C27">
        <v>33.11</v>
      </c>
      <c r="D27">
        <v>32.51</v>
      </c>
      <c r="E27">
        <v>30.51</v>
      </c>
      <c r="F27">
        <v>31.68</v>
      </c>
      <c r="G27">
        <v>33</v>
      </c>
      <c r="H27">
        <v>32.69</v>
      </c>
      <c r="I27">
        <v>32.799999999999997</v>
      </c>
      <c r="J27">
        <v>32.9</v>
      </c>
      <c r="K27">
        <v>33.409999999999997</v>
      </c>
      <c r="L27">
        <v>33.270000000000003</v>
      </c>
      <c r="M27">
        <v>33.06</v>
      </c>
      <c r="N27">
        <v>32.97</v>
      </c>
      <c r="O27">
        <v>35.43</v>
      </c>
      <c r="P27">
        <v>35.590000000000003</v>
      </c>
      <c r="Q27">
        <v>37.880000000000003</v>
      </c>
      <c r="R27">
        <v>31.69</v>
      </c>
      <c r="S27">
        <v>31.28</v>
      </c>
      <c r="T27">
        <v>32.83</v>
      </c>
      <c r="U27">
        <v>30.29</v>
      </c>
      <c r="V27">
        <v>31.36</v>
      </c>
      <c r="W27">
        <v>29.02</v>
      </c>
      <c r="X27">
        <v>31.32</v>
      </c>
      <c r="Y27">
        <v>31.01</v>
      </c>
      <c r="Z27">
        <v>32.630000000000003</v>
      </c>
      <c r="AA27">
        <v>32.32</v>
      </c>
      <c r="AB27">
        <v>30.68</v>
      </c>
      <c r="AC27">
        <v>29.19</v>
      </c>
      <c r="AD27">
        <v>26.9</v>
      </c>
      <c r="AE27">
        <v>25.09</v>
      </c>
      <c r="AF27">
        <v>28.74</v>
      </c>
      <c r="AG27">
        <v>25.76</v>
      </c>
      <c r="AH27">
        <v>23.52</v>
      </c>
      <c r="AI27" s="63">
        <v>22.27</v>
      </c>
      <c r="AJ27" s="63">
        <v>25.67</v>
      </c>
      <c r="AK27" s="63">
        <v>27.67</v>
      </c>
      <c r="AL27" s="63">
        <v>28.52</v>
      </c>
      <c r="AM27" s="63">
        <v>25.74</v>
      </c>
      <c r="AN27" s="63">
        <v>24.37</v>
      </c>
      <c r="AO27" s="63">
        <v>22.8</v>
      </c>
      <c r="AP27" s="63">
        <v>23.18</v>
      </c>
      <c r="AQ27" s="63">
        <v>18.73</v>
      </c>
      <c r="AR27" s="63">
        <v>18.75</v>
      </c>
      <c r="AS27" s="63">
        <v>18.09</v>
      </c>
      <c r="AT27" s="63">
        <v>18.16</v>
      </c>
      <c r="AU27" s="63">
        <v>14.92</v>
      </c>
      <c r="AV27">
        <v>16.29</v>
      </c>
      <c r="AW27">
        <v>14.25</v>
      </c>
      <c r="AY27" s="2"/>
      <c r="AZ27"/>
    </row>
    <row r="28" spans="1:52" x14ac:dyDescent="0.25">
      <c r="AI28" s="63"/>
      <c r="AV28"/>
      <c r="AY28" s="2"/>
      <c r="AZ28"/>
    </row>
    <row r="29" spans="1:52" x14ac:dyDescent="0.25">
      <c r="AI29" s="63"/>
      <c r="AV29"/>
      <c r="AY29" s="2"/>
      <c r="AZ29"/>
    </row>
    <row r="30" spans="1:52" x14ac:dyDescent="0.25">
      <c r="A30" t="s">
        <v>5</v>
      </c>
      <c r="AI30" s="63"/>
      <c r="AV30"/>
      <c r="AY30" s="2"/>
      <c r="AZ30"/>
    </row>
    <row r="31" spans="1:52" x14ac:dyDescent="0.25">
      <c r="A31" t="s">
        <v>6</v>
      </c>
      <c r="AI31" s="63"/>
      <c r="AV31"/>
      <c r="AY31" s="2"/>
      <c r="AZ31"/>
    </row>
    <row r="32" spans="1:52" x14ac:dyDescent="0.25">
      <c r="A32" t="s">
        <v>21</v>
      </c>
      <c r="AI32" s="63"/>
      <c r="AV32"/>
      <c r="AY32" s="2"/>
      <c r="AZ32"/>
    </row>
    <row r="33" spans="1:52" x14ac:dyDescent="0.25">
      <c r="A33" t="s">
        <v>8</v>
      </c>
      <c r="B33" s="1">
        <v>43497</v>
      </c>
      <c r="C33" s="1">
        <v>43525</v>
      </c>
      <c r="D33" s="1">
        <v>43556</v>
      </c>
      <c r="E33" s="1">
        <v>43586</v>
      </c>
      <c r="F33" s="1">
        <v>43617</v>
      </c>
      <c r="G33" s="1">
        <v>43647</v>
      </c>
      <c r="H33" s="1">
        <v>43678</v>
      </c>
      <c r="I33" s="1">
        <v>43709</v>
      </c>
      <c r="J33" s="1">
        <v>43739</v>
      </c>
      <c r="K33" s="1">
        <v>43770</v>
      </c>
      <c r="L33" s="1">
        <v>43800</v>
      </c>
      <c r="M33" s="1">
        <v>43831</v>
      </c>
      <c r="N33" s="1">
        <v>43862</v>
      </c>
      <c r="O33" s="1">
        <v>43891</v>
      </c>
      <c r="P33" s="1">
        <v>43922</v>
      </c>
      <c r="Q33" s="1">
        <v>43952</v>
      </c>
      <c r="R33" s="1">
        <v>43983</v>
      </c>
      <c r="S33" s="1">
        <v>44013</v>
      </c>
      <c r="T33" s="1">
        <v>44044</v>
      </c>
      <c r="U33" s="1">
        <v>44075</v>
      </c>
      <c r="V33" s="1">
        <v>44105</v>
      </c>
      <c r="W33" s="1">
        <v>44136</v>
      </c>
      <c r="X33" s="1">
        <v>44166</v>
      </c>
      <c r="Y33" s="1">
        <v>44197</v>
      </c>
      <c r="Z33" s="1">
        <v>44228</v>
      </c>
      <c r="AA33" s="1">
        <v>44256</v>
      </c>
      <c r="AB33" s="1">
        <v>44287</v>
      </c>
      <c r="AC33" s="1" t="s">
        <v>22</v>
      </c>
      <c r="AD33" s="1">
        <v>44348</v>
      </c>
      <c r="AE33" s="1">
        <v>44378</v>
      </c>
      <c r="AF33" s="1">
        <v>44409</v>
      </c>
      <c r="AG33" s="1">
        <v>44440</v>
      </c>
      <c r="AH33" s="1">
        <v>44470</v>
      </c>
      <c r="AI33" s="64">
        <v>44501</v>
      </c>
      <c r="AJ33" s="64">
        <v>44531</v>
      </c>
      <c r="AK33" s="64">
        <v>44562</v>
      </c>
      <c r="AL33" s="64">
        <v>44593</v>
      </c>
      <c r="AM33" s="64">
        <v>44621</v>
      </c>
      <c r="AN33" s="64">
        <v>44652</v>
      </c>
      <c r="AO33" s="64">
        <v>44682</v>
      </c>
      <c r="AP33" s="64">
        <v>44713</v>
      </c>
      <c r="AQ33" s="64">
        <v>44743</v>
      </c>
      <c r="AR33" s="64">
        <v>44774</v>
      </c>
      <c r="AS33" s="64">
        <v>44805</v>
      </c>
      <c r="AT33" s="64">
        <v>44835</v>
      </c>
      <c r="AU33" s="64">
        <v>44866</v>
      </c>
      <c r="AV33" s="1">
        <v>44896</v>
      </c>
      <c r="AW33" s="1">
        <v>44927</v>
      </c>
      <c r="AX33" s="1"/>
      <c r="AY33" s="2"/>
      <c r="AZ33"/>
    </row>
    <row r="34" spans="1:52" x14ac:dyDescent="0.25">
      <c r="A34" t="s">
        <v>9</v>
      </c>
      <c r="AI34" s="63"/>
      <c r="AV34"/>
      <c r="AY34" s="2"/>
      <c r="AZ34"/>
    </row>
    <row r="35" spans="1:52" x14ac:dyDescent="0.25">
      <c r="A35" t="s">
        <v>10</v>
      </c>
      <c r="B35">
        <v>100</v>
      </c>
      <c r="C35">
        <v>100</v>
      </c>
      <c r="D35">
        <v>100</v>
      </c>
      <c r="E35">
        <v>100</v>
      </c>
      <c r="F35">
        <v>100</v>
      </c>
      <c r="G35">
        <v>100</v>
      </c>
      <c r="H35">
        <v>100</v>
      </c>
      <c r="I35">
        <v>100</v>
      </c>
      <c r="J35">
        <v>100</v>
      </c>
      <c r="K35">
        <v>100</v>
      </c>
      <c r="L35">
        <v>100</v>
      </c>
      <c r="M35">
        <v>100</v>
      </c>
      <c r="N35">
        <v>100</v>
      </c>
      <c r="O35">
        <v>100</v>
      </c>
      <c r="P35">
        <v>100</v>
      </c>
      <c r="Q35">
        <v>100</v>
      </c>
      <c r="R35">
        <v>100</v>
      </c>
      <c r="S35">
        <v>100</v>
      </c>
      <c r="T35">
        <v>100</v>
      </c>
      <c r="U35">
        <v>100</v>
      </c>
      <c r="V35">
        <v>100</v>
      </c>
      <c r="W35">
        <v>100</v>
      </c>
      <c r="X35">
        <v>100</v>
      </c>
      <c r="Y35">
        <v>100</v>
      </c>
      <c r="Z35">
        <v>100</v>
      </c>
      <c r="AA35">
        <v>100</v>
      </c>
      <c r="AB35">
        <v>100</v>
      </c>
      <c r="AC35">
        <v>100</v>
      </c>
      <c r="AD35">
        <v>100</v>
      </c>
      <c r="AE35">
        <v>100</v>
      </c>
      <c r="AF35">
        <v>100</v>
      </c>
      <c r="AG35">
        <v>100</v>
      </c>
      <c r="AH35">
        <v>100</v>
      </c>
      <c r="AI35" s="63">
        <v>100</v>
      </c>
      <c r="AJ35" s="63">
        <v>100</v>
      </c>
      <c r="AK35" s="63">
        <v>100</v>
      </c>
      <c r="AL35" s="63">
        <v>100</v>
      </c>
      <c r="AM35" s="63">
        <v>100</v>
      </c>
      <c r="AN35" s="63">
        <v>100</v>
      </c>
      <c r="AO35" s="63">
        <v>100</v>
      </c>
      <c r="AP35" s="63">
        <v>100</v>
      </c>
      <c r="AQ35" s="63">
        <v>100</v>
      </c>
      <c r="AR35" s="63">
        <v>100</v>
      </c>
      <c r="AS35" s="63">
        <v>100</v>
      </c>
      <c r="AT35" s="63">
        <v>100</v>
      </c>
      <c r="AU35" s="63">
        <v>100</v>
      </c>
      <c r="AV35">
        <v>100</v>
      </c>
      <c r="AW35">
        <v>100</v>
      </c>
      <c r="AY35" s="2"/>
      <c r="AZ35"/>
    </row>
    <row r="36" spans="1:52" x14ac:dyDescent="0.25">
      <c r="A36" t="s">
        <v>11</v>
      </c>
      <c r="B36">
        <v>53.75</v>
      </c>
      <c r="C36">
        <v>54.09</v>
      </c>
      <c r="D36">
        <v>55.17</v>
      </c>
      <c r="E36">
        <v>54.33</v>
      </c>
      <c r="F36">
        <v>54.47</v>
      </c>
      <c r="G36">
        <v>54.36</v>
      </c>
      <c r="H36">
        <v>54.8</v>
      </c>
      <c r="I36">
        <v>54.2</v>
      </c>
      <c r="J36">
        <v>54.85</v>
      </c>
      <c r="K36">
        <v>54.61</v>
      </c>
      <c r="L36">
        <v>54.91</v>
      </c>
      <c r="M36">
        <v>53.52</v>
      </c>
      <c r="N36">
        <v>54.54</v>
      </c>
      <c r="O36">
        <v>55.61</v>
      </c>
      <c r="P36">
        <v>55.91</v>
      </c>
      <c r="Q36">
        <v>57.77</v>
      </c>
      <c r="R36">
        <v>59.09</v>
      </c>
      <c r="S36">
        <v>59.38</v>
      </c>
      <c r="T36">
        <v>59.38</v>
      </c>
      <c r="U36">
        <v>58.64</v>
      </c>
      <c r="V36">
        <v>58.73</v>
      </c>
      <c r="W36">
        <v>57.53</v>
      </c>
      <c r="X36">
        <v>57.82</v>
      </c>
      <c r="Y36">
        <v>55.9</v>
      </c>
      <c r="Z36">
        <v>56.78</v>
      </c>
      <c r="AA36">
        <v>58.93</v>
      </c>
      <c r="AB36">
        <v>59.98</v>
      </c>
      <c r="AC36">
        <v>63.22</v>
      </c>
      <c r="AD36">
        <v>64.3</v>
      </c>
      <c r="AE36">
        <v>66.36</v>
      </c>
      <c r="AF36">
        <v>65.77</v>
      </c>
      <c r="AG36">
        <v>65.180000000000007</v>
      </c>
      <c r="AH36">
        <v>66.040000000000006</v>
      </c>
      <c r="AI36" s="63">
        <v>66.25</v>
      </c>
      <c r="AJ36" s="63">
        <v>66.459999999999994</v>
      </c>
      <c r="AK36" s="63">
        <v>64.2</v>
      </c>
      <c r="AL36" s="63">
        <v>64.67</v>
      </c>
      <c r="AM36" s="63">
        <v>65.58</v>
      </c>
      <c r="AN36" s="63">
        <v>68.2</v>
      </c>
      <c r="AO36" s="63">
        <v>69.95</v>
      </c>
      <c r="AP36" s="63">
        <v>73.33</v>
      </c>
      <c r="AQ36" s="63">
        <v>74.81</v>
      </c>
      <c r="AR36" s="63">
        <v>76.83</v>
      </c>
      <c r="AS36" s="63">
        <v>77.209999999999994</v>
      </c>
      <c r="AT36" s="63">
        <v>78.58</v>
      </c>
      <c r="AU36" s="63">
        <v>80.31</v>
      </c>
      <c r="AV36">
        <v>81.64</v>
      </c>
      <c r="AW36">
        <v>80.17</v>
      </c>
      <c r="AY36" s="2"/>
      <c r="AZ36"/>
    </row>
    <row r="37" spans="1:52" x14ac:dyDescent="0.25">
      <c r="A37" t="s">
        <v>12</v>
      </c>
      <c r="B37">
        <v>3.59</v>
      </c>
      <c r="C37">
        <v>3.43</v>
      </c>
      <c r="D37">
        <v>3.21</v>
      </c>
      <c r="E37">
        <v>3.59</v>
      </c>
      <c r="F37">
        <v>3.94</v>
      </c>
      <c r="G37">
        <v>3.79</v>
      </c>
      <c r="H37">
        <v>3.13</v>
      </c>
      <c r="I37">
        <v>3.47</v>
      </c>
      <c r="J37">
        <v>2.86</v>
      </c>
      <c r="K37">
        <v>3.29</v>
      </c>
      <c r="L37">
        <v>2.97</v>
      </c>
      <c r="M37">
        <v>3.35</v>
      </c>
      <c r="N37">
        <v>3.1</v>
      </c>
      <c r="O37">
        <v>2.15</v>
      </c>
      <c r="P37">
        <v>1.53</v>
      </c>
      <c r="Q37">
        <v>1.95</v>
      </c>
      <c r="R37">
        <v>2.39</v>
      </c>
      <c r="S37">
        <v>2.83</v>
      </c>
      <c r="T37">
        <v>2.73</v>
      </c>
      <c r="U37">
        <v>2.74</v>
      </c>
      <c r="V37">
        <v>2.59</v>
      </c>
      <c r="W37">
        <v>2.56</v>
      </c>
      <c r="X37">
        <v>2.4</v>
      </c>
      <c r="Y37">
        <v>2.79</v>
      </c>
      <c r="Z37">
        <v>2.61</v>
      </c>
      <c r="AA37">
        <v>2.57</v>
      </c>
      <c r="AB37">
        <v>2.57</v>
      </c>
      <c r="AC37">
        <v>2.82</v>
      </c>
      <c r="AD37">
        <v>3.12</v>
      </c>
      <c r="AE37">
        <v>2.83</v>
      </c>
      <c r="AF37">
        <v>2.95</v>
      </c>
      <c r="AG37">
        <v>2.93</v>
      </c>
      <c r="AH37">
        <v>2.67</v>
      </c>
      <c r="AI37" s="63">
        <v>2.54</v>
      </c>
      <c r="AJ37" s="63">
        <v>2.5</v>
      </c>
      <c r="AK37" s="63">
        <v>2.7</v>
      </c>
      <c r="AL37" s="63">
        <v>2.42</v>
      </c>
      <c r="AM37" s="63">
        <v>2.5499999999999998</v>
      </c>
      <c r="AN37" s="63">
        <v>2.4</v>
      </c>
      <c r="AO37" s="63">
        <v>2.61</v>
      </c>
      <c r="AP37" s="63">
        <v>2.61</v>
      </c>
      <c r="AQ37" s="63">
        <v>2.72</v>
      </c>
      <c r="AR37" s="63">
        <v>2.4300000000000002</v>
      </c>
      <c r="AS37" s="63">
        <v>2.5099999999999998</v>
      </c>
      <c r="AT37" s="63">
        <v>2.23</v>
      </c>
      <c r="AU37" s="63">
        <v>2.09</v>
      </c>
      <c r="AV37">
        <v>2.34</v>
      </c>
      <c r="AW37">
        <v>3.25</v>
      </c>
      <c r="AY37" s="2"/>
      <c r="AZ37"/>
    </row>
    <row r="38" spans="1:52" x14ac:dyDescent="0.25">
      <c r="A38" t="s">
        <v>13</v>
      </c>
      <c r="B38">
        <v>42.66</v>
      </c>
      <c r="C38">
        <v>42.48</v>
      </c>
      <c r="D38">
        <v>41.62</v>
      </c>
      <c r="E38">
        <v>42.08</v>
      </c>
      <c r="F38">
        <v>41.59</v>
      </c>
      <c r="G38">
        <v>41.85</v>
      </c>
      <c r="H38">
        <v>42.07</v>
      </c>
      <c r="I38">
        <v>42.34</v>
      </c>
      <c r="J38">
        <v>42.28</v>
      </c>
      <c r="K38">
        <v>42.1</v>
      </c>
      <c r="L38">
        <v>42.12</v>
      </c>
      <c r="M38">
        <v>43.13</v>
      </c>
      <c r="N38">
        <v>42.36</v>
      </c>
      <c r="O38">
        <v>42.24</v>
      </c>
      <c r="P38">
        <v>42.56</v>
      </c>
      <c r="Q38">
        <v>40.28</v>
      </c>
      <c r="R38">
        <v>38.520000000000003</v>
      </c>
      <c r="S38">
        <v>37.799999999999997</v>
      </c>
      <c r="T38">
        <v>37.89</v>
      </c>
      <c r="U38">
        <v>38.619999999999997</v>
      </c>
      <c r="V38">
        <v>38.68</v>
      </c>
      <c r="W38">
        <v>39.909999999999997</v>
      </c>
      <c r="X38">
        <v>39.78</v>
      </c>
      <c r="Y38">
        <v>41.3</v>
      </c>
      <c r="Z38">
        <v>40.61</v>
      </c>
      <c r="AA38">
        <v>38.5</v>
      </c>
      <c r="AB38">
        <v>37.46</v>
      </c>
      <c r="AC38">
        <v>33.96</v>
      </c>
      <c r="AD38">
        <v>32.58</v>
      </c>
      <c r="AE38">
        <v>30.81</v>
      </c>
      <c r="AF38">
        <v>31.28</v>
      </c>
      <c r="AG38">
        <v>31.89</v>
      </c>
      <c r="AH38">
        <v>31.29</v>
      </c>
      <c r="AI38" s="63">
        <v>31.21</v>
      </c>
      <c r="AJ38" s="63">
        <v>31.04</v>
      </c>
      <c r="AK38" s="63">
        <v>33.090000000000003</v>
      </c>
      <c r="AL38" s="63">
        <v>32.909999999999997</v>
      </c>
      <c r="AM38" s="63">
        <v>31.87</v>
      </c>
      <c r="AN38" s="63">
        <v>29.4</v>
      </c>
      <c r="AO38" s="63">
        <v>27.44</v>
      </c>
      <c r="AP38" s="63">
        <v>24.06</v>
      </c>
      <c r="AQ38" s="63">
        <v>22.47</v>
      </c>
      <c r="AR38" s="63">
        <v>20.74</v>
      </c>
      <c r="AS38" s="63">
        <v>20.28</v>
      </c>
      <c r="AT38" s="63">
        <v>19.190000000000001</v>
      </c>
      <c r="AU38" s="63">
        <v>17.600000000000001</v>
      </c>
      <c r="AV38">
        <v>16.02</v>
      </c>
      <c r="AW38">
        <v>16.57</v>
      </c>
      <c r="AY38" s="2"/>
      <c r="AZ38"/>
    </row>
    <row r="39" spans="1:52" x14ac:dyDescent="0.25">
      <c r="AI39" s="63"/>
      <c r="AV39"/>
      <c r="AY39" s="2"/>
      <c r="AZ39"/>
    </row>
    <row r="40" spans="1:52" x14ac:dyDescent="0.25">
      <c r="A40" t="s">
        <v>14</v>
      </c>
      <c r="AI40" s="63"/>
      <c r="AV40"/>
      <c r="AY40" s="2"/>
      <c r="AZ40"/>
    </row>
    <row r="41" spans="1:52" x14ac:dyDescent="0.25">
      <c r="A41" t="s">
        <v>15</v>
      </c>
      <c r="B41">
        <v>100</v>
      </c>
      <c r="C41">
        <v>100</v>
      </c>
      <c r="D41">
        <v>100</v>
      </c>
      <c r="E41">
        <v>100</v>
      </c>
      <c r="F41">
        <v>100</v>
      </c>
      <c r="G41">
        <v>100</v>
      </c>
      <c r="H41">
        <v>100</v>
      </c>
      <c r="I41">
        <v>100</v>
      </c>
      <c r="J41">
        <v>100</v>
      </c>
      <c r="K41">
        <v>100</v>
      </c>
      <c r="L41">
        <v>100</v>
      </c>
      <c r="M41">
        <v>100</v>
      </c>
      <c r="N41">
        <v>100</v>
      </c>
      <c r="O41">
        <v>100</v>
      </c>
      <c r="P41">
        <v>100</v>
      </c>
      <c r="Q41">
        <v>100</v>
      </c>
      <c r="R41">
        <v>100</v>
      </c>
      <c r="S41">
        <v>100</v>
      </c>
      <c r="T41">
        <v>100</v>
      </c>
      <c r="U41">
        <v>100</v>
      </c>
      <c r="V41">
        <v>100</v>
      </c>
      <c r="W41">
        <v>100</v>
      </c>
      <c r="X41">
        <v>100</v>
      </c>
      <c r="Y41">
        <v>100</v>
      </c>
      <c r="Z41">
        <v>100</v>
      </c>
      <c r="AA41">
        <v>100</v>
      </c>
      <c r="AB41">
        <v>100</v>
      </c>
      <c r="AC41">
        <v>100</v>
      </c>
      <c r="AD41">
        <v>100</v>
      </c>
      <c r="AE41">
        <v>100</v>
      </c>
      <c r="AF41">
        <v>100</v>
      </c>
      <c r="AG41">
        <v>100</v>
      </c>
      <c r="AH41">
        <v>100</v>
      </c>
      <c r="AI41" s="63">
        <v>100</v>
      </c>
      <c r="AJ41" s="63">
        <v>100</v>
      </c>
      <c r="AK41" s="63">
        <v>100</v>
      </c>
      <c r="AL41" s="63">
        <v>100</v>
      </c>
      <c r="AM41" s="63">
        <v>100</v>
      </c>
      <c r="AN41" s="63">
        <v>100</v>
      </c>
      <c r="AO41" s="63">
        <v>100</v>
      </c>
      <c r="AP41" s="63">
        <v>100</v>
      </c>
      <c r="AQ41" s="63">
        <v>100</v>
      </c>
      <c r="AR41" s="63">
        <v>100</v>
      </c>
      <c r="AS41" s="63">
        <v>100</v>
      </c>
      <c r="AT41" s="63">
        <v>100</v>
      </c>
      <c r="AU41" s="63">
        <v>100</v>
      </c>
      <c r="AV41">
        <v>100</v>
      </c>
      <c r="AW41">
        <v>100</v>
      </c>
      <c r="AY41" s="2"/>
      <c r="AZ41"/>
    </row>
    <row r="42" spans="1:52" x14ac:dyDescent="0.25">
      <c r="A42" t="s">
        <v>16</v>
      </c>
      <c r="B42">
        <v>50.53</v>
      </c>
      <c r="C42">
        <v>50.65</v>
      </c>
      <c r="D42">
        <v>53.26</v>
      </c>
      <c r="E42">
        <v>51.49</v>
      </c>
      <c r="F42">
        <v>52.2</v>
      </c>
      <c r="G42">
        <v>52.69</v>
      </c>
      <c r="H42">
        <v>53.04</v>
      </c>
      <c r="I42">
        <v>51.83</v>
      </c>
      <c r="J42">
        <v>51.3</v>
      </c>
      <c r="K42">
        <v>52.11</v>
      </c>
      <c r="L42">
        <v>53.25</v>
      </c>
      <c r="M42">
        <v>51.49</v>
      </c>
      <c r="N42">
        <v>52.65</v>
      </c>
      <c r="O42">
        <v>53.59</v>
      </c>
      <c r="P42">
        <v>54.62</v>
      </c>
      <c r="Q42">
        <v>55.77</v>
      </c>
      <c r="R42">
        <v>57.02</v>
      </c>
      <c r="S42">
        <v>56.66</v>
      </c>
      <c r="T42">
        <v>57.03</v>
      </c>
      <c r="U42">
        <v>55.64</v>
      </c>
      <c r="V42">
        <v>55.55</v>
      </c>
      <c r="W42">
        <v>54.32</v>
      </c>
      <c r="X42">
        <v>55.01</v>
      </c>
      <c r="Y42">
        <v>53.04</v>
      </c>
      <c r="Z42">
        <v>54.74</v>
      </c>
      <c r="AA42">
        <v>56.13</v>
      </c>
      <c r="AB42">
        <v>56.44</v>
      </c>
      <c r="AC42">
        <v>59.66</v>
      </c>
      <c r="AD42">
        <v>61.13</v>
      </c>
      <c r="AE42">
        <v>62.4</v>
      </c>
      <c r="AF42">
        <v>62.89</v>
      </c>
      <c r="AG42">
        <v>62.12</v>
      </c>
      <c r="AH42">
        <v>62.62</v>
      </c>
      <c r="AI42" s="63">
        <v>64.290000000000006</v>
      </c>
      <c r="AJ42" s="63">
        <v>63.68</v>
      </c>
      <c r="AK42" s="63">
        <v>61.66</v>
      </c>
      <c r="AL42" s="63">
        <v>61.39</v>
      </c>
      <c r="AM42" s="63">
        <v>62.55</v>
      </c>
      <c r="AN42" s="63">
        <v>64.75</v>
      </c>
      <c r="AO42" s="63">
        <v>66.2</v>
      </c>
      <c r="AP42" s="63">
        <v>69.28</v>
      </c>
      <c r="AQ42" s="63">
        <v>71.11</v>
      </c>
      <c r="AR42" s="63">
        <v>73</v>
      </c>
      <c r="AS42" s="63">
        <v>74.34</v>
      </c>
      <c r="AT42" s="63">
        <v>75.599999999999994</v>
      </c>
      <c r="AU42" s="63">
        <v>76.760000000000005</v>
      </c>
      <c r="AV42">
        <v>78.819999999999993</v>
      </c>
      <c r="AW42">
        <v>76.67</v>
      </c>
      <c r="AY42" s="2"/>
      <c r="AZ42"/>
    </row>
    <row r="43" spans="1:52" x14ac:dyDescent="0.25">
      <c r="A43" t="s">
        <v>17</v>
      </c>
      <c r="B43">
        <v>6.39</v>
      </c>
      <c r="C43">
        <v>6.79</v>
      </c>
      <c r="D43">
        <v>5.96</v>
      </c>
      <c r="E43">
        <v>6.83</v>
      </c>
      <c r="F43">
        <v>6.61</v>
      </c>
      <c r="G43">
        <v>6.09</v>
      </c>
      <c r="H43">
        <v>5.67</v>
      </c>
      <c r="I43">
        <v>6.63</v>
      </c>
      <c r="J43">
        <v>5.45</v>
      </c>
      <c r="K43">
        <v>5.16</v>
      </c>
      <c r="L43">
        <v>4.55</v>
      </c>
      <c r="M43">
        <v>5.49</v>
      </c>
      <c r="N43">
        <v>5.33</v>
      </c>
      <c r="O43">
        <v>3.9</v>
      </c>
      <c r="P43">
        <v>2.4700000000000002</v>
      </c>
      <c r="Q43">
        <v>3.76</v>
      </c>
      <c r="R43">
        <v>4.84</v>
      </c>
      <c r="S43">
        <v>5.49</v>
      </c>
      <c r="T43">
        <v>5.9</v>
      </c>
      <c r="U43">
        <v>5.89</v>
      </c>
      <c r="V43">
        <v>5.18</v>
      </c>
      <c r="W43">
        <v>5.19</v>
      </c>
      <c r="X43">
        <v>5.0599999999999996</v>
      </c>
      <c r="Y43">
        <v>5.04</v>
      </c>
      <c r="Z43">
        <v>4.7699999999999996</v>
      </c>
      <c r="AA43">
        <v>5.13</v>
      </c>
      <c r="AB43">
        <v>5.44</v>
      </c>
      <c r="AC43">
        <v>5.28</v>
      </c>
      <c r="AD43">
        <v>5.88</v>
      </c>
      <c r="AE43">
        <v>5.86</v>
      </c>
      <c r="AF43">
        <v>5.71</v>
      </c>
      <c r="AG43">
        <v>5.34</v>
      </c>
      <c r="AH43">
        <v>5.41</v>
      </c>
      <c r="AI43" s="63">
        <v>4.96</v>
      </c>
      <c r="AJ43" s="63">
        <v>4.8499999999999996</v>
      </c>
      <c r="AK43" s="63">
        <v>5.25</v>
      </c>
      <c r="AL43" s="63">
        <v>4.9000000000000004</v>
      </c>
      <c r="AM43" s="63">
        <v>4.84</v>
      </c>
      <c r="AN43" s="63">
        <v>4.9400000000000004</v>
      </c>
      <c r="AO43" s="63">
        <v>5.71</v>
      </c>
      <c r="AP43" s="63">
        <v>5.85</v>
      </c>
      <c r="AQ43" s="63">
        <v>6.52</v>
      </c>
      <c r="AR43" s="63">
        <v>5.3</v>
      </c>
      <c r="AS43" s="63">
        <v>6.08</v>
      </c>
      <c r="AT43" s="63">
        <v>5.61</v>
      </c>
      <c r="AU43" s="63">
        <v>6.02</v>
      </c>
      <c r="AV43">
        <v>5.55</v>
      </c>
      <c r="AW43">
        <v>6.64</v>
      </c>
      <c r="AY43" s="2"/>
      <c r="AZ43"/>
    </row>
    <row r="44" spans="1:52" x14ac:dyDescent="0.25">
      <c r="A44" t="s">
        <v>18</v>
      </c>
      <c r="B44">
        <v>43.08</v>
      </c>
      <c r="C44">
        <v>42.56</v>
      </c>
      <c r="D44">
        <v>40.78</v>
      </c>
      <c r="E44">
        <v>41.68</v>
      </c>
      <c r="F44">
        <v>41.2</v>
      </c>
      <c r="G44">
        <v>41.23</v>
      </c>
      <c r="H44">
        <v>41.29</v>
      </c>
      <c r="I44">
        <v>41.54</v>
      </c>
      <c r="J44">
        <v>43.25</v>
      </c>
      <c r="K44">
        <v>42.73</v>
      </c>
      <c r="L44">
        <v>42.2</v>
      </c>
      <c r="M44">
        <v>43.02</v>
      </c>
      <c r="N44">
        <v>42.01</v>
      </c>
      <c r="O44">
        <v>42.52</v>
      </c>
      <c r="P44">
        <v>42.91</v>
      </c>
      <c r="Q44">
        <v>40.47</v>
      </c>
      <c r="R44">
        <v>38.14</v>
      </c>
      <c r="S44">
        <v>37.86</v>
      </c>
      <c r="T44">
        <v>37.07</v>
      </c>
      <c r="U44">
        <v>38.46</v>
      </c>
      <c r="V44">
        <v>39.28</v>
      </c>
      <c r="W44">
        <v>40.49</v>
      </c>
      <c r="X44">
        <v>39.94</v>
      </c>
      <c r="Y44">
        <v>41.92</v>
      </c>
      <c r="Z44">
        <v>40.479999999999997</v>
      </c>
      <c r="AA44">
        <v>38.74</v>
      </c>
      <c r="AB44">
        <v>38.119999999999997</v>
      </c>
      <c r="AC44">
        <v>35.06</v>
      </c>
      <c r="AD44">
        <v>32.979999999999997</v>
      </c>
      <c r="AE44">
        <v>31.73</v>
      </c>
      <c r="AF44">
        <v>31.4</v>
      </c>
      <c r="AG44">
        <v>32.549999999999997</v>
      </c>
      <c r="AH44">
        <v>31.97</v>
      </c>
      <c r="AI44" s="63">
        <v>30.75</v>
      </c>
      <c r="AJ44" s="63">
        <v>31.46</v>
      </c>
      <c r="AK44" s="63">
        <v>33.090000000000003</v>
      </c>
      <c r="AL44" s="63">
        <v>33.72</v>
      </c>
      <c r="AM44" s="63">
        <v>32.61</v>
      </c>
      <c r="AN44" s="63">
        <v>30.32</v>
      </c>
      <c r="AO44" s="63">
        <v>28.09</v>
      </c>
      <c r="AP44" s="63">
        <v>24.87</v>
      </c>
      <c r="AQ44" s="63">
        <v>22.37</v>
      </c>
      <c r="AR44" s="63">
        <v>21.71</v>
      </c>
      <c r="AS44" s="63">
        <v>19.579999999999998</v>
      </c>
      <c r="AT44" s="63">
        <v>18.79</v>
      </c>
      <c r="AU44" s="63">
        <v>17.22</v>
      </c>
      <c r="AV44">
        <v>15.62</v>
      </c>
      <c r="AW44">
        <v>16.690000000000001</v>
      </c>
      <c r="AY44" s="2"/>
      <c r="AZ44"/>
    </row>
    <row r="45" spans="1:52" x14ac:dyDescent="0.25">
      <c r="AI45" s="63"/>
      <c r="AV45"/>
      <c r="AY45" s="2"/>
      <c r="AZ45"/>
    </row>
    <row r="46" spans="1:52" x14ac:dyDescent="0.25">
      <c r="A46" t="s">
        <v>19</v>
      </c>
      <c r="AI46" s="63"/>
      <c r="AV46"/>
      <c r="AY46" s="2"/>
      <c r="AZ46"/>
    </row>
    <row r="47" spans="1:52" x14ac:dyDescent="0.25">
      <c r="A47" t="s">
        <v>15</v>
      </c>
      <c r="B47">
        <v>100</v>
      </c>
      <c r="C47">
        <v>100</v>
      </c>
      <c r="D47">
        <v>100</v>
      </c>
      <c r="E47">
        <v>100</v>
      </c>
      <c r="F47">
        <v>100</v>
      </c>
      <c r="G47">
        <v>100</v>
      </c>
      <c r="H47">
        <v>100</v>
      </c>
      <c r="I47">
        <v>100</v>
      </c>
      <c r="J47">
        <v>100</v>
      </c>
      <c r="K47">
        <v>100</v>
      </c>
      <c r="L47">
        <v>100</v>
      </c>
      <c r="M47">
        <v>100</v>
      </c>
      <c r="N47">
        <v>100</v>
      </c>
      <c r="O47">
        <v>100</v>
      </c>
      <c r="P47">
        <v>100</v>
      </c>
      <c r="Q47">
        <v>100</v>
      </c>
      <c r="R47">
        <v>100</v>
      </c>
      <c r="S47">
        <v>100</v>
      </c>
      <c r="T47">
        <v>100</v>
      </c>
      <c r="U47">
        <v>100</v>
      </c>
      <c r="V47">
        <v>100</v>
      </c>
      <c r="W47">
        <v>100</v>
      </c>
      <c r="X47">
        <v>100</v>
      </c>
      <c r="Y47">
        <v>100</v>
      </c>
      <c r="Z47">
        <v>100</v>
      </c>
      <c r="AA47">
        <v>100</v>
      </c>
      <c r="AB47">
        <v>100</v>
      </c>
      <c r="AC47">
        <v>100</v>
      </c>
      <c r="AD47">
        <v>100</v>
      </c>
      <c r="AE47">
        <v>100</v>
      </c>
      <c r="AF47">
        <v>100</v>
      </c>
      <c r="AG47">
        <v>100</v>
      </c>
      <c r="AH47">
        <v>100</v>
      </c>
      <c r="AI47" s="63">
        <v>100</v>
      </c>
      <c r="AJ47" s="63">
        <v>100</v>
      </c>
      <c r="AK47" s="63">
        <v>100</v>
      </c>
      <c r="AL47" s="63">
        <v>100</v>
      </c>
      <c r="AM47" s="63">
        <v>100</v>
      </c>
      <c r="AN47" s="63">
        <v>100</v>
      </c>
      <c r="AO47" s="63">
        <v>100</v>
      </c>
      <c r="AP47" s="63">
        <v>100</v>
      </c>
      <c r="AQ47" s="63">
        <v>100</v>
      </c>
      <c r="AR47" s="63">
        <v>100</v>
      </c>
      <c r="AS47" s="63">
        <v>100</v>
      </c>
      <c r="AT47" s="63">
        <v>100</v>
      </c>
      <c r="AU47" s="63">
        <v>100</v>
      </c>
      <c r="AV47">
        <v>100</v>
      </c>
      <c r="AW47">
        <v>100</v>
      </c>
      <c r="AY47" s="2"/>
      <c r="AZ47"/>
    </row>
    <row r="48" spans="1:52" x14ac:dyDescent="0.25">
      <c r="A48" t="s">
        <v>16</v>
      </c>
      <c r="B48">
        <v>54.02</v>
      </c>
      <c r="C48">
        <v>54.48</v>
      </c>
      <c r="D48">
        <v>54.83</v>
      </c>
      <c r="E48">
        <v>54.22</v>
      </c>
      <c r="F48">
        <v>54.39</v>
      </c>
      <c r="G48">
        <v>54.07</v>
      </c>
      <c r="H48">
        <v>54.32</v>
      </c>
      <c r="I48">
        <v>53.97</v>
      </c>
      <c r="J48">
        <v>55.24</v>
      </c>
      <c r="K48">
        <v>54.26</v>
      </c>
      <c r="L48">
        <v>54.54</v>
      </c>
      <c r="M48">
        <v>53.07</v>
      </c>
      <c r="N48">
        <v>54</v>
      </c>
      <c r="O48">
        <v>55.54</v>
      </c>
      <c r="P48">
        <v>55.49</v>
      </c>
      <c r="Q48">
        <v>57.53</v>
      </c>
      <c r="R48">
        <v>58.84</v>
      </c>
      <c r="S48">
        <v>59.36</v>
      </c>
      <c r="T48">
        <v>59.17</v>
      </c>
      <c r="U48">
        <v>58.66</v>
      </c>
      <c r="V48">
        <v>58.87</v>
      </c>
      <c r="W48">
        <v>57.69</v>
      </c>
      <c r="X48">
        <v>58.05</v>
      </c>
      <c r="Y48">
        <v>56.26</v>
      </c>
      <c r="Z48">
        <v>56.97</v>
      </c>
      <c r="AA48">
        <v>59.01</v>
      </c>
      <c r="AB48">
        <v>60.39</v>
      </c>
      <c r="AC48">
        <v>63.88</v>
      </c>
      <c r="AD48">
        <v>64.84</v>
      </c>
      <c r="AE48">
        <v>67.28</v>
      </c>
      <c r="AF48">
        <v>66.069999999999993</v>
      </c>
      <c r="AG48">
        <v>65.680000000000007</v>
      </c>
      <c r="AH48">
        <v>66.86</v>
      </c>
      <c r="AI48" s="63">
        <v>66.47</v>
      </c>
      <c r="AJ48" s="63">
        <v>66.88</v>
      </c>
      <c r="AK48" s="63">
        <v>64.55</v>
      </c>
      <c r="AL48" s="63">
        <v>65.239999999999995</v>
      </c>
      <c r="AM48" s="63">
        <v>65.98</v>
      </c>
      <c r="AN48" s="63">
        <v>68.760000000000005</v>
      </c>
      <c r="AO48" s="63">
        <v>70.739999999999995</v>
      </c>
      <c r="AP48" s="63">
        <v>74.150000000000006</v>
      </c>
      <c r="AQ48" s="63">
        <v>75.569999999999993</v>
      </c>
      <c r="AR48" s="63">
        <v>77.63</v>
      </c>
      <c r="AS48" s="63">
        <v>77.900000000000006</v>
      </c>
      <c r="AT48" s="63">
        <v>79.27</v>
      </c>
      <c r="AU48" s="63">
        <v>81.069999999999993</v>
      </c>
      <c r="AV48">
        <v>82.3</v>
      </c>
      <c r="AW48">
        <v>80.61</v>
      </c>
      <c r="AY48" s="2"/>
      <c r="AZ48"/>
    </row>
    <row r="49" spans="1:52" x14ac:dyDescent="0.25">
      <c r="A49" t="s">
        <v>17</v>
      </c>
      <c r="B49">
        <v>2.85</v>
      </c>
      <c r="C49">
        <v>2.4300000000000002</v>
      </c>
      <c r="D49">
        <v>2.4500000000000002</v>
      </c>
      <c r="E49">
        <v>2.76</v>
      </c>
      <c r="F49">
        <v>3.38</v>
      </c>
      <c r="G49">
        <v>3.35</v>
      </c>
      <c r="H49">
        <v>2.46</v>
      </c>
      <c r="I49">
        <v>2.56</v>
      </c>
      <c r="J49">
        <v>2.11</v>
      </c>
      <c r="K49">
        <v>2.94</v>
      </c>
      <c r="L49">
        <v>2.58</v>
      </c>
      <c r="M49">
        <v>2.85</v>
      </c>
      <c r="N49">
        <v>2.58</v>
      </c>
      <c r="O49">
        <v>1.6</v>
      </c>
      <c r="P49">
        <v>1.25</v>
      </c>
      <c r="Q49">
        <v>1.4</v>
      </c>
      <c r="R49">
        <v>1.69</v>
      </c>
      <c r="S49">
        <v>2.0699999999999998</v>
      </c>
      <c r="T49">
        <v>1.78</v>
      </c>
      <c r="U49">
        <v>1.77</v>
      </c>
      <c r="V49">
        <v>1.81</v>
      </c>
      <c r="W49">
        <v>1.8</v>
      </c>
      <c r="X49">
        <v>1.65</v>
      </c>
      <c r="Y49">
        <v>2.11</v>
      </c>
      <c r="Z49">
        <v>1.97</v>
      </c>
      <c r="AA49">
        <v>1.81</v>
      </c>
      <c r="AB49">
        <v>1.73</v>
      </c>
      <c r="AC49">
        <v>2.16</v>
      </c>
      <c r="AD49">
        <v>2.4</v>
      </c>
      <c r="AE49">
        <v>1.96</v>
      </c>
      <c r="AF49">
        <v>2.21</v>
      </c>
      <c r="AG49">
        <v>2.31</v>
      </c>
      <c r="AH49">
        <v>1.89</v>
      </c>
      <c r="AI49" s="63">
        <v>1.91</v>
      </c>
      <c r="AJ49" s="63">
        <v>1.95</v>
      </c>
      <c r="AK49" s="63">
        <v>2.0699999999999998</v>
      </c>
      <c r="AL49" s="63">
        <v>1.77</v>
      </c>
      <c r="AM49" s="63">
        <v>1.99</v>
      </c>
      <c r="AN49" s="63">
        <v>1.77</v>
      </c>
      <c r="AO49" s="63">
        <v>1.77</v>
      </c>
      <c r="AP49" s="63">
        <v>1.84</v>
      </c>
      <c r="AQ49" s="63">
        <v>1.78</v>
      </c>
      <c r="AR49" s="63">
        <v>1.67</v>
      </c>
      <c r="AS49" s="63">
        <v>1.62</v>
      </c>
      <c r="AT49" s="63">
        <v>1.29</v>
      </c>
      <c r="AU49" s="63">
        <v>1.0900000000000001</v>
      </c>
      <c r="AV49">
        <v>1.56</v>
      </c>
      <c r="AW49">
        <v>2.36</v>
      </c>
      <c r="AY49" s="2"/>
      <c r="AZ49"/>
    </row>
    <row r="50" spans="1:52" x14ac:dyDescent="0.25">
      <c r="A50" t="s">
        <v>18</v>
      </c>
      <c r="B50">
        <v>43.14</v>
      </c>
      <c r="C50">
        <v>43.09</v>
      </c>
      <c r="D50">
        <v>42.72</v>
      </c>
      <c r="E50">
        <v>43.02</v>
      </c>
      <c r="F50">
        <v>42.23</v>
      </c>
      <c r="G50">
        <v>42.58</v>
      </c>
      <c r="H50">
        <v>43.21</v>
      </c>
      <c r="I50">
        <v>43.46</v>
      </c>
      <c r="J50">
        <v>42.65</v>
      </c>
      <c r="K50">
        <v>42.81</v>
      </c>
      <c r="L50">
        <v>42.89</v>
      </c>
      <c r="M50">
        <v>44.08</v>
      </c>
      <c r="N50">
        <v>43.42</v>
      </c>
      <c r="O50">
        <v>42.86</v>
      </c>
      <c r="P50">
        <v>43.26</v>
      </c>
      <c r="Q50">
        <v>41.06</v>
      </c>
      <c r="R50">
        <v>39.47</v>
      </c>
      <c r="S50">
        <v>38.56</v>
      </c>
      <c r="T50">
        <v>39.049999999999997</v>
      </c>
      <c r="U50">
        <v>39.57</v>
      </c>
      <c r="V50">
        <v>39.32</v>
      </c>
      <c r="W50">
        <v>40.51</v>
      </c>
      <c r="X50">
        <v>40.299999999999997</v>
      </c>
      <c r="Y50">
        <v>41.63</v>
      </c>
      <c r="Z50">
        <v>41.07</v>
      </c>
      <c r="AA50">
        <v>39.18</v>
      </c>
      <c r="AB50">
        <v>37.880000000000003</v>
      </c>
      <c r="AC50">
        <v>33.96</v>
      </c>
      <c r="AD50">
        <v>32.770000000000003</v>
      </c>
      <c r="AE50">
        <v>30.76</v>
      </c>
      <c r="AF50">
        <v>31.72</v>
      </c>
      <c r="AG50">
        <v>32.01</v>
      </c>
      <c r="AH50">
        <v>31.25</v>
      </c>
      <c r="AI50" s="63">
        <v>31.61</v>
      </c>
      <c r="AJ50" s="63">
        <v>31.17</v>
      </c>
      <c r="AK50" s="63">
        <v>33.380000000000003</v>
      </c>
      <c r="AL50" s="63">
        <v>32.99</v>
      </c>
      <c r="AM50" s="63">
        <v>32.04</v>
      </c>
      <c r="AN50" s="63">
        <v>29.47</v>
      </c>
      <c r="AO50" s="63">
        <v>27.48</v>
      </c>
      <c r="AP50" s="63">
        <v>24.01</v>
      </c>
      <c r="AQ50" s="63">
        <v>22.65</v>
      </c>
      <c r="AR50" s="63">
        <v>20.7</v>
      </c>
      <c r="AS50" s="63">
        <v>20.48</v>
      </c>
      <c r="AT50" s="63">
        <v>19.440000000000001</v>
      </c>
      <c r="AU50" s="63">
        <v>17.84</v>
      </c>
      <c r="AV50">
        <v>16.14</v>
      </c>
      <c r="AW50">
        <v>17.03</v>
      </c>
      <c r="AY50" s="2"/>
      <c r="AZ50"/>
    </row>
    <row r="51" spans="1:52" x14ac:dyDescent="0.25">
      <c r="AI51" s="63"/>
      <c r="AV51"/>
      <c r="AY51" s="2"/>
      <c r="AZ51"/>
    </row>
    <row r="52" spans="1:52" x14ac:dyDescent="0.25">
      <c r="A52" t="s">
        <v>20</v>
      </c>
      <c r="AI52" s="63"/>
      <c r="AV52"/>
      <c r="AY52" s="2"/>
      <c r="AZ52"/>
    </row>
    <row r="53" spans="1:52" x14ac:dyDescent="0.25">
      <c r="A53" t="s">
        <v>15</v>
      </c>
      <c r="B53">
        <v>100</v>
      </c>
      <c r="C53">
        <v>100</v>
      </c>
      <c r="D53">
        <v>100</v>
      </c>
      <c r="E53">
        <v>100</v>
      </c>
      <c r="F53">
        <v>100</v>
      </c>
      <c r="G53">
        <v>100</v>
      </c>
      <c r="H53">
        <v>100</v>
      </c>
      <c r="I53">
        <v>100</v>
      </c>
      <c r="J53">
        <v>100</v>
      </c>
      <c r="K53">
        <v>100</v>
      </c>
      <c r="L53">
        <v>100</v>
      </c>
      <c r="M53">
        <v>100</v>
      </c>
      <c r="N53">
        <v>100</v>
      </c>
      <c r="O53">
        <v>100</v>
      </c>
      <c r="P53">
        <v>100</v>
      </c>
      <c r="Q53">
        <v>100</v>
      </c>
      <c r="R53">
        <v>100</v>
      </c>
      <c r="S53">
        <v>100</v>
      </c>
      <c r="T53">
        <v>100</v>
      </c>
      <c r="U53">
        <v>100</v>
      </c>
      <c r="V53">
        <v>100</v>
      </c>
      <c r="W53">
        <v>100</v>
      </c>
      <c r="X53">
        <v>100</v>
      </c>
      <c r="Y53">
        <v>100</v>
      </c>
      <c r="Z53">
        <v>100</v>
      </c>
      <c r="AA53">
        <v>100</v>
      </c>
      <c r="AB53">
        <v>100</v>
      </c>
      <c r="AC53">
        <v>100</v>
      </c>
      <c r="AD53">
        <v>100</v>
      </c>
      <c r="AE53">
        <v>100</v>
      </c>
      <c r="AF53">
        <v>100</v>
      </c>
      <c r="AG53">
        <v>100</v>
      </c>
      <c r="AH53">
        <v>100</v>
      </c>
      <c r="AI53" s="63">
        <v>100</v>
      </c>
      <c r="AJ53" s="63">
        <v>100</v>
      </c>
      <c r="AK53" s="63">
        <v>100</v>
      </c>
      <c r="AL53" s="63">
        <v>100</v>
      </c>
      <c r="AM53" s="63">
        <v>100</v>
      </c>
      <c r="AN53" s="63">
        <v>100</v>
      </c>
      <c r="AO53" s="63">
        <v>100</v>
      </c>
      <c r="AP53" s="63">
        <v>100</v>
      </c>
      <c r="AQ53" s="63">
        <v>100</v>
      </c>
      <c r="AR53" s="63">
        <v>100</v>
      </c>
      <c r="AS53" s="63">
        <v>100</v>
      </c>
      <c r="AT53" s="63">
        <v>100</v>
      </c>
      <c r="AU53" s="63">
        <v>100</v>
      </c>
      <c r="AV53">
        <v>100</v>
      </c>
      <c r="AW53">
        <v>100</v>
      </c>
      <c r="AY53" s="2"/>
      <c r="AZ53"/>
    </row>
    <row r="54" spans="1:52" x14ac:dyDescent="0.25">
      <c r="A54" t="s">
        <v>16</v>
      </c>
      <c r="B54">
        <v>57.94</v>
      </c>
      <c r="C54">
        <v>58.15</v>
      </c>
      <c r="D54">
        <v>59.61</v>
      </c>
      <c r="E54">
        <v>59.71</v>
      </c>
      <c r="F54">
        <v>58.86</v>
      </c>
      <c r="G54">
        <v>58.61</v>
      </c>
      <c r="H54">
        <v>60.1</v>
      </c>
      <c r="I54">
        <v>59.37</v>
      </c>
      <c r="J54">
        <v>59.08</v>
      </c>
      <c r="K54">
        <v>60.24</v>
      </c>
      <c r="L54">
        <v>58.9</v>
      </c>
      <c r="M54">
        <v>58.8</v>
      </c>
      <c r="N54">
        <v>59.88</v>
      </c>
      <c r="O54">
        <v>59.35</v>
      </c>
      <c r="P54">
        <v>59.87</v>
      </c>
      <c r="Q54">
        <v>61.99</v>
      </c>
      <c r="R54">
        <v>63.58</v>
      </c>
      <c r="S54">
        <v>63.77</v>
      </c>
      <c r="T54">
        <v>64.209999999999994</v>
      </c>
      <c r="U54">
        <v>63.45</v>
      </c>
      <c r="V54">
        <v>63.09</v>
      </c>
      <c r="W54">
        <v>61.87</v>
      </c>
      <c r="X54">
        <v>61.16</v>
      </c>
      <c r="Y54">
        <v>59.16</v>
      </c>
      <c r="Z54">
        <v>59.31</v>
      </c>
      <c r="AA54">
        <v>63.11</v>
      </c>
      <c r="AB54">
        <v>63.6</v>
      </c>
      <c r="AC54">
        <v>65.87</v>
      </c>
      <c r="AD54">
        <v>66.599999999999994</v>
      </c>
      <c r="AE54">
        <v>67.94</v>
      </c>
      <c r="AF54">
        <v>68.77</v>
      </c>
      <c r="AG54">
        <v>67.650000000000006</v>
      </c>
      <c r="AH54">
        <v>67.14</v>
      </c>
      <c r="AI54" s="63">
        <v>68.150000000000006</v>
      </c>
      <c r="AJ54" s="63">
        <v>68.59</v>
      </c>
      <c r="AK54" s="63">
        <v>66.44</v>
      </c>
      <c r="AL54" s="63">
        <v>66.67</v>
      </c>
      <c r="AM54" s="63">
        <v>68.150000000000006</v>
      </c>
      <c r="AN54" s="63">
        <v>70.42</v>
      </c>
      <c r="AO54" s="63">
        <v>71.22</v>
      </c>
      <c r="AP54" s="63">
        <v>74.510000000000005</v>
      </c>
      <c r="AQ54" s="63">
        <v>75.709999999999994</v>
      </c>
      <c r="AR54" s="63">
        <v>77.33</v>
      </c>
      <c r="AS54" s="63">
        <v>77.11</v>
      </c>
      <c r="AT54" s="63">
        <v>78.989999999999995</v>
      </c>
      <c r="AU54" s="63">
        <v>80.89</v>
      </c>
      <c r="AV54">
        <v>81.72</v>
      </c>
      <c r="AW54">
        <v>82.79</v>
      </c>
      <c r="AY54" s="2"/>
      <c r="AZ54"/>
    </row>
    <row r="55" spans="1:52" x14ac:dyDescent="0.25">
      <c r="A55" t="s">
        <v>17</v>
      </c>
      <c r="B55">
        <v>2.0499999999999998</v>
      </c>
      <c r="C55">
        <v>2.11</v>
      </c>
      <c r="D55">
        <v>2.06</v>
      </c>
      <c r="E55">
        <v>1.98</v>
      </c>
      <c r="F55">
        <v>2.02</v>
      </c>
      <c r="G55">
        <v>2.11</v>
      </c>
      <c r="H55">
        <v>2.1800000000000002</v>
      </c>
      <c r="I55">
        <v>2.2400000000000002</v>
      </c>
      <c r="J55">
        <v>1.94</v>
      </c>
      <c r="K55">
        <v>1.81</v>
      </c>
      <c r="L55">
        <v>2.2000000000000002</v>
      </c>
      <c r="M55">
        <v>2.2200000000000002</v>
      </c>
      <c r="N55">
        <v>1.87</v>
      </c>
      <c r="O55">
        <v>1.52</v>
      </c>
      <c r="P55">
        <v>1.1499999999999999</v>
      </c>
      <c r="Q55">
        <v>1.58</v>
      </c>
      <c r="R55">
        <v>1.88</v>
      </c>
      <c r="S55">
        <v>2.39</v>
      </c>
      <c r="T55">
        <v>2.2400000000000002</v>
      </c>
      <c r="U55">
        <v>2.25</v>
      </c>
      <c r="V55">
        <v>2.06</v>
      </c>
      <c r="W55">
        <v>1.83</v>
      </c>
      <c r="X55">
        <v>1.52</v>
      </c>
      <c r="Y55">
        <v>2.25</v>
      </c>
      <c r="Z55">
        <v>2.17</v>
      </c>
      <c r="AA55">
        <v>2.1</v>
      </c>
      <c r="AB55">
        <v>2.14</v>
      </c>
      <c r="AC55">
        <v>2.06</v>
      </c>
      <c r="AD55">
        <v>2.56</v>
      </c>
      <c r="AE55">
        <v>2.6</v>
      </c>
      <c r="AF55">
        <v>2.61</v>
      </c>
      <c r="AG55">
        <v>2.34</v>
      </c>
      <c r="AH55">
        <v>2.4500000000000002</v>
      </c>
      <c r="AI55" s="63">
        <v>2.14</v>
      </c>
      <c r="AJ55" s="63">
        <v>1.74</v>
      </c>
      <c r="AK55" s="63">
        <v>2.09</v>
      </c>
      <c r="AL55" s="63">
        <v>2.09</v>
      </c>
      <c r="AM55" s="63">
        <v>2.11</v>
      </c>
      <c r="AN55" s="63">
        <v>2.0499999999999998</v>
      </c>
      <c r="AO55" s="63">
        <v>2.71</v>
      </c>
      <c r="AP55" s="63">
        <v>2.44</v>
      </c>
      <c r="AQ55" s="63">
        <v>2.83</v>
      </c>
      <c r="AR55" s="63">
        <v>3.13</v>
      </c>
      <c r="AS55" s="63">
        <v>2.82</v>
      </c>
      <c r="AT55" s="63">
        <v>2.83</v>
      </c>
      <c r="AU55" s="63">
        <v>2.42</v>
      </c>
      <c r="AV55">
        <v>2.37</v>
      </c>
      <c r="AW55">
        <v>3.66</v>
      </c>
      <c r="AY55" s="2"/>
      <c r="AZ55"/>
    </row>
    <row r="56" spans="1:52" x14ac:dyDescent="0.25">
      <c r="A56" t="s">
        <v>18</v>
      </c>
      <c r="B56">
        <v>40.01</v>
      </c>
      <c r="C56">
        <v>39.75</v>
      </c>
      <c r="D56">
        <v>38.33</v>
      </c>
      <c r="E56">
        <v>38.31</v>
      </c>
      <c r="F56">
        <v>39.119999999999997</v>
      </c>
      <c r="G56">
        <v>39.28</v>
      </c>
      <c r="H56">
        <v>37.72</v>
      </c>
      <c r="I56">
        <v>38.39</v>
      </c>
      <c r="J56">
        <v>38.979999999999997</v>
      </c>
      <c r="K56">
        <v>37.950000000000003</v>
      </c>
      <c r="L56">
        <v>38.909999999999997</v>
      </c>
      <c r="M56">
        <v>38.979999999999997</v>
      </c>
      <c r="N56">
        <v>38.25</v>
      </c>
      <c r="O56">
        <v>39.130000000000003</v>
      </c>
      <c r="P56">
        <v>38.979999999999997</v>
      </c>
      <c r="Q56">
        <v>36.43</v>
      </c>
      <c r="R56">
        <v>34.54</v>
      </c>
      <c r="S56">
        <v>33.85</v>
      </c>
      <c r="T56">
        <v>33.549999999999997</v>
      </c>
      <c r="U56">
        <v>34.31</v>
      </c>
      <c r="V56">
        <v>34.840000000000003</v>
      </c>
      <c r="W56">
        <v>36.299999999999997</v>
      </c>
      <c r="X56">
        <v>37.32</v>
      </c>
      <c r="Y56">
        <v>38.590000000000003</v>
      </c>
      <c r="Z56">
        <v>38.53</v>
      </c>
      <c r="AA56">
        <v>34.79</v>
      </c>
      <c r="AB56">
        <v>34.26</v>
      </c>
      <c r="AC56">
        <v>32.07</v>
      </c>
      <c r="AD56">
        <v>30.84</v>
      </c>
      <c r="AE56">
        <v>29.47</v>
      </c>
      <c r="AF56">
        <v>28.61</v>
      </c>
      <c r="AG56">
        <v>30.01</v>
      </c>
      <c r="AH56">
        <v>30.42</v>
      </c>
      <c r="AI56" s="63">
        <v>29.71</v>
      </c>
      <c r="AJ56" s="63">
        <v>29.67</v>
      </c>
      <c r="AK56" s="63">
        <v>31.47</v>
      </c>
      <c r="AL56" s="63">
        <v>31.24</v>
      </c>
      <c r="AM56" s="63">
        <v>29.74</v>
      </c>
      <c r="AN56" s="63">
        <v>27.53</v>
      </c>
      <c r="AO56" s="63">
        <v>26.07</v>
      </c>
      <c r="AP56" s="63">
        <v>23.05</v>
      </c>
      <c r="AQ56" s="63">
        <v>21.47</v>
      </c>
      <c r="AR56" s="63">
        <v>19.54</v>
      </c>
      <c r="AS56" s="63">
        <v>20.07</v>
      </c>
      <c r="AT56" s="63">
        <v>18.190000000000001</v>
      </c>
      <c r="AU56" s="63">
        <v>16.68</v>
      </c>
      <c r="AV56">
        <v>15.91</v>
      </c>
      <c r="AW56">
        <v>13.55</v>
      </c>
      <c r="AY56" s="2"/>
      <c r="AZ56"/>
    </row>
    <row r="57" spans="1:52" x14ac:dyDescent="0.25">
      <c r="AI57" s="63"/>
      <c r="AV57"/>
      <c r="AY57" s="2"/>
      <c r="AZ57"/>
    </row>
    <row r="58" spans="1:52" x14ac:dyDescent="0.25">
      <c r="AI58" s="63"/>
      <c r="AV58"/>
      <c r="AY58" s="2"/>
      <c r="AZ58"/>
    </row>
    <row r="59" spans="1:52" x14ac:dyDescent="0.25">
      <c r="A59" t="s">
        <v>5</v>
      </c>
      <c r="AI59" s="63"/>
      <c r="AV59"/>
      <c r="AY59" s="2"/>
      <c r="AZ59"/>
    </row>
    <row r="60" spans="1:52" x14ac:dyDescent="0.25">
      <c r="A60" t="s">
        <v>6</v>
      </c>
      <c r="AI60" s="63"/>
      <c r="AV60"/>
      <c r="AY60" s="2"/>
      <c r="AZ60"/>
    </row>
    <row r="61" spans="1:52" x14ac:dyDescent="0.25">
      <c r="A61" t="s">
        <v>23</v>
      </c>
      <c r="AI61" s="63"/>
      <c r="AV61"/>
      <c r="AY61" s="2"/>
      <c r="AZ61"/>
    </row>
    <row r="62" spans="1:52" x14ac:dyDescent="0.25">
      <c r="A62" t="s">
        <v>8</v>
      </c>
      <c r="B62" s="1">
        <v>43497</v>
      </c>
      <c r="C62" s="1">
        <v>43525</v>
      </c>
      <c r="D62" s="1">
        <v>43556</v>
      </c>
      <c r="E62" s="1">
        <v>43586</v>
      </c>
      <c r="F62" s="1">
        <v>43617</v>
      </c>
      <c r="G62" s="1">
        <v>43647</v>
      </c>
      <c r="H62" s="1">
        <v>43678</v>
      </c>
      <c r="I62" s="1">
        <v>43709</v>
      </c>
      <c r="J62" s="1">
        <v>43739</v>
      </c>
      <c r="K62" s="1">
        <v>43770</v>
      </c>
      <c r="L62" s="1">
        <v>43800</v>
      </c>
      <c r="M62" s="1">
        <v>43831</v>
      </c>
      <c r="N62" s="1">
        <v>43862</v>
      </c>
      <c r="O62" s="1">
        <v>43891</v>
      </c>
      <c r="P62" s="1">
        <v>43922</v>
      </c>
      <c r="Q62" s="1">
        <v>43952</v>
      </c>
      <c r="R62" s="1">
        <v>43983</v>
      </c>
      <c r="S62" s="1">
        <v>44013</v>
      </c>
      <c r="T62" s="1">
        <v>44044</v>
      </c>
      <c r="U62" s="1">
        <v>44075</v>
      </c>
      <c r="V62" s="1">
        <v>44105</v>
      </c>
      <c r="W62" s="1">
        <v>44136</v>
      </c>
      <c r="X62" s="1">
        <v>44166</v>
      </c>
      <c r="Y62" s="1">
        <v>44197</v>
      </c>
      <c r="Z62" s="1">
        <v>44228</v>
      </c>
      <c r="AA62" s="1">
        <v>44256</v>
      </c>
      <c r="AB62" s="1">
        <v>44287</v>
      </c>
      <c r="AC62" s="1" t="s">
        <v>22</v>
      </c>
      <c r="AD62" s="1">
        <v>44348</v>
      </c>
      <c r="AE62" s="1">
        <v>44378</v>
      </c>
      <c r="AF62" s="1">
        <v>44409</v>
      </c>
      <c r="AG62" s="1">
        <v>44440</v>
      </c>
      <c r="AH62" s="1">
        <v>44470</v>
      </c>
      <c r="AI62" s="64">
        <v>44501</v>
      </c>
      <c r="AJ62" s="64">
        <v>44531</v>
      </c>
      <c r="AK62" s="64">
        <v>44562</v>
      </c>
      <c r="AL62" s="64">
        <v>44593</v>
      </c>
      <c r="AM62" s="64">
        <v>44621</v>
      </c>
      <c r="AN62" s="64">
        <v>44652</v>
      </c>
      <c r="AO62" s="64">
        <v>44682</v>
      </c>
      <c r="AP62" s="64">
        <v>44713</v>
      </c>
      <c r="AQ62" s="64">
        <v>44743</v>
      </c>
      <c r="AR62" s="64">
        <v>44774</v>
      </c>
      <c r="AS62" s="64">
        <v>44805</v>
      </c>
      <c r="AT62" s="64">
        <v>44835</v>
      </c>
      <c r="AU62" s="64">
        <v>44866</v>
      </c>
      <c r="AV62" s="1">
        <v>44896</v>
      </c>
      <c r="AW62" s="1">
        <v>44927</v>
      </c>
      <c r="AX62" s="1"/>
      <c r="AY62" s="2"/>
      <c r="AZ62"/>
    </row>
    <row r="63" spans="1:52" x14ac:dyDescent="0.25">
      <c r="A63" t="s">
        <v>9</v>
      </c>
      <c r="AI63" s="63"/>
      <c r="AV63"/>
      <c r="AY63" s="2"/>
      <c r="AZ63"/>
    </row>
    <row r="64" spans="1:52" x14ac:dyDescent="0.25">
      <c r="A64" t="s">
        <v>10</v>
      </c>
      <c r="B64">
        <v>100</v>
      </c>
      <c r="C64">
        <v>100</v>
      </c>
      <c r="D64">
        <v>100</v>
      </c>
      <c r="E64">
        <v>100</v>
      </c>
      <c r="F64">
        <v>100</v>
      </c>
      <c r="G64">
        <v>100</v>
      </c>
      <c r="H64">
        <v>100</v>
      </c>
      <c r="I64">
        <v>100</v>
      </c>
      <c r="J64">
        <v>100</v>
      </c>
      <c r="K64">
        <v>100</v>
      </c>
      <c r="L64">
        <v>100</v>
      </c>
      <c r="M64">
        <v>100</v>
      </c>
      <c r="N64">
        <v>100</v>
      </c>
      <c r="O64">
        <v>100</v>
      </c>
      <c r="P64">
        <v>100</v>
      </c>
      <c r="Q64">
        <v>100</v>
      </c>
      <c r="R64">
        <v>100</v>
      </c>
      <c r="S64">
        <v>100</v>
      </c>
      <c r="T64">
        <v>100</v>
      </c>
      <c r="U64">
        <v>100</v>
      </c>
      <c r="V64">
        <v>100</v>
      </c>
      <c r="W64">
        <v>100</v>
      </c>
      <c r="X64">
        <v>100</v>
      </c>
      <c r="Y64">
        <v>100</v>
      </c>
      <c r="Z64">
        <v>100</v>
      </c>
      <c r="AA64">
        <v>100</v>
      </c>
      <c r="AB64">
        <v>100</v>
      </c>
      <c r="AC64">
        <v>100</v>
      </c>
      <c r="AD64">
        <v>100</v>
      </c>
      <c r="AE64">
        <v>100</v>
      </c>
      <c r="AF64">
        <v>100</v>
      </c>
      <c r="AG64">
        <v>100</v>
      </c>
      <c r="AH64">
        <v>100</v>
      </c>
      <c r="AI64" s="63">
        <v>100</v>
      </c>
      <c r="AJ64" s="63">
        <v>100</v>
      </c>
      <c r="AK64" s="63">
        <v>100</v>
      </c>
      <c r="AL64" s="63">
        <v>100</v>
      </c>
      <c r="AM64" s="63">
        <v>100</v>
      </c>
      <c r="AN64" s="63">
        <v>100</v>
      </c>
      <c r="AO64" s="63">
        <v>100</v>
      </c>
      <c r="AP64" s="63">
        <v>100</v>
      </c>
      <c r="AQ64" s="63">
        <v>100</v>
      </c>
      <c r="AR64" s="63">
        <v>100</v>
      </c>
      <c r="AS64" s="63">
        <v>100</v>
      </c>
      <c r="AT64" s="63">
        <v>100</v>
      </c>
      <c r="AU64" s="63">
        <v>100</v>
      </c>
      <c r="AV64">
        <v>100</v>
      </c>
      <c r="AW64">
        <v>100</v>
      </c>
      <c r="AY64" s="2"/>
      <c r="AZ64"/>
    </row>
    <row r="65" spans="1:52" x14ac:dyDescent="0.25">
      <c r="A65" t="s">
        <v>11</v>
      </c>
      <c r="B65">
        <v>55.03</v>
      </c>
      <c r="C65">
        <v>54.17</v>
      </c>
      <c r="D65">
        <v>56.42</v>
      </c>
      <c r="E65">
        <v>57.47</v>
      </c>
      <c r="F65">
        <v>55.86</v>
      </c>
      <c r="G65">
        <v>56.01</v>
      </c>
      <c r="H65">
        <v>54.73</v>
      </c>
      <c r="I65">
        <v>54.82</v>
      </c>
      <c r="J65">
        <v>54.12</v>
      </c>
      <c r="K65">
        <v>56.28</v>
      </c>
      <c r="L65">
        <v>56.6</v>
      </c>
      <c r="M65">
        <v>55.12</v>
      </c>
      <c r="N65">
        <v>55.98</v>
      </c>
      <c r="O65">
        <v>58.08</v>
      </c>
      <c r="P65">
        <v>56.9</v>
      </c>
      <c r="Q65">
        <v>58.54</v>
      </c>
      <c r="R65">
        <v>58.81</v>
      </c>
      <c r="S65">
        <v>60.15</v>
      </c>
      <c r="T65">
        <v>59.39</v>
      </c>
      <c r="U65">
        <v>60.93</v>
      </c>
      <c r="V65">
        <v>58.79</v>
      </c>
      <c r="W65">
        <v>58.82</v>
      </c>
      <c r="X65">
        <v>60.18</v>
      </c>
      <c r="Y65">
        <v>59.06</v>
      </c>
      <c r="Z65">
        <v>59.51</v>
      </c>
      <c r="AA65">
        <v>61.15</v>
      </c>
      <c r="AB65">
        <v>64.010000000000005</v>
      </c>
      <c r="AC65">
        <v>66.930000000000007</v>
      </c>
      <c r="AD65">
        <v>67.14</v>
      </c>
      <c r="AE65">
        <v>68.45</v>
      </c>
      <c r="AF65">
        <v>68.09</v>
      </c>
      <c r="AG65">
        <v>67.13</v>
      </c>
      <c r="AH65">
        <v>69.7</v>
      </c>
      <c r="AI65" s="63">
        <v>69.31</v>
      </c>
      <c r="AJ65" s="63">
        <v>69.78</v>
      </c>
      <c r="AK65" s="63">
        <v>65.81</v>
      </c>
      <c r="AL65" s="63">
        <v>65.430000000000007</v>
      </c>
      <c r="AM65" s="63">
        <v>69.180000000000007</v>
      </c>
      <c r="AN65" s="63">
        <v>69.09</v>
      </c>
      <c r="AO65" s="63">
        <v>70.73</v>
      </c>
      <c r="AP65" s="63">
        <v>73.66</v>
      </c>
      <c r="AQ65" s="63">
        <v>74.41</v>
      </c>
      <c r="AR65" s="63">
        <v>76.27</v>
      </c>
      <c r="AS65" s="63">
        <v>74.59</v>
      </c>
      <c r="AT65" s="63">
        <v>77.260000000000005</v>
      </c>
      <c r="AU65" s="63">
        <v>78.709999999999994</v>
      </c>
      <c r="AV65">
        <v>80.59</v>
      </c>
      <c r="AW65">
        <v>80.89</v>
      </c>
      <c r="AY65" s="2"/>
      <c r="AZ65"/>
    </row>
    <row r="66" spans="1:52" x14ac:dyDescent="0.25">
      <c r="A66" t="s">
        <v>12</v>
      </c>
      <c r="B66">
        <v>7.64</v>
      </c>
      <c r="C66">
        <v>7.31</v>
      </c>
      <c r="D66">
        <v>7.1</v>
      </c>
      <c r="E66">
        <v>7.25</v>
      </c>
      <c r="F66">
        <v>7.2</v>
      </c>
      <c r="G66">
        <v>7.29</v>
      </c>
      <c r="H66">
        <v>6.84</v>
      </c>
      <c r="I66">
        <v>8.1199999999999992</v>
      </c>
      <c r="J66">
        <v>8.48</v>
      </c>
      <c r="K66">
        <v>7.89</v>
      </c>
      <c r="L66">
        <v>6.29</v>
      </c>
      <c r="M66">
        <v>8.26</v>
      </c>
      <c r="N66">
        <v>8.32</v>
      </c>
      <c r="O66">
        <v>5.26</v>
      </c>
      <c r="P66">
        <v>3.26</v>
      </c>
      <c r="Q66">
        <v>5.76</v>
      </c>
      <c r="R66">
        <v>5.94</v>
      </c>
      <c r="S66">
        <v>6.15</v>
      </c>
      <c r="T66">
        <v>7.3</v>
      </c>
      <c r="U66">
        <v>7.21</v>
      </c>
      <c r="V66">
        <v>7.17</v>
      </c>
      <c r="W66">
        <v>7.04</v>
      </c>
      <c r="X66">
        <v>5.24</v>
      </c>
      <c r="Y66">
        <v>6.1</v>
      </c>
      <c r="Z66">
        <v>5.29</v>
      </c>
      <c r="AA66">
        <v>5.16</v>
      </c>
      <c r="AB66">
        <v>3.94</v>
      </c>
      <c r="AC66">
        <v>4.25</v>
      </c>
      <c r="AD66">
        <v>3.53</v>
      </c>
      <c r="AE66">
        <v>3.73</v>
      </c>
      <c r="AF66">
        <v>3.9</v>
      </c>
      <c r="AG66">
        <v>4.41</v>
      </c>
      <c r="AH66">
        <v>4.4800000000000004</v>
      </c>
      <c r="AI66" s="63">
        <v>4.0599999999999996</v>
      </c>
      <c r="AJ66" s="63">
        <v>3.35</v>
      </c>
      <c r="AK66" s="63">
        <v>4.3499999999999996</v>
      </c>
      <c r="AL66" s="63">
        <v>5.09</v>
      </c>
      <c r="AM66" s="63">
        <v>4.25</v>
      </c>
      <c r="AN66" s="63">
        <v>3.74</v>
      </c>
      <c r="AO66" s="63">
        <v>5.45</v>
      </c>
      <c r="AP66" s="63">
        <v>5.41</v>
      </c>
      <c r="AQ66" s="63">
        <v>6.05</v>
      </c>
      <c r="AR66" s="63">
        <v>6.52</v>
      </c>
      <c r="AS66" s="63">
        <v>6.78</v>
      </c>
      <c r="AT66" s="63">
        <v>6.15</v>
      </c>
      <c r="AU66" s="63">
        <v>6.35</v>
      </c>
      <c r="AV66">
        <v>4.42</v>
      </c>
      <c r="AW66">
        <v>5.35</v>
      </c>
      <c r="AY66" s="2"/>
      <c r="AZ66"/>
    </row>
    <row r="67" spans="1:52" x14ac:dyDescent="0.25">
      <c r="A67" t="s">
        <v>13</v>
      </c>
      <c r="B67">
        <v>37.33</v>
      </c>
      <c r="C67">
        <v>38.51</v>
      </c>
      <c r="D67">
        <v>36.49</v>
      </c>
      <c r="E67">
        <v>35.28</v>
      </c>
      <c r="F67">
        <v>36.93</v>
      </c>
      <c r="G67">
        <v>36.69</v>
      </c>
      <c r="H67">
        <v>38.42</v>
      </c>
      <c r="I67">
        <v>37.06</v>
      </c>
      <c r="J67">
        <v>37.39</v>
      </c>
      <c r="K67">
        <v>35.840000000000003</v>
      </c>
      <c r="L67">
        <v>37.11</v>
      </c>
      <c r="M67">
        <v>36.619999999999997</v>
      </c>
      <c r="N67">
        <v>35.700000000000003</v>
      </c>
      <c r="O67">
        <v>36.67</v>
      </c>
      <c r="P67">
        <v>39.840000000000003</v>
      </c>
      <c r="Q67">
        <v>35.69</v>
      </c>
      <c r="R67">
        <v>35.26</v>
      </c>
      <c r="S67">
        <v>33.700000000000003</v>
      </c>
      <c r="T67">
        <v>33.32</v>
      </c>
      <c r="U67">
        <v>31.86</v>
      </c>
      <c r="V67">
        <v>34.04</v>
      </c>
      <c r="W67">
        <v>34.130000000000003</v>
      </c>
      <c r="X67">
        <v>34.590000000000003</v>
      </c>
      <c r="Y67">
        <v>34.83</v>
      </c>
      <c r="Z67">
        <v>35.21</v>
      </c>
      <c r="AA67">
        <v>33.69</v>
      </c>
      <c r="AB67">
        <v>32.04</v>
      </c>
      <c r="AC67">
        <v>28.82</v>
      </c>
      <c r="AD67">
        <v>29.33</v>
      </c>
      <c r="AE67">
        <v>27.82</v>
      </c>
      <c r="AF67">
        <v>28.02</v>
      </c>
      <c r="AG67">
        <v>28.46</v>
      </c>
      <c r="AH67">
        <v>25.82</v>
      </c>
      <c r="AI67" s="63">
        <v>26.63</v>
      </c>
      <c r="AJ67" s="63">
        <v>26.87</v>
      </c>
      <c r="AK67" s="63">
        <v>29.83</v>
      </c>
      <c r="AL67" s="63">
        <v>29.48</v>
      </c>
      <c r="AM67" s="63">
        <v>26.57</v>
      </c>
      <c r="AN67" s="63">
        <v>27.17</v>
      </c>
      <c r="AO67" s="63">
        <v>23.82</v>
      </c>
      <c r="AP67" s="63">
        <v>20.93</v>
      </c>
      <c r="AQ67" s="63">
        <v>19.54</v>
      </c>
      <c r="AR67" s="63">
        <v>17.21</v>
      </c>
      <c r="AS67" s="63">
        <v>18.63</v>
      </c>
      <c r="AT67" s="63">
        <v>16.59</v>
      </c>
      <c r="AU67" s="63">
        <v>14.94</v>
      </c>
      <c r="AV67">
        <v>14.99</v>
      </c>
      <c r="AW67">
        <v>13.75</v>
      </c>
      <c r="AY67" s="2"/>
      <c r="AZ67"/>
    </row>
    <row r="68" spans="1:52" x14ac:dyDescent="0.25">
      <c r="AI68" s="63"/>
      <c r="AV68"/>
      <c r="AY68" s="2"/>
      <c r="AZ68"/>
    </row>
    <row r="69" spans="1:52" x14ac:dyDescent="0.25">
      <c r="A69" t="s">
        <v>14</v>
      </c>
      <c r="AI69" s="63"/>
      <c r="AV69"/>
      <c r="AY69" s="2"/>
      <c r="AZ69"/>
    </row>
    <row r="70" spans="1:52" x14ac:dyDescent="0.25">
      <c r="A70" t="s">
        <v>15</v>
      </c>
      <c r="B70">
        <v>100</v>
      </c>
      <c r="C70">
        <v>100</v>
      </c>
      <c r="D70">
        <v>100</v>
      </c>
      <c r="E70">
        <v>100</v>
      </c>
      <c r="F70">
        <v>100</v>
      </c>
      <c r="G70">
        <v>100</v>
      </c>
      <c r="H70">
        <v>100</v>
      </c>
      <c r="I70">
        <v>100</v>
      </c>
      <c r="J70">
        <v>100</v>
      </c>
      <c r="K70">
        <v>100</v>
      </c>
      <c r="L70">
        <v>100</v>
      </c>
      <c r="M70">
        <v>100</v>
      </c>
      <c r="N70">
        <v>100</v>
      </c>
      <c r="O70">
        <v>100</v>
      </c>
      <c r="P70">
        <v>100</v>
      </c>
      <c r="Q70">
        <v>100</v>
      </c>
      <c r="R70">
        <v>100</v>
      </c>
      <c r="S70">
        <v>100</v>
      </c>
      <c r="T70">
        <v>100</v>
      </c>
      <c r="U70">
        <v>100</v>
      </c>
      <c r="V70">
        <v>100</v>
      </c>
      <c r="W70">
        <v>100</v>
      </c>
      <c r="X70">
        <v>100</v>
      </c>
      <c r="Y70">
        <v>100</v>
      </c>
      <c r="Z70">
        <v>100</v>
      </c>
      <c r="AA70">
        <v>100</v>
      </c>
      <c r="AB70">
        <v>100</v>
      </c>
      <c r="AC70">
        <v>100</v>
      </c>
      <c r="AD70">
        <v>100</v>
      </c>
      <c r="AE70">
        <v>100</v>
      </c>
      <c r="AF70">
        <v>100</v>
      </c>
      <c r="AG70">
        <v>100</v>
      </c>
      <c r="AH70">
        <v>100</v>
      </c>
      <c r="AI70" s="63">
        <v>100</v>
      </c>
      <c r="AJ70" s="63">
        <v>100</v>
      </c>
      <c r="AK70" s="63">
        <v>100</v>
      </c>
      <c r="AL70" s="63">
        <v>100</v>
      </c>
      <c r="AM70" s="63">
        <v>100</v>
      </c>
      <c r="AN70" s="63">
        <v>100</v>
      </c>
      <c r="AO70" s="63">
        <v>100</v>
      </c>
      <c r="AP70" s="63">
        <v>100</v>
      </c>
      <c r="AQ70" s="63">
        <v>100</v>
      </c>
      <c r="AR70" s="63">
        <v>100</v>
      </c>
      <c r="AS70" s="63">
        <v>100</v>
      </c>
      <c r="AT70" s="63">
        <v>100</v>
      </c>
      <c r="AU70" s="63">
        <v>100</v>
      </c>
      <c r="AV70">
        <v>100</v>
      </c>
      <c r="AW70">
        <v>100</v>
      </c>
      <c r="AY70" s="2"/>
      <c r="AZ70"/>
    </row>
    <row r="71" spans="1:52" x14ac:dyDescent="0.25">
      <c r="A71" t="s">
        <v>16</v>
      </c>
      <c r="B71">
        <v>43.62</v>
      </c>
      <c r="C71">
        <v>46.43</v>
      </c>
      <c r="D71">
        <v>51.06</v>
      </c>
      <c r="E71">
        <v>47.45</v>
      </c>
      <c r="F71">
        <v>47.93</v>
      </c>
      <c r="G71">
        <v>46.42</v>
      </c>
      <c r="H71">
        <v>46</v>
      </c>
      <c r="I71">
        <v>42.13</v>
      </c>
      <c r="J71">
        <v>45.03</v>
      </c>
      <c r="K71">
        <v>48.31</v>
      </c>
      <c r="L71">
        <v>51.2</v>
      </c>
      <c r="M71">
        <v>45.5</v>
      </c>
      <c r="N71">
        <v>44.29</v>
      </c>
      <c r="O71">
        <v>52.27</v>
      </c>
      <c r="P71">
        <v>55.15</v>
      </c>
      <c r="Q71">
        <v>50.55</v>
      </c>
      <c r="R71">
        <v>51.01</v>
      </c>
      <c r="S71">
        <v>51.96</v>
      </c>
      <c r="T71">
        <v>48.79</v>
      </c>
      <c r="U71">
        <v>51.81</v>
      </c>
      <c r="V71">
        <v>50.59</v>
      </c>
      <c r="W71">
        <v>49.73</v>
      </c>
      <c r="X71">
        <v>52.96</v>
      </c>
      <c r="Y71">
        <v>48.68</v>
      </c>
      <c r="Z71">
        <v>50.92</v>
      </c>
      <c r="AA71">
        <v>52.98</v>
      </c>
      <c r="AB71">
        <v>54.31</v>
      </c>
      <c r="AC71">
        <v>56.95</v>
      </c>
      <c r="AD71">
        <v>58.94</v>
      </c>
      <c r="AE71">
        <v>55.89</v>
      </c>
      <c r="AF71">
        <v>58.28</v>
      </c>
      <c r="AG71">
        <v>55.28</v>
      </c>
      <c r="AH71">
        <v>58.96</v>
      </c>
      <c r="AI71" s="63">
        <v>59.7</v>
      </c>
      <c r="AJ71" s="63">
        <v>60.98</v>
      </c>
      <c r="AK71" s="63">
        <v>55.06</v>
      </c>
      <c r="AL71" s="63">
        <v>53.8</v>
      </c>
      <c r="AM71" s="63">
        <v>61.14</v>
      </c>
      <c r="AN71" s="63">
        <v>57.85</v>
      </c>
      <c r="AO71" s="63">
        <v>57.29</v>
      </c>
      <c r="AP71" s="63">
        <v>63.3</v>
      </c>
      <c r="AQ71" s="63">
        <v>61.52</v>
      </c>
      <c r="AR71" s="63">
        <v>62.26</v>
      </c>
      <c r="AS71" s="63">
        <v>59.43</v>
      </c>
      <c r="AT71" s="63">
        <v>64.78</v>
      </c>
      <c r="AU71" s="63">
        <v>67.78</v>
      </c>
      <c r="AV71">
        <v>70.61</v>
      </c>
      <c r="AW71">
        <v>70.05</v>
      </c>
      <c r="AY71" s="2"/>
      <c r="AZ71"/>
    </row>
    <row r="72" spans="1:52" x14ac:dyDescent="0.25">
      <c r="A72" t="s">
        <v>17</v>
      </c>
      <c r="B72">
        <v>19.75</v>
      </c>
      <c r="C72">
        <v>16.670000000000002</v>
      </c>
      <c r="D72">
        <v>14.18</v>
      </c>
      <c r="E72">
        <v>15.66</v>
      </c>
      <c r="F72">
        <v>15.32</v>
      </c>
      <c r="G72">
        <v>15.79</v>
      </c>
      <c r="H72">
        <v>14.15</v>
      </c>
      <c r="I72">
        <v>17.79</v>
      </c>
      <c r="J72">
        <v>19.3</v>
      </c>
      <c r="K72">
        <v>18.54</v>
      </c>
      <c r="L72">
        <v>14.09</v>
      </c>
      <c r="M72">
        <v>18.690000000000001</v>
      </c>
      <c r="N72">
        <v>21.35</v>
      </c>
      <c r="O72">
        <v>13.83</v>
      </c>
      <c r="P72">
        <v>8.86</v>
      </c>
      <c r="Q72">
        <v>15.75</v>
      </c>
      <c r="R72">
        <v>14.21</v>
      </c>
      <c r="S72">
        <v>15.89</v>
      </c>
      <c r="T72">
        <v>18.2</v>
      </c>
      <c r="U72">
        <v>17.899999999999999</v>
      </c>
      <c r="V72">
        <v>17.61</v>
      </c>
      <c r="W72">
        <v>18.59</v>
      </c>
      <c r="X72">
        <v>14.47</v>
      </c>
      <c r="Y72">
        <v>17.57</v>
      </c>
      <c r="Z72">
        <v>14.75</v>
      </c>
      <c r="AA72">
        <v>12.86</v>
      </c>
      <c r="AB72">
        <v>12.62</v>
      </c>
      <c r="AC72">
        <v>13.52</v>
      </c>
      <c r="AD72">
        <v>11.74</v>
      </c>
      <c r="AE72">
        <v>13.39</v>
      </c>
      <c r="AF72">
        <v>14.19</v>
      </c>
      <c r="AG72">
        <v>14.32</v>
      </c>
      <c r="AH72">
        <v>14.62</v>
      </c>
      <c r="AI72" s="63">
        <v>13.69</v>
      </c>
      <c r="AJ72" s="63">
        <v>12.84</v>
      </c>
      <c r="AK72" s="63">
        <v>15.12</v>
      </c>
      <c r="AL72" s="63">
        <v>16.7</v>
      </c>
      <c r="AM72" s="63">
        <v>12.36</v>
      </c>
      <c r="AN72" s="63">
        <v>12.16</v>
      </c>
      <c r="AO72" s="63">
        <v>16.66</v>
      </c>
      <c r="AP72" s="63">
        <v>14.28</v>
      </c>
      <c r="AQ72" s="63">
        <v>18.47</v>
      </c>
      <c r="AR72" s="63">
        <v>20.59</v>
      </c>
      <c r="AS72" s="63">
        <v>20.98</v>
      </c>
      <c r="AT72" s="63">
        <v>18.07</v>
      </c>
      <c r="AU72" s="63">
        <v>19.52</v>
      </c>
      <c r="AV72">
        <v>12.55</v>
      </c>
      <c r="AW72">
        <v>16.03</v>
      </c>
      <c r="AY72" s="2"/>
      <c r="AZ72"/>
    </row>
    <row r="73" spans="1:52" x14ac:dyDescent="0.25">
      <c r="A73" t="s">
        <v>18</v>
      </c>
      <c r="B73">
        <v>36.630000000000003</v>
      </c>
      <c r="C73">
        <v>36.9</v>
      </c>
      <c r="D73">
        <v>34.76</v>
      </c>
      <c r="E73">
        <v>36.89</v>
      </c>
      <c r="F73">
        <v>36.76</v>
      </c>
      <c r="G73">
        <v>37.79</v>
      </c>
      <c r="H73">
        <v>39.840000000000003</v>
      </c>
      <c r="I73">
        <v>40.08</v>
      </c>
      <c r="J73">
        <v>35.67</v>
      </c>
      <c r="K73">
        <v>33.159999999999997</v>
      </c>
      <c r="L73">
        <v>34.71</v>
      </c>
      <c r="M73">
        <v>35.81</v>
      </c>
      <c r="N73">
        <v>34.36</v>
      </c>
      <c r="O73">
        <v>33.9</v>
      </c>
      <c r="P73">
        <v>35.99</v>
      </c>
      <c r="Q73">
        <v>33.700000000000003</v>
      </c>
      <c r="R73">
        <v>34.78</v>
      </c>
      <c r="S73">
        <v>32.15</v>
      </c>
      <c r="T73">
        <v>33.01</v>
      </c>
      <c r="U73">
        <v>30.28</v>
      </c>
      <c r="V73">
        <v>31.8</v>
      </c>
      <c r="W73">
        <v>31.68</v>
      </c>
      <c r="X73">
        <v>32.57</v>
      </c>
      <c r="Y73">
        <v>33.75</v>
      </c>
      <c r="Z73">
        <v>34.33</v>
      </c>
      <c r="AA73">
        <v>34.159999999999997</v>
      </c>
      <c r="AB73">
        <v>33.07</v>
      </c>
      <c r="AC73">
        <v>29.53</v>
      </c>
      <c r="AD73">
        <v>29.33</v>
      </c>
      <c r="AE73">
        <v>30.73</v>
      </c>
      <c r="AF73">
        <v>27.53</v>
      </c>
      <c r="AG73">
        <v>30.4</v>
      </c>
      <c r="AH73">
        <v>26.42</v>
      </c>
      <c r="AI73" s="63">
        <v>26.61</v>
      </c>
      <c r="AJ73" s="63">
        <v>26.18</v>
      </c>
      <c r="AK73" s="63">
        <v>29.82</v>
      </c>
      <c r="AL73" s="63">
        <v>29.5</v>
      </c>
      <c r="AM73" s="63">
        <v>26.5</v>
      </c>
      <c r="AN73" s="63">
        <v>29.99</v>
      </c>
      <c r="AO73" s="63">
        <v>26.05</v>
      </c>
      <c r="AP73" s="63">
        <v>22.42</v>
      </c>
      <c r="AQ73" s="63">
        <v>20.010000000000002</v>
      </c>
      <c r="AR73" s="63">
        <v>17.14</v>
      </c>
      <c r="AS73" s="63">
        <v>19.59</v>
      </c>
      <c r="AT73" s="63">
        <v>17.149999999999999</v>
      </c>
      <c r="AU73" s="63">
        <v>12.7</v>
      </c>
      <c r="AV73">
        <v>16.829999999999998</v>
      </c>
      <c r="AW73">
        <v>13.92</v>
      </c>
      <c r="AY73" s="2"/>
      <c r="AZ73"/>
    </row>
    <row r="74" spans="1:52" x14ac:dyDescent="0.25">
      <c r="AI74" s="63"/>
      <c r="AV74"/>
      <c r="AY74" s="2"/>
      <c r="AZ74"/>
    </row>
    <row r="75" spans="1:52" x14ac:dyDescent="0.25">
      <c r="A75" t="s">
        <v>19</v>
      </c>
      <c r="AI75" s="63"/>
      <c r="AV75"/>
      <c r="AY75" s="2"/>
      <c r="AZ75"/>
    </row>
    <row r="76" spans="1:52" x14ac:dyDescent="0.25">
      <c r="A76" t="s">
        <v>15</v>
      </c>
      <c r="B76">
        <v>100</v>
      </c>
      <c r="C76">
        <v>100</v>
      </c>
      <c r="D76">
        <v>100</v>
      </c>
      <c r="E76">
        <v>100</v>
      </c>
      <c r="F76">
        <v>100</v>
      </c>
      <c r="G76">
        <v>100</v>
      </c>
      <c r="H76">
        <v>100</v>
      </c>
      <c r="I76">
        <v>100</v>
      </c>
      <c r="J76">
        <v>100</v>
      </c>
      <c r="K76">
        <v>100</v>
      </c>
      <c r="L76">
        <v>100</v>
      </c>
      <c r="M76">
        <v>100</v>
      </c>
      <c r="N76">
        <v>100</v>
      </c>
      <c r="O76">
        <v>100</v>
      </c>
      <c r="P76">
        <v>100</v>
      </c>
      <c r="Q76">
        <v>100</v>
      </c>
      <c r="R76">
        <v>100</v>
      </c>
      <c r="S76">
        <v>100</v>
      </c>
      <c r="T76">
        <v>100</v>
      </c>
      <c r="U76">
        <v>100</v>
      </c>
      <c r="V76">
        <v>100</v>
      </c>
      <c r="W76">
        <v>100</v>
      </c>
      <c r="X76">
        <v>100</v>
      </c>
      <c r="Y76">
        <v>100</v>
      </c>
      <c r="Z76">
        <v>100</v>
      </c>
      <c r="AA76">
        <v>100</v>
      </c>
      <c r="AB76">
        <v>100</v>
      </c>
      <c r="AC76">
        <v>100</v>
      </c>
      <c r="AD76">
        <v>100</v>
      </c>
      <c r="AE76">
        <v>100</v>
      </c>
      <c r="AF76">
        <v>100</v>
      </c>
      <c r="AG76">
        <v>100</v>
      </c>
      <c r="AH76">
        <v>100</v>
      </c>
      <c r="AI76" s="63">
        <v>100</v>
      </c>
      <c r="AJ76" s="63">
        <v>100</v>
      </c>
      <c r="AK76" s="63">
        <v>100</v>
      </c>
      <c r="AL76" s="63">
        <v>100</v>
      </c>
      <c r="AM76" s="63">
        <v>100</v>
      </c>
      <c r="AN76" s="63">
        <v>100</v>
      </c>
      <c r="AO76" s="63">
        <v>100</v>
      </c>
      <c r="AP76" s="63">
        <v>100</v>
      </c>
      <c r="AQ76" s="63">
        <v>100</v>
      </c>
      <c r="AR76" s="63">
        <v>100</v>
      </c>
      <c r="AS76" s="63">
        <v>100</v>
      </c>
      <c r="AT76" s="63">
        <v>100</v>
      </c>
      <c r="AU76" s="63">
        <v>100</v>
      </c>
      <c r="AV76">
        <v>100</v>
      </c>
      <c r="AW76">
        <v>100</v>
      </c>
      <c r="AY76" s="2"/>
      <c r="AZ76"/>
    </row>
    <row r="77" spans="1:52" x14ac:dyDescent="0.25">
      <c r="A77" t="s">
        <v>16</v>
      </c>
      <c r="B77">
        <v>58.77</v>
      </c>
      <c r="C77">
        <v>57.25</v>
      </c>
      <c r="D77">
        <v>59.53</v>
      </c>
      <c r="E77">
        <v>61.21</v>
      </c>
      <c r="F77">
        <v>58.18</v>
      </c>
      <c r="G77">
        <v>59.57</v>
      </c>
      <c r="H77">
        <v>58.01</v>
      </c>
      <c r="I77">
        <v>59.34</v>
      </c>
      <c r="J77">
        <v>57.87</v>
      </c>
      <c r="K77">
        <v>59.5</v>
      </c>
      <c r="L77">
        <v>58.17</v>
      </c>
      <c r="M77">
        <v>59.25</v>
      </c>
      <c r="N77">
        <v>59.28</v>
      </c>
      <c r="O77">
        <v>60.12</v>
      </c>
      <c r="P77">
        <v>57.54</v>
      </c>
      <c r="Q77">
        <v>61.25</v>
      </c>
      <c r="R77">
        <v>62.06</v>
      </c>
      <c r="S77">
        <v>63.92</v>
      </c>
      <c r="T77">
        <v>63.41</v>
      </c>
      <c r="U77">
        <v>64.41</v>
      </c>
      <c r="V77">
        <v>62.52</v>
      </c>
      <c r="W77">
        <v>61.69</v>
      </c>
      <c r="X77">
        <v>62.01</v>
      </c>
      <c r="Y77">
        <v>62.59</v>
      </c>
      <c r="Z77">
        <v>62.5</v>
      </c>
      <c r="AA77">
        <v>64.010000000000005</v>
      </c>
      <c r="AB77">
        <v>66.7</v>
      </c>
      <c r="AC77">
        <v>69.569999999999993</v>
      </c>
      <c r="AD77">
        <v>69.05</v>
      </c>
      <c r="AE77">
        <v>71.489999999999995</v>
      </c>
      <c r="AF77">
        <v>70.08</v>
      </c>
      <c r="AG77">
        <v>70.23</v>
      </c>
      <c r="AH77">
        <v>72.510000000000005</v>
      </c>
      <c r="AI77" s="63">
        <v>71.73</v>
      </c>
      <c r="AJ77" s="63">
        <v>71.430000000000007</v>
      </c>
      <c r="AK77" s="63">
        <v>67.97</v>
      </c>
      <c r="AL77" s="63">
        <v>68.86</v>
      </c>
      <c r="AM77" s="63">
        <v>71.88</v>
      </c>
      <c r="AN77" s="63">
        <v>72.48</v>
      </c>
      <c r="AO77" s="63">
        <v>74.87</v>
      </c>
      <c r="AP77" s="63">
        <v>77.48</v>
      </c>
      <c r="AQ77" s="63">
        <v>79.02</v>
      </c>
      <c r="AR77" s="63">
        <v>80.78</v>
      </c>
      <c r="AS77" s="63">
        <v>78.7</v>
      </c>
      <c r="AT77" s="63">
        <v>81.13</v>
      </c>
      <c r="AU77" s="63">
        <v>82.12</v>
      </c>
      <c r="AV77">
        <v>83.85</v>
      </c>
      <c r="AW77">
        <v>84.03</v>
      </c>
      <c r="AY77" s="2"/>
      <c r="AZ77"/>
    </row>
    <row r="78" spans="1:52" x14ac:dyDescent="0.25">
      <c r="A78" t="s">
        <v>17</v>
      </c>
      <c r="B78">
        <v>3.35</v>
      </c>
      <c r="C78">
        <v>3.38</v>
      </c>
      <c r="D78">
        <v>3.27</v>
      </c>
      <c r="E78">
        <v>3.86</v>
      </c>
      <c r="F78">
        <v>4.2300000000000004</v>
      </c>
      <c r="G78">
        <v>3.59</v>
      </c>
      <c r="H78">
        <v>3.42</v>
      </c>
      <c r="I78">
        <v>3.69</v>
      </c>
      <c r="J78">
        <v>3.47</v>
      </c>
      <c r="K78">
        <v>3.3</v>
      </c>
      <c r="L78">
        <v>3.09</v>
      </c>
      <c r="M78">
        <v>2.76</v>
      </c>
      <c r="N78">
        <v>3.04</v>
      </c>
      <c r="O78">
        <v>2.29</v>
      </c>
      <c r="P78">
        <v>1.19</v>
      </c>
      <c r="Q78">
        <v>1.74</v>
      </c>
      <c r="R78">
        <v>1.93</v>
      </c>
      <c r="S78">
        <v>2.0699999999999998</v>
      </c>
      <c r="T78">
        <v>2.34</v>
      </c>
      <c r="U78">
        <v>2.64</v>
      </c>
      <c r="V78">
        <v>2.23</v>
      </c>
      <c r="W78">
        <v>2.71</v>
      </c>
      <c r="X78">
        <v>1.99</v>
      </c>
      <c r="Y78">
        <v>1.71</v>
      </c>
      <c r="Z78">
        <v>1.42</v>
      </c>
      <c r="AA78">
        <v>2.0299999999999998</v>
      </c>
      <c r="AB78">
        <v>0.97</v>
      </c>
      <c r="AC78">
        <v>0.86</v>
      </c>
      <c r="AD78">
        <v>0.92</v>
      </c>
      <c r="AE78">
        <v>0.72</v>
      </c>
      <c r="AF78">
        <v>0.59</v>
      </c>
      <c r="AG78">
        <v>1.06</v>
      </c>
      <c r="AH78">
        <v>1.0900000000000001</v>
      </c>
      <c r="AI78" s="63">
        <v>0.83</v>
      </c>
      <c r="AJ78" s="63">
        <v>0.85</v>
      </c>
      <c r="AK78" s="63">
        <v>0.44</v>
      </c>
      <c r="AL78" s="63">
        <v>0.6</v>
      </c>
      <c r="AM78" s="63">
        <v>0.65</v>
      </c>
      <c r="AN78" s="63">
        <v>0.42</v>
      </c>
      <c r="AO78" s="63">
        <v>1.01</v>
      </c>
      <c r="AP78" s="63">
        <v>1.61</v>
      </c>
      <c r="AQ78" s="63">
        <v>1.64</v>
      </c>
      <c r="AR78" s="63">
        <v>1.81</v>
      </c>
      <c r="AS78" s="63">
        <v>2.3199999999999998</v>
      </c>
      <c r="AT78" s="63">
        <v>2.21</v>
      </c>
      <c r="AU78" s="63">
        <v>1.3</v>
      </c>
      <c r="AV78">
        <v>1.25</v>
      </c>
      <c r="AW78">
        <v>1.86</v>
      </c>
      <c r="AY78" s="2"/>
      <c r="AZ78"/>
    </row>
    <row r="79" spans="1:52" x14ac:dyDescent="0.25">
      <c r="A79" t="s">
        <v>18</v>
      </c>
      <c r="B79">
        <v>37.880000000000003</v>
      </c>
      <c r="C79">
        <v>39.369999999999997</v>
      </c>
      <c r="D79">
        <v>37.19</v>
      </c>
      <c r="E79">
        <v>34.93</v>
      </c>
      <c r="F79">
        <v>37.6</v>
      </c>
      <c r="G79">
        <v>36.840000000000003</v>
      </c>
      <c r="H79">
        <v>38.58</v>
      </c>
      <c r="I79">
        <v>36.97</v>
      </c>
      <c r="J79">
        <v>38.659999999999997</v>
      </c>
      <c r="K79">
        <v>37.21</v>
      </c>
      <c r="L79">
        <v>38.75</v>
      </c>
      <c r="M79">
        <v>37.99</v>
      </c>
      <c r="N79">
        <v>37.67</v>
      </c>
      <c r="O79">
        <v>37.590000000000003</v>
      </c>
      <c r="P79">
        <v>41.27</v>
      </c>
      <c r="Q79">
        <v>37.01</v>
      </c>
      <c r="R79">
        <v>36.01</v>
      </c>
      <c r="S79">
        <v>34.01</v>
      </c>
      <c r="T79">
        <v>34.25</v>
      </c>
      <c r="U79">
        <v>32.950000000000003</v>
      </c>
      <c r="V79">
        <v>35.25</v>
      </c>
      <c r="W79">
        <v>35.6</v>
      </c>
      <c r="X79">
        <v>36.01</v>
      </c>
      <c r="Y79">
        <v>35.700000000000003</v>
      </c>
      <c r="Z79">
        <v>36.08</v>
      </c>
      <c r="AA79">
        <v>33.97</v>
      </c>
      <c r="AB79">
        <v>32.33</v>
      </c>
      <c r="AC79">
        <v>29.57</v>
      </c>
      <c r="AD79">
        <v>30.03</v>
      </c>
      <c r="AE79">
        <v>27.79</v>
      </c>
      <c r="AF79">
        <v>29.33</v>
      </c>
      <c r="AG79">
        <v>28.7</v>
      </c>
      <c r="AH79">
        <v>26.39</v>
      </c>
      <c r="AI79" s="63">
        <v>27.43</v>
      </c>
      <c r="AJ79" s="63">
        <v>27.71</v>
      </c>
      <c r="AK79" s="63">
        <v>31.59</v>
      </c>
      <c r="AL79" s="63">
        <v>30.54</v>
      </c>
      <c r="AM79" s="63">
        <v>27.47</v>
      </c>
      <c r="AN79" s="63">
        <v>27.1</v>
      </c>
      <c r="AO79" s="63">
        <v>24.12</v>
      </c>
      <c r="AP79" s="63">
        <v>20.92</v>
      </c>
      <c r="AQ79" s="63">
        <v>19.350000000000001</v>
      </c>
      <c r="AR79" s="63">
        <v>17.41</v>
      </c>
      <c r="AS79" s="63">
        <v>18.98</v>
      </c>
      <c r="AT79" s="63">
        <v>16.66</v>
      </c>
      <c r="AU79" s="63">
        <v>16.579999999999998</v>
      </c>
      <c r="AV79">
        <v>14.89</v>
      </c>
      <c r="AW79">
        <v>14.11</v>
      </c>
      <c r="AY79" s="2"/>
      <c r="AZ79"/>
    </row>
    <row r="80" spans="1:52" x14ac:dyDescent="0.25">
      <c r="AI80" s="63"/>
      <c r="AV80"/>
      <c r="AY80" s="2"/>
      <c r="AZ80"/>
    </row>
    <row r="81" spans="1:52" x14ac:dyDescent="0.25">
      <c r="A81" t="s">
        <v>20</v>
      </c>
      <c r="AI81" s="63"/>
      <c r="AV81"/>
      <c r="AY81" s="2"/>
      <c r="AZ81"/>
    </row>
    <row r="82" spans="1:52" x14ac:dyDescent="0.25">
      <c r="A82" t="s">
        <v>15</v>
      </c>
      <c r="B82">
        <v>100</v>
      </c>
      <c r="C82">
        <v>100</v>
      </c>
      <c r="D82">
        <v>100</v>
      </c>
      <c r="E82">
        <v>100</v>
      </c>
      <c r="F82">
        <v>100</v>
      </c>
      <c r="G82">
        <v>100</v>
      </c>
      <c r="H82">
        <v>100</v>
      </c>
      <c r="I82">
        <v>100</v>
      </c>
      <c r="J82">
        <v>100</v>
      </c>
      <c r="K82">
        <v>100</v>
      </c>
      <c r="L82">
        <v>100</v>
      </c>
      <c r="M82">
        <v>100</v>
      </c>
      <c r="N82">
        <v>100</v>
      </c>
      <c r="O82">
        <v>100</v>
      </c>
      <c r="P82">
        <v>100</v>
      </c>
      <c r="Q82">
        <v>100</v>
      </c>
      <c r="R82">
        <v>100</v>
      </c>
      <c r="S82">
        <v>100</v>
      </c>
      <c r="T82">
        <v>100</v>
      </c>
      <c r="U82">
        <v>100</v>
      </c>
      <c r="V82">
        <v>100</v>
      </c>
      <c r="W82">
        <v>100</v>
      </c>
      <c r="X82">
        <v>100</v>
      </c>
      <c r="Y82">
        <v>100</v>
      </c>
      <c r="Z82">
        <v>100</v>
      </c>
      <c r="AA82">
        <v>100</v>
      </c>
      <c r="AB82">
        <v>100</v>
      </c>
      <c r="AC82">
        <v>100</v>
      </c>
      <c r="AD82">
        <v>100</v>
      </c>
      <c r="AE82">
        <v>100</v>
      </c>
      <c r="AF82">
        <v>100</v>
      </c>
      <c r="AG82">
        <v>100</v>
      </c>
      <c r="AH82">
        <v>100</v>
      </c>
      <c r="AI82" s="63">
        <v>100</v>
      </c>
      <c r="AJ82" s="63">
        <v>100</v>
      </c>
      <c r="AK82" s="63">
        <v>100</v>
      </c>
      <c r="AL82" s="63">
        <v>100</v>
      </c>
      <c r="AM82" s="63">
        <v>100</v>
      </c>
      <c r="AN82" s="63">
        <v>100</v>
      </c>
      <c r="AO82" s="63">
        <v>100</v>
      </c>
      <c r="AP82" s="63">
        <v>100</v>
      </c>
      <c r="AQ82" s="63">
        <v>100</v>
      </c>
      <c r="AR82" s="63">
        <v>100</v>
      </c>
      <c r="AS82" s="63">
        <v>100</v>
      </c>
      <c r="AT82" s="63">
        <v>100</v>
      </c>
      <c r="AU82" s="63">
        <v>100</v>
      </c>
      <c r="AV82">
        <v>100</v>
      </c>
      <c r="AW82">
        <v>100</v>
      </c>
      <c r="AY82" s="2"/>
      <c r="AZ82"/>
    </row>
    <row r="83" spans="1:52" x14ac:dyDescent="0.25">
      <c r="A83" t="s">
        <v>16</v>
      </c>
      <c r="B83">
        <v>54.75</v>
      </c>
      <c r="C83">
        <v>51.49</v>
      </c>
      <c r="D83">
        <v>49.59</v>
      </c>
      <c r="E83">
        <v>57.15</v>
      </c>
      <c r="F83">
        <v>57.04</v>
      </c>
      <c r="G83">
        <v>54.67</v>
      </c>
      <c r="H83">
        <v>53.25</v>
      </c>
      <c r="I83">
        <v>56.42</v>
      </c>
      <c r="J83">
        <v>54.17</v>
      </c>
      <c r="K83">
        <v>54.42</v>
      </c>
      <c r="L83">
        <v>57.43</v>
      </c>
      <c r="M83">
        <v>54.98</v>
      </c>
      <c r="N83">
        <v>62.15</v>
      </c>
      <c r="O83">
        <v>56.73</v>
      </c>
      <c r="P83">
        <v>56.31</v>
      </c>
      <c r="Q83">
        <v>59.56</v>
      </c>
      <c r="R83">
        <v>58.06</v>
      </c>
      <c r="S83">
        <v>57.47</v>
      </c>
      <c r="T83">
        <v>58.57</v>
      </c>
      <c r="U83">
        <v>62.03</v>
      </c>
      <c r="V83">
        <v>56.57</v>
      </c>
      <c r="W83">
        <v>60.71</v>
      </c>
      <c r="X83">
        <v>62.08</v>
      </c>
      <c r="Y83">
        <v>61.83</v>
      </c>
      <c r="Z83">
        <v>60.79</v>
      </c>
      <c r="AA83">
        <v>61.44</v>
      </c>
      <c r="AB83">
        <v>65.41</v>
      </c>
      <c r="AC83">
        <v>72.239999999999995</v>
      </c>
      <c r="AD83">
        <v>70.23</v>
      </c>
      <c r="AE83">
        <v>71.34</v>
      </c>
      <c r="AF83">
        <v>72.78</v>
      </c>
      <c r="AG83">
        <v>69.290000000000006</v>
      </c>
      <c r="AH83">
        <v>72.41</v>
      </c>
      <c r="AI83" s="63">
        <v>70.81</v>
      </c>
      <c r="AJ83" s="63">
        <v>72.09</v>
      </c>
      <c r="AK83" s="63">
        <v>72.56</v>
      </c>
      <c r="AL83" s="63">
        <v>70.180000000000007</v>
      </c>
      <c r="AM83" s="63">
        <v>71.81</v>
      </c>
      <c r="AN83" s="63">
        <v>72.11</v>
      </c>
      <c r="AO83" s="63">
        <v>73.150000000000006</v>
      </c>
      <c r="AP83" s="63">
        <v>73.86</v>
      </c>
      <c r="AQ83" s="63">
        <v>72.66</v>
      </c>
      <c r="AR83" s="63">
        <v>78.63</v>
      </c>
      <c r="AS83" s="63">
        <v>78.790000000000006</v>
      </c>
      <c r="AT83" s="63">
        <v>78.28</v>
      </c>
      <c r="AU83" s="63">
        <v>80.680000000000007</v>
      </c>
      <c r="AV83">
        <v>78.89</v>
      </c>
      <c r="AW83">
        <v>81.59</v>
      </c>
      <c r="AY83" s="2"/>
      <c r="AZ83"/>
    </row>
    <row r="84" spans="1:52" x14ac:dyDescent="0.25">
      <c r="A84" t="s">
        <v>17</v>
      </c>
      <c r="B84">
        <v>9.58</v>
      </c>
      <c r="C84">
        <v>11.63</v>
      </c>
      <c r="D84">
        <v>14.72</v>
      </c>
      <c r="E84">
        <v>8.7200000000000006</v>
      </c>
      <c r="F84">
        <v>9</v>
      </c>
      <c r="G84">
        <v>11.09</v>
      </c>
      <c r="H84">
        <v>11.11</v>
      </c>
      <c r="I84">
        <v>11.2</v>
      </c>
      <c r="J84">
        <v>10.95</v>
      </c>
      <c r="K84">
        <v>11.78</v>
      </c>
      <c r="L84">
        <v>9.6999999999999993</v>
      </c>
      <c r="M84">
        <v>13.38</v>
      </c>
      <c r="N84">
        <v>9.41</v>
      </c>
      <c r="O84">
        <v>7</v>
      </c>
      <c r="P84">
        <v>5.32</v>
      </c>
      <c r="Q84">
        <v>7.43</v>
      </c>
      <c r="R84">
        <v>9.2899999999999991</v>
      </c>
      <c r="S84">
        <v>7.45</v>
      </c>
      <c r="T84">
        <v>11.75</v>
      </c>
      <c r="U84">
        <v>8.19</v>
      </c>
      <c r="V84">
        <v>10.85</v>
      </c>
      <c r="W84">
        <v>8.36</v>
      </c>
      <c r="X84">
        <v>7.02</v>
      </c>
      <c r="Y84">
        <v>5.51</v>
      </c>
      <c r="Z84">
        <v>6.43</v>
      </c>
      <c r="AA84">
        <v>6.98</v>
      </c>
      <c r="AB84">
        <v>5.82</v>
      </c>
      <c r="AC84">
        <v>4.09</v>
      </c>
      <c r="AD84">
        <v>3.86</v>
      </c>
      <c r="AE84">
        <v>4.3600000000000003</v>
      </c>
      <c r="AF84">
        <v>4.46</v>
      </c>
      <c r="AG84">
        <v>5.97</v>
      </c>
      <c r="AH84">
        <v>5.39</v>
      </c>
      <c r="AI84" s="63">
        <v>6.58</v>
      </c>
      <c r="AJ84" s="63">
        <v>4.24</v>
      </c>
      <c r="AK84" s="63">
        <v>5.53</v>
      </c>
      <c r="AL84" s="63">
        <v>5.65</v>
      </c>
      <c r="AM84" s="63">
        <v>5.2</v>
      </c>
      <c r="AN84" s="63">
        <v>4.24</v>
      </c>
      <c r="AO84" s="63">
        <v>6.57</v>
      </c>
      <c r="AP84" s="63">
        <v>6.95</v>
      </c>
      <c r="AQ84" s="63">
        <v>7.61</v>
      </c>
      <c r="AR84" s="63">
        <v>4.83</v>
      </c>
      <c r="AS84" s="63">
        <v>5.39</v>
      </c>
      <c r="AT84" s="63">
        <v>6.16</v>
      </c>
      <c r="AU84" s="63">
        <v>7.37</v>
      </c>
      <c r="AV84">
        <v>7.67</v>
      </c>
      <c r="AW84">
        <v>6.17</v>
      </c>
      <c r="AY84" s="2"/>
      <c r="AZ84"/>
    </row>
    <row r="85" spans="1:52" x14ac:dyDescent="0.25">
      <c r="A85" t="s">
        <v>18</v>
      </c>
      <c r="B85">
        <v>35.67</v>
      </c>
      <c r="C85">
        <v>36.880000000000003</v>
      </c>
      <c r="D85">
        <v>35.69</v>
      </c>
      <c r="E85">
        <v>34.130000000000003</v>
      </c>
      <c r="F85">
        <v>33.97</v>
      </c>
      <c r="G85">
        <v>34.24</v>
      </c>
      <c r="H85">
        <v>35.65</v>
      </c>
      <c r="I85">
        <v>32.380000000000003</v>
      </c>
      <c r="J85">
        <v>34.880000000000003</v>
      </c>
      <c r="K85">
        <v>33.81</v>
      </c>
      <c r="L85">
        <v>32.86</v>
      </c>
      <c r="M85">
        <v>31.64</v>
      </c>
      <c r="N85">
        <v>28.43</v>
      </c>
      <c r="O85">
        <v>36.270000000000003</v>
      </c>
      <c r="P85">
        <v>38.369999999999997</v>
      </c>
      <c r="Q85">
        <v>33.020000000000003</v>
      </c>
      <c r="R85">
        <v>32.65</v>
      </c>
      <c r="S85">
        <v>35.08</v>
      </c>
      <c r="T85">
        <v>29.69</v>
      </c>
      <c r="U85">
        <v>29.78</v>
      </c>
      <c r="V85">
        <v>32.58</v>
      </c>
      <c r="W85">
        <v>30.93</v>
      </c>
      <c r="X85">
        <v>30.9</v>
      </c>
      <c r="Y85">
        <v>32.659999999999997</v>
      </c>
      <c r="Z85">
        <v>32.78</v>
      </c>
      <c r="AA85">
        <v>31.58</v>
      </c>
      <c r="AB85">
        <v>28.76</v>
      </c>
      <c r="AC85">
        <v>23.67</v>
      </c>
      <c r="AD85">
        <v>25.91</v>
      </c>
      <c r="AE85">
        <v>24.3</v>
      </c>
      <c r="AF85">
        <v>22.76</v>
      </c>
      <c r="AG85">
        <v>24.74</v>
      </c>
      <c r="AH85">
        <v>22.2</v>
      </c>
      <c r="AI85" s="63">
        <v>22.6</v>
      </c>
      <c r="AJ85" s="63">
        <v>23.67</v>
      </c>
      <c r="AK85" s="63">
        <v>21.91</v>
      </c>
      <c r="AL85" s="63">
        <v>24.17</v>
      </c>
      <c r="AM85" s="63">
        <v>23</v>
      </c>
      <c r="AN85" s="63">
        <v>23.64</v>
      </c>
      <c r="AO85" s="63">
        <v>20.28</v>
      </c>
      <c r="AP85" s="63">
        <v>19.190000000000001</v>
      </c>
      <c r="AQ85" s="63">
        <v>19.73</v>
      </c>
      <c r="AR85" s="63">
        <v>16.54</v>
      </c>
      <c r="AS85" s="63">
        <v>15.82</v>
      </c>
      <c r="AT85" s="63">
        <v>15.56</v>
      </c>
      <c r="AU85" s="63">
        <v>11.94</v>
      </c>
      <c r="AV85">
        <v>13.44</v>
      </c>
      <c r="AW85">
        <v>12.23</v>
      </c>
      <c r="AY85" s="2"/>
      <c r="AZ85"/>
    </row>
    <row r="86" spans="1:52" x14ac:dyDescent="0.25">
      <c r="AI86" s="63"/>
      <c r="AV86"/>
      <c r="AY86" s="2"/>
      <c r="AZ86"/>
    </row>
    <row r="87" spans="1:52" x14ac:dyDescent="0.25">
      <c r="AI87" s="63"/>
      <c r="AV87"/>
      <c r="AY87" s="2"/>
      <c r="AZ87"/>
    </row>
    <row r="88" spans="1:52" x14ac:dyDescent="0.25">
      <c r="A88" t="s">
        <v>5</v>
      </c>
      <c r="AI88" s="63"/>
      <c r="AV88"/>
      <c r="AY88" s="2"/>
      <c r="AZ88"/>
    </row>
    <row r="89" spans="1:52" x14ac:dyDescent="0.25">
      <c r="A89" t="s">
        <v>6</v>
      </c>
      <c r="AI89" s="63"/>
      <c r="AV89"/>
      <c r="AY89" s="2"/>
      <c r="AZ89"/>
    </row>
    <row r="90" spans="1:52" x14ac:dyDescent="0.25">
      <c r="A90" t="s">
        <v>24</v>
      </c>
      <c r="AI90" s="63"/>
      <c r="AV90"/>
      <c r="AY90" s="2"/>
      <c r="AZ90"/>
    </row>
    <row r="91" spans="1:52" x14ac:dyDescent="0.25">
      <c r="A91" t="s">
        <v>8</v>
      </c>
      <c r="B91" s="1">
        <v>43497</v>
      </c>
      <c r="C91" s="1">
        <v>43525</v>
      </c>
      <c r="D91" s="1">
        <v>43556</v>
      </c>
      <c r="E91" s="1">
        <v>43586</v>
      </c>
      <c r="F91" s="1">
        <v>43617</v>
      </c>
      <c r="G91" s="1">
        <v>43647</v>
      </c>
      <c r="H91" s="1">
        <v>43678</v>
      </c>
      <c r="I91" s="1">
        <v>43709</v>
      </c>
      <c r="J91" s="1">
        <v>43739</v>
      </c>
      <c r="K91" s="1">
        <v>43770</v>
      </c>
      <c r="L91" s="1">
        <v>43800</v>
      </c>
      <c r="M91" s="1">
        <v>43831</v>
      </c>
      <c r="N91" s="1">
        <v>43862</v>
      </c>
      <c r="O91" s="1">
        <v>43891</v>
      </c>
      <c r="P91" s="1">
        <v>43922</v>
      </c>
      <c r="Q91" s="1">
        <v>43952</v>
      </c>
      <c r="R91" s="1">
        <v>43983</v>
      </c>
      <c r="S91" s="1">
        <v>44013</v>
      </c>
      <c r="T91" s="1">
        <v>44044</v>
      </c>
      <c r="U91" s="1">
        <v>44075</v>
      </c>
      <c r="V91" s="1">
        <v>44105</v>
      </c>
      <c r="W91" s="1">
        <v>44136</v>
      </c>
      <c r="X91" s="1">
        <v>44166</v>
      </c>
      <c r="Y91" s="1">
        <v>44197</v>
      </c>
      <c r="Z91" s="1">
        <v>44228</v>
      </c>
      <c r="AA91" s="1">
        <v>44256</v>
      </c>
      <c r="AB91" s="1">
        <v>44287</v>
      </c>
      <c r="AC91" s="1" t="s">
        <v>22</v>
      </c>
      <c r="AD91" s="1">
        <v>44348</v>
      </c>
      <c r="AE91" s="1">
        <v>44378</v>
      </c>
      <c r="AF91" s="1">
        <v>44409</v>
      </c>
      <c r="AG91" s="1">
        <v>44440</v>
      </c>
      <c r="AH91" s="1">
        <v>44470</v>
      </c>
      <c r="AI91" s="64">
        <v>44501</v>
      </c>
      <c r="AJ91" s="64">
        <v>44531</v>
      </c>
      <c r="AK91" s="64">
        <v>44562</v>
      </c>
      <c r="AL91" s="64">
        <v>44593</v>
      </c>
      <c r="AM91" s="64">
        <v>44621</v>
      </c>
      <c r="AN91" s="64">
        <v>44652</v>
      </c>
      <c r="AO91" s="64">
        <v>44682</v>
      </c>
      <c r="AP91" s="64">
        <v>44713</v>
      </c>
      <c r="AQ91" s="64">
        <v>44743</v>
      </c>
      <c r="AR91" s="64">
        <v>44774</v>
      </c>
      <c r="AS91" s="64">
        <v>44805</v>
      </c>
      <c r="AT91" s="64">
        <v>44835</v>
      </c>
      <c r="AU91" s="64">
        <v>44866</v>
      </c>
      <c r="AV91" s="1">
        <v>44896</v>
      </c>
      <c r="AW91" s="1">
        <v>44927</v>
      </c>
      <c r="AX91" s="1"/>
      <c r="AY91" s="2"/>
      <c r="AZ91"/>
    </row>
    <row r="92" spans="1:52" x14ac:dyDescent="0.25">
      <c r="A92" t="s">
        <v>9</v>
      </c>
      <c r="AI92" s="63"/>
      <c r="AV92"/>
      <c r="AY92" s="2"/>
      <c r="AZ92"/>
    </row>
    <row r="93" spans="1:52" x14ac:dyDescent="0.25">
      <c r="A93" t="s">
        <v>10</v>
      </c>
      <c r="B93">
        <v>100</v>
      </c>
      <c r="C93">
        <v>100</v>
      </c>
      <c r="D93">
        <v>100</v>
      </c>
      <c r="E93">
        <v>100</v>
      </c>
      <c r="F93">
        <v>100</v>
      </c>
      <c r="G93">
        <v>100</v>
      </c>
      <c r="H93">
        <v>100</v>
      </c>
      <c r="I93">
        <v>100</v>
      </c>
      <c r="J93">
        <v>100</v>
      </c>
      <c r="K93">
        <v>100</v>
      </c>
      <c r="L93">
        <v>100</v>
      </c>
      <c r="M93">
        <v>100</v>
      </c>
      <c r="N93">
        <v>100</v>
      </c>
      <c r="O93">
        <v>100</v>
      </c>
      <c r="P93">
        <v>100</v>
      </c>
      <c r="Q93">
        <v>100</v>
      </c>
      <c r="R93">
        <v>100</v>
      </c>
      <c r="S93">
        <v>100</v>
      </c>
      <c r="T93">
        <v>100</v>
      </c>
      <c r="U93">
        <v>100</v>
      </c>
      <c r="V93">
        <v>100</v>
      </c>
      <c r="W93">
        <v>100</v>
      </c>
      <c r="X93">
        <v>100</v>
      </c>
      <c r="Y93">
        <v>100</v>
      </c>
      <c r="Z93">
        <v>100</v>
      </c>
      <c r="AA93">
        <v>100</v>
      </c>
      <c r="AB93">
        <v>100</v>
      </c>
      <c r="AC93">
        <v>100</v>
      </c>
      <c r="AD93">
        <v>100</v>
      </c>
      <c r="AE93">
        <v>100</v>
      </c>
      <c r="AF93">
        <v>100</v>
      </c>
      <c r="AG93">
        <v>100</v>
      </c>
      <c r="AH93">
        <v>100</v>
      </c>
      <c r="AI93" s="63">
        <v>100</v>
      </c>
      <c r="AJ93" s="63">
        <v>100</v>
      </c>
      <c r="AK93" s="63">
        <v>100</v>
      </c>
      <c r="AL93" s="63">
        <v>100</v>
      </c>
      <c r="AM93" s="63">
        <v>100</v>
      </c>
      <c r="AN93" s="63">
        <v>100</v>
      </c>
      <c r="AO93" s="63">
        <v>100</v>
      </c>
      <c r="AP93" s="63">
        <v>100</v>
      </c>
      <c r="AQ93" s="63">
        <v>100</v>
      </c>
      <c r="AR93" s="63">
        <v>100</v>
      </c>
      <c r="AS93" s="63">
        <v>100</v>
      </c>
      <c r="AT93" s="63">
        <v>100</v>
      </c>
      <c r="AU93" s="63">
        <v>100</v>
      </c>
      <c r="AV93">
        <v>100</v>
      </c>
      <c r="AW93">
        <v>100</v>
      </c>
      <c r="AY93" s="2"/>
      <c r="AZ93"/>
    </row>
    <row r="94" spans="1:52" x14ac:dyDescent="0.25">
      <c r="A94" t="s">
        <v>11</v>
      </c>
      <c r="B94">
        <v>49.79</v>
      </c>
      <c r="C94">
        <v>46.79</v>
      </c>
      <c r="D94">
        <v>49.59</v>
      </c>
      <c r="E94">
        <v>50.96</v>
      </c>
      <c r="F94">
        <v>51.26</v>
      </c>
      <c r="G94">
        <v>48.48</v>
      </c>
      <c r="H94">
        <v>46.82</v>
      </c>
      <c r="I94">
        <v>50.34</v>
      </c>
      <c r="J94">
        <v>47.51</v>
      </c>
      <c r="K94">
        <v>48.81</v>
      </c>
      <c r="L94">
        <v>49.97</v>
      </c>
      <c r="M94">
        <v>48.82</v>
      </c>
      <c r="N94">
        <v>50.06</v>
      </c>
      <c r="O94">
        <v>53.33</v>
      </c>
      <c r="P94">
        <v>51.04</v>
      </c>
      <c r="Q94">
        <v>53.82</v>
      </c>
      <c r="R94">
        <v>50.81</v>
      </c>
      <c r="S94">
        <v>54.82</v>
      </c>
      <c r="T94">
        <v>52.97</v>
      </c>
      <c r="U94">
        <v>53.51</v>
      </c>
      <c r="V94">
        <v>52.32</v>
      </c>
      <c r="W94">
        <v>51.4</v>
      </c>
      <c r="X94">
        <v>54.21</v>
      </c>
      <c r="Y94">
        <v>53.78</v>
      </c>
      <c r="Z94">
        <v>53.8</v>
      </c>
      <c r="AA94">
        <v>54.53</v>
      </c>
      <c r="AB94">
        <v>58.95</v>
      </c>
      <c r="AC94">
        <v>61.25</v>
      </c>
      <c r="AD94">
        <v>64.36</v>
      </c>
      <c r="AE94">
        <v>63.58</v>
      </c>
      <c r="AF94">
        <v>62.94</v>
      </c>
      <c r="AG94">
        <v>61.92</v>
      </c>
      <c r="AH94">
        <v>65.69</v>
      </c>
      <c r="AI94" s="63">
        <v>65.239999999999995</v>
      </c>
      <c r="AJ94" s="63">
        <v>65.13</v>
      </c>
      <c r="AK94" s="63">
        <v>61.48</v>
      </c>
      <c r="AL94" s="63">
        <v>59.3</v>
      </c>
      <c r="AM94" s="63">
        <v>63.94</v>
      </c>
      <c r="AN94" s="63">
        <v>64.260000000000005</v>
      </c>
      <c r="AO94" s="63">
        <v>65.69</v>
      </c>
      <c r="AP94" s="63">
        <v>70.56</v>
      </c>
      <c r="AQ94" s="63">
        <v>69.930000000000007</v>
      </c>
      <c r="AR94" s="63">
        <v>73.180000000000007</v>
      </c>
      <c r="AS94" s="63">
        <v>70.5</v>
      </c>
      <c r="AT94" s="63">
        <v>74.8</v>
      </c>
      <c r="AU94" s="63">
        <v>75.400000000000006</v>
      </c>
      <c r="AV94">
        <v>77.64</v>
      </c>
      <c r="AW94">
        <v>78.19</v>
      </c>
      <c r="AY94" s="2"/>
      <c r="AZ94" s="26"/>
    </row>
    <row r="95" spans="1:52" x14ac:dyDescent="0.25">
      <c r="A95" t="s">
        <v>12</v>
      </c>
      <c r="B95">
        <v>10.35</v>
      </c>
      <c r="C95">
        <v>10.51</v>
      </c>
      <c r="D95">
        <v>11.16</v>
      </c>
      <c r="E95">
        <v>9.77</v>
      </c>
      <c r="F95">
        <v>8.6300000000000008</v>
      </c>
      <c r="G95">
        <v>10.73</v>
      </c>
      <c r="H95">
        <v>11.19</v>
      </c>
      <c r="I95">
        <v>10.86</v>
      </c>
      <c r="J95">
        <v>12.94</v>
      </c>
      <c r="K95">
        <v>12.09</v>
      </c>
      <c r="L95">
        <v>10.119999999999999</v>
      </c>
      <c r="M95">
        <v>12.51</v>
      </c>
      <c r="N95">
        <v>12.43</v>
      </c>
      <c r="O95">
        <v>8.18</v>
      </c>
      <c r="P95">
        <v>6.52</v>
      </c>
      <c r="Q95">
        <v>9.3000000000000007</v>
      </c>
      <c r="R95">
        <v>9.9700000000000006</v>
      </c>
      <c r="S95">
        <v>9.18</v>
      </c>
      <c r="T95">
        <v>11.14</v>
      </c>
      <c r="U95">
        <v>12.34</v>
      </c>
      <c r="V95">
        <v>11.39</v>
      </c>
      <c r="W95">
        <v>14.06</v>
      </c>
      <c r="X95">
        <v>11.24</v>
      </c>
      <c r="Y95">
        <v>10.46</v>
      </c>
      <c r="Z95">
        <v>9.89</v>
      </c>
      <c r="AA95">
        <v>9.18</v>
      </c>
      <c r="AB95">
        <v>7.26</v>
      </c>
      <c r="AC95">
        <v>7.48</v>
      </c>
      <c r="AD95">
        <v>6.39</v>
      </c>
      <c r="AE95">
        <v>6.76</v>
      </c>
      <c r="AF95">
        <v>7.8</v>
      </c>
      <c r="AG95">
        <v>7.45</v>
      </c>
      <c r="AH95">
        <v>7.63</v>
      </c>
      <c r="AI95" s="63">
        <v>7.82</v>
      </c>
      <c r="AJ95" s="63">
        <v>6.48</v>
      </c>
      <c r="AK95" s="63">
        <v>7.72</v>
      </c>
      <c r="AL95" s="63">
        <v>8.91</v>
      </c>
      <c r="AM95" s="63">
        <v>8.39</v>
      </c>
      <c r="AN95" s="63">
        <v>7.96</v>
      </c>
      <c r="AO95" s="63">
        <v>8.83</v>
      </c>
      <c r="AP95" s="63">
        <v>8.39</v>
      </c>
      <c r="AQ95" s="63">
        <v>8.02</v>
      </c>
      <c r="AR95" s="63">
        <v>7.77</v>
      </c>
      <c r="AS95" s="63">
        <v>9.2799999999999994</v>
      </c>
      <c r="AT95" s="63">
        <v>8.01</v>
      </c>
      <c r="AU95" s="63">
        <v>9.7200000000000006</v>
      </c>
      <c r="AV95">
        <v>6.15</v>
      </c>
      <c r="AW95">
        <v>7.5</v>
      </c>
      <c r="AY95" s="2"/>
      <c r="AZ95"/>
    </row>
    <row r="96" spans="1:52" x14ac:dyDescent="0.25">
      <c r="A96" t="s">
        <v>13</v>
      </c>
      <c r="B96">
        <v>39.86</v>
      </c>
      <c r="C96">
        <v>42.7</v>
      </c>
      <c r="D96">
        <v>39.25</v>
      </c>
      <c r="E96">
        <v>39.270000000000003</v>
      </c>
      <c r="F96">
        <v>40.11</v>
      </c>
      <c r="G96">
        <v>40.79</v>
      </c>
      <c r="H96">
        <v>41.99</v>
      </c>
      <c r="I96">
        <v>38.799999999999997</v>
      </c>
      <c r="J96">
        <v>39.549999999999997</v>
      </c>
      <c r="K96">
        <v>39.1</v>
      </c>
      <c r="L96">
        <v>39.9</v>
      </c>
      <c r="M96">
        <v>38.67</v>
      </c>
      <c r="N96">
        <v>37.51</v>
      </c>
      <c r="O96">
        <v>38.49</v>
      </c>
      <c r="P96">
        <v>42.44</v>
      </c>
      <c r="Q96">
        <v>36.880000000000003</v>
      </c>
      <c r="R96">
        <v>39.21</v>
      </c>
      <c r="S96">
        <v>36.01</v>
      </c>
      <c r="T96">
        <v>35.89</v>
      </c>
      <c r="U96">
        <v>34.15</v>
      </c>
      <c r="V96">
        <v>36.29</v>
      </c>
      <c r="W96">
        <v>34.54</v>
      </c>
      <c r="X96">
        <v>34.549999999999997</v>
      </c>
      <c r="Y96">
        <v>35.76</v>
      </c>
      <c r="Z96">
        <v>36.299999999999997</v>
      </c>
      <c r="AA96">
        <v>36.299999999999997</v>
      </c>
      <c r="AB96">
        <v>33.79</v>
      </c>
      <c r="AC96">
        <v>31.28</v>
      </c>
      <c r="AD96">
        <v>29.25</v>
      </c>
      <c r="AE96">
        <v>29.65</v>
      </c>
      <c r="AF96">
        <v>29.26</v>
      </c>
      <c r="AG96">
        <v>30.63</v>
      </c>
      <c r="AH96">
        <v>26.68</v>
      </c>
      <c r="AI96" s="63">
        <v>26.94</v>
      </c>
      <c r="AJ96" s="63">
        <v>28.39</v>
      </c>
      <c r="AK96" s="63">
        <v>30.8</v>
      </c>
      <c r="AL96" s="63">
        <v>31.79</v>
      </c>
      <c r="AM96" s="63">
        <v>27.67</v>
      </c>
      <c r="AN96" s="63">
        <v>27.79</v>
      </c>
      <c r="AO96" s="63">
        <v>25.48</v>
      </c>
      <c r="AP96" s="63">
        <v>21.04</v>
      </c>
      <c r="AQ96" s="63">
        <v>22.04</v>
      </c>
      <c r="AR96" s="63">
        <v>19.05</v>
      </c>
      <c r="AS96" s="63">
        <v>20.22</v>
      </c>
      <c r="AT96" s="63">
        <v>17.2</v>
      </c>
      <c r="AU96" s="63">
        <v>14.89</v>
      </c>
      <c r="AV96">
        <v>16.2</v>
      </c>
      <c r="AW96">
        <v>14.31</v>
      </c>
      <c r="AY96" s="2"/>
      <c r="AZ96"/>
    </row>
    <row r="97" spans="1:52" x14ac:dyDescent="0.25">
      <c r="AI97" s="63"/>
      <c r="AV97"/>
      <c r="AY97" s="2"/>
      <c r="AZ97"/>
    </row>
    <row r="98" spans="1:52" x14ac:dyDescent="0.25">
      <c r="A98" t="s">
        <v>14</v>
      </c>
      <c r="AI98" s="63"/>
      <c r="AV98"/>
      <c r="AY98" s="2"/>
      <c r="AZ98"/>
    </row>
    <row r="99" spans="1:52" x14ac:dyDescent="0.25">
      <c r="A99" t="s">
        <v>15</v>
      </c>
      <c r="B99">
        <v>100</v>
      </c>
      <c r="C99">
        <v>100</v>
      </c>
      <c r="D99">
        <v>100</v>
      </c>
      <c r="E99">
        <v>100</v>
      </c>
      <c r="F99">
        <v>100</v>
      </c>
      <c r="G99">
        <v>100</v>
      </c>
      <c r="H99">
        <v>100</v>
      </c>
      <c r="I99">
        <v>100</v>
      </c>
      <c r="J99">
        <v>100</v>
      </c>
      <c r="K99">
        <v>100</v>
      </c>
      <c r="L99">
        <v>100</v>
      </c>
      <c r="M99">
        <v>100</v>
      </c>
      <c r="N99">
        <v>100</v>
      </c>
      <c r="O99">
        <v>100</v>
      </c>
      <c r="P99">
        <v>100</v>
      </c>
      <c r="Q99">
        <v>100</v>
      </c>
      <c r="R99">
        <v>100</v>
      </c>
      <c r="S99">
        <v>100</v>
      </c>
      <c r="T99">
        <v>100</v>
      </c>
      <c r="U99">
        <v>100</v>
      </c>
      <c r="V99">
        <v>100</v>
      </c>
      <c r="W99">
        <v>100</v>
      </c>
      <c r="X99">
        <v>100</v>
      </c>
      <c r="Y99">
        <v>100</v>
      </c>
      <c r="Z99">
        <v>100</v>
      </c>
      <c r="AA99">
        <v>100</v>
      </c>
      <c r="AB99">
        <v>100</v>
      </c>
      <c r="AC99">
        <v>100</v>
      </c>
      <c r="AD99">
        <v>100</v>
      </c>
      <c r="AE99">
        <v>100</v>
      </c>
      <c r="AF99">
        <v>100</v>
      </c>
      <c r="AG99">
        <v>100</v>
      </c>
      <c r="AH99">
        <v>100</v>
      </c>
      <c r="AI99" s="63">
        <v>100</v>
      </c>
      <c r="AJ99" s="63">
        <v>100</v>
      </c>
      <c r="AK99" s="63">
        <v>100</v>
      </c>
      <c r="AL99" s="63">
        <v>100</v>
      </c>
      <c r="AM99" s="63">
        <v>100</v>
      </c>
      <c r="AN99" s="63">
        <v>100</v>
      </c>
      <c r="AO99" s="63">
        <v>100</v>
      </c>
      <c r="AP99" s="63">
        <v>100</v>
      </c>
      <c r="AQ99" s="63">
        <v>100</v>
      </c>
      <c r="AR99" s="63">
        <v>100</v>
      </c>
      <c r="AS99" s="63">
        <v>100</v>
      </c>
      <c r="AT99" s="63">
        <v>100</v>
      </c>
      <c r="AU99" s="63">
        <v>100</v>
      </c>
      <c r="AV99">
        <v>100</v>
      </c>
      <c r="AW99">
        <v>100</v>
      </c>
      <c r="AY99" s="2"/>
      <c r="AZ99"/>
    </row>
    <row r="100" spans="1:52" x14ac:dyDescent="0.25">
      <c r="A100" t="s">
        <v>16</v>
      </c>
      <c r="B100">
        <v>34.14</v>
      </c>
      <c r="C100">
        <v>37.44</v>
      </c>
      <c r="D100">
        <v>43.3</v>
      </c>
      <c r="E100">
        <v>41.07</v>
      </c>
      <c r="F100">
        <v>39.15</v>
      </c>
      <c r="G100">
        <v>35.65</v>
      </c>
      <c r="H100">
        <v>35.74</v>
      </c>
      <c r="I100">
        <v>33.340000000000003</v>
      </c>
      <c r="J100">
        <v>36.78</v>
      </c>
      <c r="K100">
        <v>39.36</v>
      </c>
      <c r="L100">
        <v>43.52</v>
      </c>
      <c r="M100">
        <v>38.799999999999997</v>
      </c>
      <c r="N100">
        <v>36.03</v>
      </c>
      <c r="O100">
        <v>45.4</v>
      </c>
      <c r="P100">
        <v>42.09</v>
      </c>
      <c r="Q100">
        <v>43.41</v>
      </c>
      <c r="R100">
        <v>40.229999999999997</v>
      </c>
      <c r="S100">
        <v>46.75</v>
      </c>
      <c r="T100">
        <v>42.91</v>
      </c>
      <c r="U100">
        <v>41.24</v>
      </c>
      <c r="V100">
        <v>42.94</v>
      </c>
      <c r="W100">
        <v>40.03</v>
      </c>
      <c r="X100">
        <v>43.91</v>
      </c>
      <c r="Y100">
        <v>43.33</v>
      </c>
      <c r="Z100">
        <v>42.51</v>
      </c>
      <c r="AA100">
        <v>45.42</v>
      </c>
      <c r="AB100">
        <v>46.92</v>
      </c>
      <c r="AC100">
        <v>49.55</v>
      </c>
      <c r="AD100">
        <v>56.09</v>
      </c>
      <c r="AE100">
        <v>46.14</v>
      </c>
      <c r="AF100">
        <v>48.46</v>
      </c>
      <c r="AG100">
        <v>47.68</v>
      </c>
      <c r="AH100">
        <v>53.3</v>
      </c>
      <c r="AI100" s="63">
        <v>48.23</v>
      </c>
      <c r="AJ100" s="63">
        <v>54.15</v>
      </c>
      <c r="AK100" s="63">
        <v>47.82</v>
      </c>
      <c r="AL100" s="63">
        <v>47</v>
      </c>
      <c r="AM100" s="63">
        <v>53.86</v>
      </c>
      <c r="AN100" s="63">
        <v>48.22</v>
      </c>
      <c r="AO100" s="63">
        <v>50.06</v>
      </c>
      <c r="AP100" s="63">
        <v>58.53</v>
      </c>
      <c r="AQ100" s="63">
        <v>56.82</v>
      </c>
      <c r="AR100" s="63">
        <v>61.25</v>
      </c>
      <c r="AS100" s="63">
        <v>58.22</v>
      </c>
      <c r="AT100" s="63">
        <v>59.1</v>
      </c>
      <c r="AU100" s="63">
        <v>60.4</v>
      </c>
      <c r="AV100">
        <v>69.28</v>
      </c>
      <c r="AW100">
        <v>68.25</v>
      </c>
      <c r="AY100" s="2"/>
      <c r="AZ100"/>
    </row>
    <row r="101" spans="1:52" x14ac:dyDescent="0.25">
      <c r="A101" t="s">
        <v>17</v>
      </c>
      <c r="B101">
        <v>22.73</v>
      </c>
      <c r="C101">
        <v>18.5</v>
      </c>
      <c r="D101">
        <v>19.64</v>
      </c>
      <c r="E101">
        <v>18.739999999999998</v>
      </c>
      <c r="F101">
        <v>18.14</v>
      </c>
      <c r="G101">
        <v>21.57</v>
      </c>
      <c r="H101">
        <v>22.55</v>
      </c>
      <c r="I101">
        <v>22.89</v>
      </c>
      <c r="J101">
        <v>23.48</v>
      </c>
      <c r="K101">
        <v>24.28</v>
      </c>
      <c r="L101">
        <v>18.059999999999999</v>
      </c>
      <c r="M101">
        <v>21.2</v>
      </c>
      <c r="N101">
        <v>25.96</v>
      </c>
      <c r="O101">
        <v>18.309999999999999</v>
      </c>
      <c r="P101">
        <v>16.420000000000002</v>
      </c>
      <c r="Q101">
        <v>20.5</v>
      </c>
      <c r="R101">
        <v>19.75</v>
      </c>
      <c r="S101">
        <v>21</v>
      </c>
      <c r="T101">
        <v>21.42</v>
      </c>
      <c r="U101">
        <v>25.31</v>
      </c>
      <c r="V101">
        <v>21.53</v>
      </c>
      <c r="W101">
        <v>29.09</v>
      </c>
      <c r="X101">
        <v>24.34</v>
      </c>
      <c r="Y101">
        <v>21.79</v>
      </c>
      <c r="Z101">
        <v>21.94</v>
      </c>
      <c r="AA101">
        <v>18.489999999999998</v>
      </c>
      <c r="AB101">
        <v>17.809999999999999</v>
      </c>
      <c r="AC101">
        <v>19.010000000000002</v>
      </c>
      <c r="AD101">
        <v>18.43</v>
      </c>
      <c r="AE101">
        <v>21.11</v>
      </c>
      <c r="AF101">
        <v>22.03</v>
      </c>
      <c r="AG101">
        <v>22.05</v>
      </c>
      <c r="AH101">
        <v>20.02</v>
      </c>
      <c r="AI101" s="63">
        <v>21.11</v>
      </c>
      <c r="AJ101" s="63">
        <v>18.440000000000001</v>
      </c>
      <c r="AK101" s="63">
        <v>21.13</v>
      </c>
      <c r="AL101" s="63">
        <v>19.760000000000002</v>
      </c>
      <c r="AM101" s="63">
        <v>20.12</v>
      </c>
      <c r="AN101" s="63">
        <v>21.13</v>
      </c>
      <c r="AO101" s="63">
        <v>22.36</v>
      </c>
      <c r="AP101" s="63">
        <v>18.420000000000002</v>
      </c>
      <c r="AQ101" s="63">
        <v>23.2</v>
      </c>
      <c r="AR101" s="63">
        <v>19.52</v>
      </c>
      <c r="AS101" s="63">
        <v>24.32</v>
      </c>
      <c r="AT101" s="63">
        <v>23.36</v>
      </c>
      <c r="AU101" s="63">
        <v>25.16</v>
      </c>
      <c r="AV101">
        <v>13.17</v>
      </c>
      <c r="AW101">
        <v>18.170000000000002</v>
      </c>
      <c r="AY101" s="2"/>
      <c r="AZ101"/>
    </row>
    <row r="102" spans="1:52" x14ac:dyDescent="0.25">
      <c r="A102" t="s">
        <v>18</v>
      </c>
      <c r="B102">
        <v>43.13</v>
      </c>
      <c r="C102">
        <v>44.07</v>
      </c>
      <c r="D102">
        <v>37.06</v>
      </c>
      <c r="E102">
        <v>40.18</v>
      </c>
      <c r="F102">
        <v>42.71</v>
      </c>
      <c r="G102">
        <v>42.78</v>
      </c>
      <c r="H102">
        <v>41.71</v>
      </c>
      <c r="I102">
        <v>43.78</v>
      </c>
      <c r="J102">
        <v>39.74</v>
      </c>
      <c r="K102">
        <v>36.35</v>
      </c>
      <c r="L102">
        <v>38.42</v>
      </c>
      <c r="M102">
        <v>40</v>
      </c>
      <c r="N102">
        <v>38.01</v>
      </c>
      <c r="O102">
        <v>36.299999999999997</v>
      </c>
      <c r="P102">
        <v>41.49</v>
      </c>
      <c r="Q102">
        <v>36.090000000000003</v>
      </c>
      <c r="R102">
        <v>40.01</v>
      </c>
      <c r="S102">
        <v>32.25</v>
      </c>
      <c r="T102">
        <v>35.67</v>
      </c>
      <c r="U102">
        <v>33.450000000000003</v>
      </c>
      <c r="V102">
        <v>35.53</v>
      </c>
      <c r="W102">
        <v>30.89</v>
      </c>
      <c r="X102">
        <v>31.75</v>
      </c>
      <c r="Y102">
        <v>34.880000000000003</v>
      </c>
      <c r="Z102">
        <v>35.54</v>
      </c>
      <c r="AA102">
        <v>36.08</v>
      </c>
      <c r="AB102">
        <v>35.270000000000003</v>
      </c>
      <c r="AC102">
        <v>31.44</v>
      </c>
      <c r="AD102">
        <v>25.48</v>
      </c>
      <c r="AE102">
        <v>32.75</v>
      </c>
      <c r="AF102">
        <v>29.51</v>
      </c>
      <c r="AG102">
        <v>30.27</v>
      </c>
      <c r="AH102">
        <v>26.68</v>
      </c>
      <c r="AI102" s="63">
        <v>30.66</v>
      </c>
      <c r="AJ102" s="63">
        <v>27.41</v>
      </c>
      <c r="AK102" s="63">
        <v>31.05</v>
      </c>
      <c r="AL102" s="63">
        <v>33.229999999999997</v>
      </c>
      <c r="AM102" s="63">
        <v>26.02</v>
      </c>
      <c r="AN102" s="63">
        <v>30.66</v>
      </c>
      <c r="AO102" s="63">
        <v>27.58</v>
      </c>
      <c r="AP102" s="63">
        <v>23.04</v>
      </c>
      <c r="AQ102" s="63">
        <v>19.98</v>
      </c>
      <c r="AR102" s="63">
        <v>19.23</v>
      </c>
      <c r="AS102" s="63">
        <v>17.47</v>
      </c>
      <c r="AT102" s="63">
        <v>17.54</v>
      </c>
      <c r="AU102" s="63">
        <v>14.43</v>
      </c>
      <c r="AV102">
        <v>17.55</v>
      </c>
      <c r="AW102">
        <v>13.58</v>
      </c>
      <c r="AY102" s="2"/>
      <c r="AZ102"/>
    </row>
    <row r="103" spans="1:52" x14ac:dyDescent="0.25">
      <c r="AI103" s="63"/>
      <c r="AV103"/>
      <c r="AY103" s="2"/>
      <c r="AZ103"/>
    </row>
    <row r="104" spans="1:52" x14ac:dyDescent="0.25">
      <c r="A104" t="s">
        <v>19</v>
      </c>
      <c r="AI104" s="63"/>
      <c r="AV104"/>
      <c r="AY104" s="2"/>
      <c r="AZ104"/>
    </row>
    <row r="105" spans="1:52" x14ac:dyDescent="0.25">
      <c r="A105" t="s">
        <v>15</v>
      </c>
      <c r="B105">
        <v>100</v>
      </c>
      <c r="C105">
        <v>100</v>
      </c>
      <c r="D105">
        <v>100</v>
      </c>
      <c r="E105">
        <v>100</v>
      </c>
      <c r="F105">
        <v>100</v>
      </c>
      <c r="G105">
        <v>100</v>
      </c>
      <c r="H105">
        <v>100</v>
      </c>
      <c r="I105">
        <v>100</v>
      </c>
      <c r="J105">
        <v>100</v>
      </c>
      <c r="K105">
        <v>100</v>
      </c>
      <c r="L105">
        <v>100</v>
      </c>
      <c r="M105">
        <v>100</v>
      </c>
      <c r="N105">
        <v>100</v>
      </c>
      <c r="O105">
        <v>100</v>
      </c>
      <c r="P105">
        <v>100</v>
      </c>
      <c r="Q105">
        <v>100</v>
      </c>
      <c r="R105">
        <v>100</v>
      </c>
      <c r="S105">
        <v>100</v>
      </c>
      <c r="T105">
        <v>100</v>
      </c>
      <c r="U105">
        <v>100</v>
      </c>
      <c r="V105">
        <v>100</v>
      </c>
      <c r="W105">
        <v>100</v>
      </c>
      <c r="X105">
        <v>100</v>
      </c>
      <c r="Y105">
        <v>100</v>
      </c>
      <c r="Z105">
        <v>100</v>
      </c>
      <c r="AA105">
        <v>100</v>
      </c>
      <c r="AB105">
        <v>100</v>
      </c>
      <c r="AC105">
        <v>100</v>
      </c>
      <c r="AD105">
        <v>100</v>
      </c>
      <c r="AE105">
        <v>100</v>
      </c>
      <c r="AF105">
        <v>100</v>
      </c>
      <c r="AG105">
        <v>100</v>
      </c>
      <c r="AH105">
        <v>100</v>
      </c>
      <c r="AI105" s="63">
        <v>100</v>
      </c>
      <c r="AJ105" s="63">
        <v>100</v>
      </c>
      <c r="AK105" s="63">
        <v>100</v>
      </c>
      <c r="AL105" s="63">
        <v>100</v>
      </c>
      <c r="AM105" s="63">
        <v>100</v>
      </c>
      <c r="AN105" s="63">
        <v>100</v>
      </c>
      <c r="AO105" s="63">
        <v>100</v>
      </c>
      <c r="AP105" s="63">
        <v>100</v>
      </c>
      <c r="AQ105" s="63">
        <v>100</v>
      </c>
      <c r="AR105" s="63">
        <v>100</v>
      </c>
      <c r="AS105" s="63">
        <v>100</v>
      </c>
      <c r="AT105" s="63">
        <v>100</v>
      </c>
      <c r="AU105" s="63">
        <v>100</v>
      </c>
      <c r="AV105">
        <v>100</v>
      </c>
      <c r="AW105">
        <v>100</v>
      </c>
      <c r="AY105" s="2"/>
      <c r="AZ105"/>
    </row>
    <row r="106" spans="1:52" x14ac:dyDescent="0.25">
      <c r="A106" t="s">
        <v>16</v>
      </c>
      <c r="B106">
        <v>59.57</v>
      </c>
      <c r="C106">
        <v>53.04</v>
      </c>
      <c r="D106">
        <v>55.58</v>
      </c>
      <c r="E106">
        <v>58.74</v>
      </c>
      <c r="F106">
        <v>57.51</v>
      </c>
      <c r="G106">
        <v>56.85</v>
      </c>
      <c r="H106">
        <v>53.88</v>
      </c>
      <c r="I106">
        <v>60.08</v>
      </c>
      <c r="J106">
        <v>57.38</v>
      </c>
      <c r="K106">
        <v>56.6</v>
      </c>
      <c r="L106">
        <v>55.4</v>
      </c>
      <c r="M106">
        <v>59.19</v>
      </c>
      <c r="N106">
        <v>57.21</v>
      </c>
      <c r="O106">
        <v>59.97</v>
      </c>
      <c r="P106">
        <v>56.66</v>
      </c>
      <c r="Q106">
        <v>61.98</v>
      </c>
      <c r="R106">
        <v>59.46</v>
      </c>
      <c r="S106">
        <v>63.41</v>
      </c>
      <c r="T106">
        <v>61.71</v>
      </c>
      <c r="U106">
        <v>62.8</v>
      </c>
      <c r="V106">
        <v>61.56</v>
      </c>
      <c r="W106">
        <v>59.67</v>
      </c>
      <c r="X106">
        <v>60.01</v>
      </c>
      <c r="Y106">
        <v>61.06</v>
      </c>
      <c r="Z106">
        <v>61.62</v>
      </c>
      <c r="AA106">
        <v>60.32</v>
      </c>
      <c r="AB106">
        <v>64.680000000000007</v>
      </c>
      <c r="AC106">
        <v>67.61</v>
      </c>
      <c r="AD106">
        <v>68.42</v>
      </c>
      <c r="AE106">
        <v>70.760000000000005</v>
      </c>
      <c r="AF106">
        <v>68.64</v>
      </c>
      <c r="AG106">
        <v>68.510000000000005</v>
      </c>
      <c r="AH106">
        <v>72.94</v>
      </c>
      <c r="AI106" s="63">
        <v>72.41</v>
      </c>
      <c r="AJ106" s="63">
        <v>70.11</v>
      </c>
      <c r="AK106" s="63">
        <v>66.040000000000006</v>
      </c>
      <c r="AL106" s="63">
        <v>66.2</v>
      </c>
      <c r="AM106" s="63">
        <v>69.7</v>
      </c>
      <c r="AN106" s="63">
        <v>71.25</v>
      </c>
      <c r="AO106" s="63">
        <v>72.55</v>
      </c>
      <c r="AP106" s="63">
        <v>78.02</v>
      </c>
      <c r="AQ106" s="63">
        <v>76.56</v>
      </c>
      <c r="AR106" s="63">
        <v>80.11</v>
      </c>
      <c r="AS106" s="63">
        <v>77.349999999999994</v>
      </c>
      <c r="AT106" s="63">
        <v>81.09</v>
      </c>
      <c r="AU106" s="63">
        <v>83.9</v>
      </c>
      <c r="AV106">
        <v>83.44</v>
      </c>
      <c r="AW106">
        <v>82.46</v>
      </c>
      <c r="AY106" s="2"/>
      <c r="AZ106"/>
    </row>
    <row r="107" spans="1:52" x14ac:dyDescent="0.25">
      <c r="A107" t="s">
        <v>17</v>
      </c>
      <c r="B107">
        <v>2.44</v>
      </c>
      <c r="C107">
        <v>5.92</v>
      </c>
      <c r="D107">
        <v>4.45</v>
      </c>
      <c r="E107">
        <v>4.53</v>
      </c>
      <c r="F107">
        <v>3.61</v>
      </c>
      <c r="G107">
        <v>3.52</v>
      </c>
      <c r="H107">
        <v>2.92</v>
      </c>
      <c r="I107">
        <v>3.41</v>
      </c>
      <c r="J107">
        <v>2.84</v>
      </c>
      <c r="K107">
        <v>3.29</v>
      </c>
      <c r="L107">
        <v>2.6</v>
      </c>
      <c r="M107">
        <v>2.5499999999999998</v>
      </c>
      <c r="N107">
        <v>1.78</v>
      </c>
      <c r="O107">
        <v>1.48</v>
      </c>
      <c r="P107">
        <v>0.27</v>
      </c>
      <c r="Q107">
        <v>1.17</v>
      </c>
      <c r="R107">
        <v>1.42</v>
      </c>
      <c r="S107">
        <v>0.63</v>
      </c>
      <c r="T107">
        <v>1.58</v>
      </c>
      <c r="U107">
        <v>2.56</v>
      </c>
      <c r="V107">
        <v>1.84</v>
      </c>
      <c r="W107">
        <v>4.6399999999999997</v>
      </c>
      <c r="X107">
        <v>3.81</v>
      </c>
      <c r="Y107">
        <v>2.2999999999999998</v>
      </c>
      <c r="Z107">
        <v>1.46</v>
      </c>
      <c r="AA107">
        <v>3.43</v>
      </c>
      <c r="AB107">
        <v>1.35</v>
      </c>
      <c r="AC107">
        <v>0.39</v>
      </c>
      <c r="AD107">
        <v>0.28000000000000003</v>
      </c>
      <c r="AE107">
        <v>0.66</v>
      </c>
      <c r="AF107">
        <v>1.06</v>
      </c>
      <c r="AG107">
        <v>0.49</v>
      </c>
      <c r="AH107">
        <v>1.06</v>
      </c>
      <c r="AI107" s="63">
        <v>0.8</v>
      </c>
      <c r="AJ107" s="63">
        <v>1.51</v>
      </c>
      <c r="AK107" s="63">
        <v>0.89</v>
      </c>
      <c r="AL107" s="63">
        <v>0.75</v>
      </c>
      <c r="AM107" s="63">
        <v>1.21</v>
      </c>
      <c r="AN107" s="63">
        <v>0.83</v>
      </c>
      <c r="AO107" s="63">
        <v>1.1599999999999999</v>
      </c>
      <c r="AP107" s="63">
        <v>1.64</v>
      </c>
      <c r="AQ107" s="63">
        <v>0.65</v>
      </c>
      <c r="AR107" s="63">
        <v>1.53</v>
      </c>
      <c r="AS107" s="63">
        <v>1.45</v>
      </c>
      <c r="AT107" s="63">
        <v>1.95</v>
      </c>
      <c r="AU107" s="63">
        <v>0.28999999999999998</v>
      </c>
      <c r="AV107">
        <v>0.65</v>
      </c>
      <c r="AW107">
        <v>2.92</v>
      </c>
      <c r="AY107" s="2"/>
      <c r="AZ107"/>
    </row>
    <row r="108" spans="1:52" x14ac:dyDescent="0.25">
      <c r="A108" t="s">
        <v>18</v>
      </c>
      <c r="B108">
        <v>37.99</v>
      </c>
      <c r="C108">
        <v>41.04</v>
      </c>
      <c r="D108">
        <v>39.979999999999997</v>
      </c>
      <c r="E108">
        <v>36.729999999999997</v>
      </c>
      <c r="F108">
        <v>38.869999999999997</v>
      </c>
      <c r="G108">
        <v>39.630000000000003</v>
      </c>
      <c r="H108">
        <v>43.2</v>
      </c>
      <c r="I108">
        <v>36.51</v>
      </c>
      <c r="J108">
        <v>39.770000000000003</v>
      </c>
      <c r="K108">
        <v>40.119999999999997</v>
      </c>
      <c r="L108">
        <v>41.99</v>
      </c>
      <c r="M108">
        <v>38.25</v>
      </c>
      <c r="N108">
        <v>41.01</v>
      </c>
      <c r="O108">
        <v>38.54</v>
      </c>
      <c r="P108">
        <v>43.06</v>
      </c>
      <c r="Q108">
        <v>36.85</v>
      </c>
      <c r="R108">
        <v>39.119999999999997</v>
      </c>
      <c r="S108">
        <v>35.96</v>
      </c>
      <c r="T108">
        <v>36.71</v>
      </c>
      <c r="U108">
        <v>34.64</v>
      </c>
      <c r="V108">
        <v>36.590000000000003</v>
      </c>
      <c r="W108">
        <v>35.69</v>
      </c>
      <c r="X108">
        <v>36.18</v>
      </c>
      <c r="Y108">
        <v>36.64</v>
      </c>
      <c r="Z108">
        <v>36.92</v>
      </c>
      <c r="AA108">
        <v>36.25</v>
      </c>
      <c r="AB108">
        <v>33.97</v>
      </c>
      <c r="AC108">
        <v>32</v>
      </c>
      <c r="AD108">
        <v>31.31</v>
      </c>
      <c r="AE108">
        <v>28.58</v>
      </c>
      <c r="AF108">
        <v>30.29</v>
      </c>
      <c r="AG108">
        <v>31</v>
      </c>
      <c r="AH108">
        <v>25.99</v>
      </c>
      <c r="AI108" s="63">
        <v>26.79</v>
      </c>
      <c r="AJ108" s="63">
        <v>28.38</v>
      </c>
      <c r="AK108" s="63">
        <v>33.07</v>
      </c>
      <c r="AL108" s="63">
        <v>33.04</v>
      </c>
      <c r="AM108" s="63">
        <v>29.09</v>
      </c>
      <c r="AN108" s="63">
        <v>27.91</v>
      </c>
      <c r="AO108" s="63">
        <v>26.29</v>
      </c>
      <c r="AP108" s="63">
        <v>20.34</v>
      </c>
      <c r="AQ108" s="63">
        <v>22.79</v>
      </c>
      <c r="AR108" s="63">
        <v>18.36</v>
      </c>
      <c r="AS108" s="63">
        <v>21.2</v>
      </c>
      <c r="AT108" s="63">
        <v>16.96</v>
      </c>
      <c r="AU108" s="63">
        <v>15.81</v>
      </c>
      <c r="AV108">
        <v>15.91</v>
      </c>
      <c r="AW108">
        <v>14.62</v>
      </c>
      <c r="AY108" s="2"/>
      <c r="AZ108"/>
    </row>
    <row r="109" spans="1:52" x14ac:dyDescent="0.25">
      <c r="AI109" s="63"/>
      <c r="AV109"/>
      <c r="AY109" s="2"/>
      <c r="AZ109"/>
    </row>
    <row r="110" spans="1:52" x14ac:dyDescent="0.25">
      <c r="A110" t="s">
        <v>20</v>
      </c>
      <c r="AI110" s="63"/>
      <c r="AV110"/>
      <c r="AY110" s="2"/>
      <c r="AZ110"/>
    </row>
    <row r="111" spans="1:52" x14ac:dyDescent="0.25">
      <c r="A111" t="s">
        <v>15</v>
      </c>
      <c r="B111">
        <v>100</v>
      </c>
      <c r="C111">
        <v>100</v>
      </c>
      <c r="D111">
        <v>100</v>
      </c>
      <c r="E111">
        <v>100</v>
      </c>
      <c r="F111">
        <v>100</v>
      </c>
      <c r="G111">
        <v>100</v>
      </c>
      <c r="H111">
        <v>100</v>
      </c>
      <c r="I111">
        <v>100</v>
      </c>
      <c r="J111">
        <v>100</v>
      </c>
      <c r="K111">
        <v>100</v>
      </c>
      <c r="L111">
        <v>100</v>
      </c>
      <c r="M111">
        <v>100</v>
      </c>
      <c r="N111">
        <v>100</v>
      </c>
      <c r="O111">
        <v>100</v>
      </c>
      <c r="P111">
        <v>100</v>
      </c>
      <c r="Q111">
        <v>100</v>
      </c>
      <c r="R111">
        <v>100</v>
      </c>
      <c r="S111">
        <v>100</v>
      </c>
      <c r="T111">
        <v>100</v>
      </c>
      <c r="U111">
        <v>100</v>
      </c>
      <c r="V111">
        <v>100</v>
      </c>
      <c r="W111">
        <v>100</v>
      </c>
      <c r="X111">
        <v>100</v>
      </c>
      <c r="Y111">
        <v>100</v>
      </c>
      <c r="Z111">
        <v>100</v>
      </c>
      <c r="AA111">
        <v>100</v>
      </c>
      <c r="AB111">
        <v>100</v>
      </c>
      <c r="AC111">
        <v>100</v>
      </c>
      <c r="AD111">
        <v>100</v>
      </c>
      <c r="AE111">
        <v>100</v>
      </c>
      <c r="AF111">
        <v>100</v>
      </c>
      <c r="AG111">
        <v>100</v>
      </c>
      <c r="AH111">
        <v>100</v>
      </c>
      <c r="AI111" s="63">
        <v>100</v>
      </c>
      <c r="AJ111" s="63">
        <v>100</v>
      </c>
      <c r="AK111" s="63">
        <v>100</v>
      </c>
      <c r="AL111" s="63">
        <v>100</v>
      </c>
      <c r="AM111" s="63">
        <v>100</v>
      </c>
      <c r="AN111" s="63">
        <v>100</v>
      </c>
      <c r="AO111" s="63">
        <v>100</v>
      </c>
      <c r="AP111" s="63">
        <v>100</v>
      </c>
      <c r="AQ111" s="63">
        <v>100</v>
      </c>
      <c r="AR111" s="63">
        <v>100</v>
      </c>
      <c r="AS111" s="63">
        <v>100</v>
      </c>
      <c r="AT111" s="63">
        <v>100</v>
      </c>
      <c r="AU111" s="63">
        <v>100</v>
      </c>
      <c r="AV111">
        <v>100</v>
      </c>
      <c r="AW111">
        <v>100</v>
      </c>
      <c r="AY111" s="2"/>
      <c r="AZ111"/>
    </row>
    <row r="112" spans="1:52" x14ac:dyDescent="0.25">
      <c r="A112" t="s">
        <v>16</v>
      </c>
      <c r="B112">
        <v>49.51</v>
      </c>
      <c r="C112">
        <v>42.96</v>
      </c>
      <c r="D112">
        <v>43.25</v>
      </c>
      <c r="E112">
        <v>45.73</v>
      </c>
      <c r="F112">
        <v>51.25</v>
      </c>
      <c r="G112">
        <v>46.91</v>
      </c>
      <c r="H112">
        <v>44.66</v>
      </c>
      <c r="I112">
        <v>51.87</v>
      </c>
      <c r="J112">
        <v>43.93</v>
      </c>
      <c r="K112">
        <v>44.07</v>
      </c>
      <c r="L112">
        <v>47.8</v>
      </c>
      <c r="M112">
        <v>45.29</v>
      </c>
      <c r="N112">
        <v>60.92</v>
      </c>
      <c r="O112">
        <v>48.77</v>
      </c>
      <c r="P112">
        <v>48.05</v>
      </c>
      <c r="Q112">
        <v>51.22</v>
      </c>
      <c r="R112">
        <v>50.19</v>
      </c>
      <c r="S112">
        <v>49.04</v>
      </c>
      <c r="T112">
        <v>52.16</v>
      </c>
      <c r="U112">
        <v>55.83</v>
      </c>
      <c r="V112">
        <v>49.21</v>
      </c>
      <c r="W112">
        <v>50.83</v>
      </c>
      <c r="X112">
        <v>54.96</v>
      </c>
      <c r="Y112">
        <v>56.1</v>
      </c>
      <c r="Z112">
        <v>55.59</v>
      </c>
      <c r="AA112">
        <v>55.47</v>
      </c>
      <c r="AB112">
        <v>60.19</v>
      </c>
      <c r="AC112">
        <v>65.95</v>
      </c>
      <c r="AD112">
        <v>64.97</v>
      </c>
      <c r="AE112">
        <v>68.069999999999993</v>
      </c>
      <c r="AF112">
        <v>66.94</v>
      </c>
      <c r="AG112">
        <v>61.5</v>
      </c>
      <c r="AH112">
        <v>61.5</v>
      </c>
      <c r="AI112" s="63">
        <v>67.02</v>
      </c>
      <c r="AJ112" s="63">
        <v>63.14</v>
      </c>
      <c r="AK112" s="63">
        <v>71.16</v>
      </c>
      <c r="AL112" s="63">
        <v>63.07</v>
      </c>
      <c r="AM112" s="63">
        <v>65.25</v>
      </c>
      <c r="AN112" s="63">
        <v>68.67</v>
      </c>
      <c r="AO112" s="63">
        <v>69.64</v>
      </c>
      <c r="AP112" s="63">
        <v>69.73</v>
      </c>
      <c r="AQ112" s="63">
        <v>69.31</v>
      </c>
      <c r="AR112" s="63">
        <v>74.77</v>
      </c>
      <c r="AS112" s="63">
        <v>71.36</v>
      </c>
      <c r="AT112" s="63">
        <v>77.069999999999993</v>
      </c>
      <c r="AU112" s="63">
        <v>75.95</v>
      </c>
      <c r="AV112">
        <v>73.47</v>
      </c>
      <c r="AW112">
        <v>79.47</v>
      </c>
      <c r="AY112" s="2"/>
      <c r="AZ112"/>
    </row>
    <row r="113" spans="1:52" x14ac:dyDescent="0.25">
      <c r="A113" t="s">
        <v>17</v>
      </c>
      <c r="B113">
        <v>11.13</v>
      </c>
      <c r="C113">
        <v>11.57</v>
      </c>
      <c r="D113">
        <v>16.600000000000001</v>
      </c>
      <c r="E113">
        <v>9.6300000000000008</v>
      </c>
      <c r="F113">
        <v>8.91</v>
      </c>
      <c r="G113">
        <v>12.36</v>
      </c>
      <c r="H113">
        <v>15.75</v>
      </c>
      <c r="I113">
        <v>11.08</v>
      </c>
      <c r="J113">
        <v>17.37</v>
      </c>
      <c r="K113">
        <v>14.58</v>
      </c>
      <c r="L113">
        <v>14.56</v>
      </c>
      <c r="M113">
        <v>17.690000000000001</v>
      </c>
      <c r="N113">
        <v>10.44</v>
      </c>
      <c r="O113">
        <v>9.86</v>
      </c>
      <c r="P113">
        <v>9.91</v>
      </c>
      <c r="Q113">
        <v>10.56</v>
      </c>
      <c r="R113">
        <v>11.75</v>
      </c>
      <c r="S113">
        <v>8.57</v>
      </c>
      <c r="T113">
        <v>13.18</v>
      </c>
      <c r="U113">
        <v>9.7799999999999994</v>
      </c>
      <c r="V113">
        <v>13.84</v>
      </c>
      <c r="W113">
        <v>11.03</v>
      </c>
      <c r="X113">
        <v>10.39</v>
      </c>
      <c r="Y113">
        <v>8.56</v>
      </c>
      <c r="Z113">
        <v>8.18</v>
      </c>
      <c r="AA113">
        <v>7.81</v>
      </c>
      <c r="AB113">
        <v>8.2200000000000006</v>
      </c>
      <c r="AC113">
        <v>5.14</v>
      </c>
      <c r="AD113">
        <v>6.08</v>
      </c>
      <c r="AE113">
        <v>3.54</v>
      </c>
      <c r="AF113">
        <v>6.69</v>
      </c>
      <c r="AG113">
        <v>8.3699999999999992</v>
      </c>
      <c r="AH113">
        <v>9.9700000000000006</v>
      </c>
      <c r="AI113" s="63">
        <v>10.65</v>
      </c>
      <c r="AJ113" s="63">
        <v>7.5</v>
      </c>
      <c r="AK113" s="63">
        <v>5.56</v>
      </c>
      <c r="AL113" s="63">
        <v>11.55</v>
      </c>
      <c r="AM113" s="63">
        <v>8.09</v>
      </c>
      <c r="AN113" s="63">
        <v>7.73</v>
      </c>
      <c r="AO113" s="63">
        <v>10.14</v>
      </c>
      <c r="AP113" s="63">
        <v>10.46</v>
      </c>
      <c r="AQ113" s="63">
        <v>7.97</v>
      </c>
      <c r="AR113" s="63">
        <v>4.59</v>
      </c>
      <c r="AS113" s="63">
        <v>6.69</v>
      </c>
      <c r="AT113" s="63">
        <v>5.47</v>
      </c>
      <c r="AU113" s="63">
        <v>10.63</v>
      </c>
      <c r="AV113">
        <v>11.04</v>
      </c>
      <c r="AW113">
        <v>6.14</v>
      </c>
      <c r="AY113" s="2"/>
      <c r="AZ113"/>
    </row>
    <row r="114" spans="1:52" x14ac:dyDescent="0.25">
      <c r="A114" t="s">
        <v>18</v>
      </c>
      <c r="B114">
        <v>39.369999999999997</v>
      </c>
      <c r="C114">
        <v>45.47</v>
      </c>
      <c r="D114">
        <v>40.14</v>
      </c>
      <c r="E114">
        <v>44.63</v>
      </c>
      <c r="F114">
        <v>39.840000000000003</v>
      </c>
      <c r="G114">
        <v>40.729999999999997</v>
      </c>
      <c r="H114">
        <v>39.590000000000003</v>
      </c>
      <c r="I114">
        <v>37.049999999999997</v>
      </c>
      <c r="J114">
        <v>38.700000000000003</v>
      </c>
      <c r="K114">
        <v>41.35</v>
      </c>
      <c r="L114">
        <v>37.630000000000003</v>
      </c>
      <c r="M114">
        <v>37.020000000000003</v>
      </c>
      <c r="N114">
        <v>28.64</v>
      </c>
      <c r="O114">
        <v>41.38</v>
      </c>
      <c r="P114">
        <v>42.04</v>
      </c>
      <c r="Q114">
        <v>38.22</v>
      </c>
      <c r="R114">
        <v>38.06</v>
      </c>
      <c r="S114">
        <v>42.39</v>
      </c>
      <c r="T114">
        <v>34.659999999999997</v>
      </c>
      <c r="U114">
        <v>34.380000000000003</v>
      </c>
      <c r="V114">
        <v>36.950000000000003</v>
      </c>
      <c r="W114">
        <v>38.14</v>
      </c>
      <c r="X114">
        <v>34.65</v>
      </c>
      <c r="Y114">
        <v>35.340000000000003</v>
      </c>
      <c r="Z114">
        <v>36.229999999999997</v>
      </c>
      <c r="AA114">
        <v>36.72</v>
      </c>
      <c r="AB114">
        <v>31.59</v>
      </c>
      <c r="AC114">
        <v>28.91</v>
      </c>
      <c r="AD114">
        <v>28.95</v>
      </c>
      <c r="AE114">
        <v>28.39</v>
      </c>
      <c r="AF114">
        <v>26.37</v>
      </c>
      <c r="AG114">
        <v>30.13</v>
      </c>
      <c r="AH114">
        <v>28.52</v>
      </c>
      <c r="AI114" s="63">
        <v>22.33</v>
      </c>
      <c r="AJ114" s="63">
        <v>29.36</v>
      </c>
      <c r="AK114" s="63">
        <v>23.28</v>
      </c>
      <c r="AL114" s="63">
        <v>25.38</v>
      </c>
      <c r="AM114" s="63">
        <v>26.66</v>
      </c>
      <c r="AN114" s="63">
        <v>23.59</v>
      </c>
      <c r="AO114" s="63">
        <v>20.21</v>
      </c>
      <c r="AP114" s="63">
        <v>19.809999999999999</v>
      </c>
      <c r="AQ114" s="63">
        <v>22.72</v>
      </c>
      <c r="AR114" s="63">
        <v>20.64</v>
      </c>
      <c r="AS114" s="63">
        <v>21.95</v>
      </c>
      <c r="AT114" s="63">
        <v>17.46</v>
      </c>
      <c r="AU114" s="63">
        <v>13.42</v>
      </c>
      <c r="AV114">
        <v>15.49</v>
      </c>
      <c r="AW114">
        <v>14.39</v>
      </c>
      <c r="AY114" s="2"/>
      <c r="AZ114"/>
    </row>
    <row r="115" spans="1:52" x14ac:dyDescent="0.25">
      <c r="AI115" s="63"/>
      <c r="AV115"/>
      <c r="AY115" s="2"/>
      <c r="AZ115"/>
    </row>
    <row r="116" spans="1:52" x14ac:dyDescent="0.25">
      <c r="AI116" s="63"/>
      <c r="AV116"/>
      <c r="AY116" s="2"/>
      <c r="AZ116"/>
    </row>
    <row r="117" spans="1:52" x14ac:dyDescent="0.25">
      <c r="A117" t="s">
        <v>5</v>
      </c>
      <c r="AI117" s="63"/>
      <c r="AV117"/>
      <c r="AY117" s="2"/>
      <c r="AZ117"/>
    </row>
    <row r="118" spans="1:52" x14ac:dyDescent="0.25">
      <c r="A118" t="s">
        <v>6</v>
      </c>
      <c r="AI118" s="63"/>
      <c r="AV118"/>
      <c r="AY118" s="2"/>
      <c r="AZ118"/>
    </row>
    <row r="119" spans="1:52" x14ac:dyDescent="0.25">
      <c r="A119" t="s">
        <v>25</v>
      </c>
      <c r="AI119" s="63"/>
      <c r="AV119"/>
      <c r="AY119" s="2"/>
      <c r="AZ119"/>
    </row>
    <row r="120" spans="1:52" x14ac:dyDescent="0.25">
      <c r="A120" t="s">
        <v>8</v>
      </c>
      <c r="B120" s="1">
        <v>43497</v>
      </c>
      <c r="C120" s="1">
        <v>43525</v>
      </c>
      <c r="D120" s="1">
        <v>43556</v>
      </c>
      <c r="E120" s="1">
        <v>43586</v>
      </c>
      <c r="F120" s="1">
        <v>43617</v>
      </c>
      <c r="G120" s="1">
        <v>43647</v>
      </c>
      <c r="H120" s="1">
        <v>43678</v>
      </c>
      <c r="I120" s="1">
        <v>43709</v>
      </c>
      <c r="J120" s="1">
        <v>43739</v>
      </c>
      <c r="K120" s="1">
        <v>43770</v>
      </c>
      <c r="L120" s="1">
        <v>43800</v>
      </c>
      <c r="M120" s="1">
        <v>43831</v>
      </c>
      <c r="N120" s="1">
        <v>43862</v>
      </c>
      <c r="O120" s="1">
        <v>43891</v>
      </c>
      <c r="P120" s="1">
        <v>43922</v>
      </c>
      <c r="Q120" s="1">
        <v>43952</v>
      </c>
      <c r="R120" s="1">
        <v>43983</v>
      </c>
      <c r="S120" s="1">
        <v>44013</v>
      </c>
      <c r="T120" s="1">
        <v>44044</v>
      </c>
      <c r="U120" s="1">
        <v>44075</v>
      </c>
      <c r="V120" s="1">
        <v>44105</v>
      </c>
      <c r="W120" s="1">
        <v>44136</v>
      </c>
      <c r="X120" s="1">
        <v>44166</v>
      </c>
      <c r="Y120" s="1">
        <v>44197</v>
      </c>
      <c r="Z120" s="1">
        <v>44228</v>
      </c>
      <c r="AA120" s="1">
        <v>44256</v>
      </c>
      <c r="AB120" s="1">
        <v>44287</v>
      </c>
      <c r="AC120" s="1" t="s">
        <v>22</v>
      </c>
      <c r="AD120" s="1">
        <v>44348</v>
      </c>
      <c r="AE120" s="1">
        <v>44378</v>
      </c>
      <c r="AF120" s="1">
        <v>44409</v>
      </c>
      <c r="AG120" s="1">
        <v>44440</v>
      </c>
      <c r="AH120" s="1">
        <v>44470</v>
      </c>
      <c r="AI120" s="64">
        <v>44501</v>
      </c>
      <c r="AJ120" s="64">
        <v>44531</v>
      </c>
      <c r="AK120" s="64">
        <v>44562</v>
      </c>
      <c r="AL120" s="64">
        <v>44593</v>
      </c>
      <c r="AM120" s="64">
        <v>44621</v>
      </c>
      <c r="AN120" s="64">
        <v>44652</v>
      </c>
      <c r="AO120" s="64">
        <v>44682</v>
      </c>
      <c r="AP120" s="64">
        <v>44713</v>
      </c>
      <c r="AQ120" s="64">
        <v>44743</v>
      </c>
      <c r="AR120" s="64">
        <v>44774</v>
      </c>
      <c r="AS120" s="64">
        <v>44805</v>
      </c>
      <c r="AT120" s="64">
        <v>44835</v>
      </c>
      <c r="AU120" s="64">
        <v>44866</v>
      </c>
      <c r="AV120" s="1">
        <v>44896</v>
      </c>
      <c r="AW120" s="1">
        <v>44927</v>
      </c>
      <c r="AX120" s="1"/>
      <c r="AY120" s="2"/>
      <c r="AZ120"/>
    </row>
    <row r="121" spans="1:52" x14ac:dyDescent="0.25">
      <c r="A121" t="s">
        <v>9</v>
      </c>
      <c r="AI121" s="63"/>
      <c r="AV121"/>
      <c r="AY121" s="2"/>
      <c r="AZ121"/>
    </row>
    <row r="122" spans="1:52" x14ac:dyDescent="0.25">
      <c r="A122" t="s">
        <v>10</v>
      </c>
      <c r="B122">
        <v>100</v>
      </c>
      <c r="C122">
        <v>100</v>
      </c>
      <c r="D122">
        <v>100</v>
      </c>
      <c r="E122">
        <v>100</v>
      </c>
      <c r="F122">
        <v>100</v>
      </c>
      <c r="G122">
        <v>100</v>
      </c>
      <c r="H122">
        <v>100</v>
      </c>
      <c r="I122">
        <v>100</v>
      </c>
      <c r="J122">
        <v>100</v>
      </c>
      <c r="K122">
        <v>100</v>
      </c>
      <c r="L122">
        <v>100</v>
      </c>
      <c r="M122">
        <v>100</v>
      </c>
      <c r="N122">
        <v>100</v>
      </c>
      <c r="O122">
        <v>100</v>
      </c>
      <c r="P122">
        <v>100</v>
      </c>
      <c r="Q122">
        <v>100</v>
      </c>
      <c r="R122">
        <v>100</v>
      </c>
      <c r="S122">
        <v>100</v>
      </c>
      <c r="T122">
        <v>100</v>
      </c>
      <c r="U122">
        <v>100</v>
      </c>
      <c r="V122">
        <v>100</v>
      </c>
      <c r="W122">
        <v>100</v>
      </c>
      <c r="X122">
        <v>100</v>
      </c>
      <c r="Y122">
        <v>100</v>
      </c>
      <c r="Z122">
        <v>100</v>
      </c>
      <c r="AA122">
        <v>100</v>
      </c>
      <c r="AB122">
        <v>100</v>
      </c>
      <c r="AC122">
        <v>100</v>
      </c>
      <c r="AD122">
        <v>100</v>
      </c>
      <c r="AE122">
        <v>100</v>
      </c>
      <c r="AF122">
        <v>100</v>
      </c>
      <c r="AG122">
        <v>100</v>
      </c>
      <c r="AH122">
        <v>100</v>
      </c>
      <c r="AI122" s="63">
        <v>100</v>
      </c>
      <c r="AJ122" s="63">
        <v>100</v>
      </c>
      <c r="AK122" s="63">
        <v>100</v>
      </c>
      <c r="AL122" s="63">
        <v>100</v>
      </c>
      <c r="AM122" s="63">
        <v>100</v>
      </c>
      <c r="AN122" s="63">
        <v>100</v>
      </c>
      <c r="AO122" s="63">
        <v>100</v>
      </c>
      <c r="AP122" s="63">
        <v>100</v>
      </c>
      <c r="AQ122" s="63">
        <v>100</v>
      </c>
      <c r="AR122" s="63">
        <v>100</v>
      </c>
      <c r="AS122" s="63">
        <v>100</v>
      </c>
      <c r="AT122" s="63">
        <v>100</v>
      </c>
      <c r="AU122" s="63">
        <v>100</v>
      </c>
      <c r="AV122">
        <v>100</v>
      </c>
      <c r="AW122">
        <v>100</v>
      </c>
      <c r="AY122" s="2"/>
      <c r="AZ122"/>
    </row>
    <row r="123" spans="1:52" x14ac:dyDescent="0.25">
      <c r="A123" t="s">
        <v>11</v>
      </c>
      <c r="B123">
        <v>53.25</v>
      </c>
      <c r="C123">
        <v>49.45</v>
      </c>
      <c r="D123">
        <v>57.05</v>
      </c>
      <c r="E123">
        <v>55.17</v>
      </c>
      <c r="F123">
        <v>59.94</v>
      </c>
      <c r="G123">
        <v>52.67</v>
      </c>
      <c r="H123">
        <v>48.72</v>
      </c>
      <c r="I123">
        <v>55.74</v>
      </c>
      <c r="J123">
        <v>53.07</v>
      </c>
      <c r="K123">
        <v>56.44</v>
      </c>
      <c r="L123">
        <v>54.57</v>
      </c>
      <c r="M123">
        <v>57.06</v>
      </c>
      <c r="N123">
        <v>53.94</v>
      </c>
      <c r="O123">
        <v>52.86</v>
      </c>
      <c r="P123">
        <v>49.82</v>
      </c>
      <c r="Q123">
        <v>57.13</v>
      </c>
      <c r="R123">
        <v>58.8</v>
      </c>
      <c r="S123">
        <v>58.82</v>
      </c>
      <c r="T123">
        <v>57.93</v>
      </c>
      <c r="U123">
        <v>57.34</v>
      </c>
      <c r="V123">
        <v>57.07</v>
      </c>
      <c r="W123">
        <v>55.98</v>
      </c>
      <c r="X123">
        <v>55.83</v>
      </c>
      <c r="Y123">
        <v>62.88</v>
      </c>
      <c r="Z123">
        <v>58.8</v>
      </c>
      <c r="AA123">
        <v>57.3</v>
      </c>
      <c r="AB123">
        <v>66.23</v>
      </c>
      <c r="AC123">
        <v>66.42</v>
      </c>
      <c r="AD123">
        <v>68.38</v>
      </c>
      <c r="AE123">
        <v>68.680000000000007</v>
      </c>
      <c r="AF123">
        <v>65.28</v>
      </c>
      <c r="AG123">
        <v>69.14</v>
      </c>
      <c r="AH123">
        <v>73.33</v>
      </c>
      <c r="AI123" s="63">
        <v>67.459999999999994</v>
      </c>
      <c r="AJ123" s="63">
        <v>71.34</v>
      </c>
      <c r="AK123" s="63">
        <v>59.5</v>
      </c>
      <c r="AL123" s="63">
        <v>64.44</v>
      </c>
      <c r="AM123" s="63">
        <v>64.91</v>
      </c>
      <c r="AN123" s="63">
        <v>67.78</v>
      </c>
      <c r="AO123" s="63">
        <v>69.36</v>
      </c>
      <c r="AP123" s="63">
        <v>72.010000000000005</v>
      </c>
      <c r="AQ123" s="63">
        <v>75.55</v>
      </c>
      <c r="AR123" s="63">
        <v>77.209999999999994</v>
      </c>
      <c r="AS123" s="63">
        <v>72.69</v>
      </c>
      <c r="AT123" s="63">
        <v>77</v>
      </c>
      <c r="AU123" s="63">
        <v>80.22</v>
      </c>
      <c r="AV123">
        <v>78.010000000000005</v>
      </c>
      <c r="AW123">
        <v>78.06</v>
      </c>
      <c r="AY123" s="2"/>
      <c r="AZ123"/>
    </row>
    <row r="124" spans="1:52" x14ac:dyDescent="0.25">
      <c r="A124" t="s">
        <v>12</v>
      </c>
      <c r="B124">
        <v>11.39</v>
      </c>
      <c r="C124">
        <v>11.37</v>
      </c>
      <c r="D124">
        <v>9.44</v>
      </c>
      <c r="E124">
        <v>10.17</v>
      </c>
      <c r="F124">
        <v>7.56</v>
      </c>
      <c r="G124">
        <v>8.07</v>
      </c>
      <c r="H124">
        <v>9.06</v>
      </c>
      <c r="I124">
        <v>7.79</v>
      </c>
      <c r="J124">
        <v>7.79</v>
      </c>
      <c r="K124">
        <v>3.51</v>
      </c>
      <c r="L124">
        <v>7.56</v>
      </c>
      <c r="M124">
        <v>9.1</v>
      </c>
      <c r="N124">
        <v>8.77</v>
      </c>
      <c r="O124">
        <v>7.37</v>
      </c>
      <c r="P124">
        <v>5.88</v>
      </c>
      <c r="Q124">
        <v>8.52</v>
      </c>
      <c r="R124">
        <v>4.96</v>
      </c>
      <c r="S124">
        <v>8.07</v>
      </c>
      <c r="T124">
        <v>5.94</v>
      </c>
      <c r="U124">
        <v>10.89</v>
      </c>
      <c r="V124">
        <v>8.66</v>
      </c>
      <c r="W124">
        <v>11.64</v>
      </c>
      <c r="X124">
        <v>8.8000000000000007</v>
      </c>
      <c r="Y124">
        <v>6.58</v>
      </c>
      <c r="Z124">
        <v>5.84</v>
      </c>
      <c r="AA124">
        <v>7.12</v>
      </c>
      <c r="AB124">
        <v>4.71</v>
      </c>
      <c r="AC124">
        <v>4.58</v>
      </c>
      <c r="AD124">
        <v>2.52</v>
      </c>
      <c r="AE124">
        <v>4.21</v>
      </c>
      <c r="AF124">
        <v>7.27</v>
      </c>
      <c r="AG124">
        <v>3.75</v>
      </c>
      <c r="AH124">
        <v>3.94</v>
      </c>
      <c r="AI124" s="63">
        <v>3.39</v>
      </c>
      <c r="AJ124" s="63">
        <v>1.23</v>
      </c>
      <c r="AK124" s="63">
        <v>6.62</v>
      </c>
      <c r="AL124" s="63">
        <v>6.27</v>
      </c>
      <c r="AM124" s="63">
        <v>6.24</v>
      </c>
      <c r="AN124" s="63">
        <v>6.45</v>
      </c>
      <c r="AO124" s="63">
        <v>5.6</v>
      </c>
      <c r="AP124" s="63">
        <v>6.95</v>
      </c>
      <c r="AQ124" s="63">
        <v>7.04</v>
      </c>
      <c r="AR124" s="63">
        <v>6.12</v>
      </c>
      <c r="AS124" s="63">
        <v>8.08</v>
      </c>
      <c r="AT124" s="63">
        <v>7.46</v>
      </c>
      <c r="AU124" s="63">
        <v>5.75</v>
      </c>
      <c r="AV124">
        <v>4.3600000000000003</v>
      </c>
      <c r="AW124">
        <v>6.07</v>
      </c>
      <c r="AY124" s="2"/>
      <c r="AZ124"/>
    </row>
    <row r="125" spans="1:52" x14ac:dyDescent="0.25">
      <c r="A125" t="s">
        <v>13</v>
      </c>
      <c r="B125">
        <v>35.36</v>
      </c>
      <c r="C125">
        <v>39.18</v>
      </c>
      <c r="D125">
        <v>33.51</v>
      </c>
      <c r="E125">
        <v>34.659999999999997</v>
      </c>
      <c r="F125">
        <v>32.51</v>
      </c>
      <c r="G125">
        <v>39.26</v>
      </c>
      <c r="H125">
        <v>42.22</v>
      </c>
      <c r="I125">
        <v>36.47</v>
      </c>
      <c r="J125">
        <v>39.14</v>
      </c>
      <c r="K125">
        <v>40.049999999999997</v>
      </c>
      <c r="L125">
        <v>37.869999999999997</v>
      </c>
      <c r="M125">
        <v>33.840000000000003</v>
      </c>
      <c r="N125">
        <v>37.29</v>
      </c>
      <c r="O125">
        <v>39.770000000000003</v>
      </c>
      <c r="P125">
        <v>44.31</v>
      </c>
      <c r="Q125">
        <v>34.35</v>
      </c>
      <c r="R125">
        <v>36.24</v>
      </c>
      <c r="S125">
        <v>33.11</v>
      </c>
      <c r="T125">
        <v>36.130000000000003</v>
      </c>
      <c r="U125">
        <v>31.77</v>
      </c>
      <c r="V125">
        <v>34.28</v>
      </c>
      <c r="W125">
        <v>32.380000000000003</v>
      </c>
      <c r="X125">
        <v>35.369999999999997</v>
      </c>
      <c r="Y125">
        <v>30.54</v>
      </c>
      <c r="Z125">
        <v>35.36</v>
      </c>
      <c r="AA125">
        <v>35.58</v>
      </c>
      <c r="AB125">
        <v>29.06</v>
      </c>
      <c r="AC125">
        <v>28.99</v>
      </c>
      <c r="AD125">
        <v>29.1</v>
      </c>
      <c r="AE125">
        <v>27.11</v>
      </c>
      <c r="AF125">
        <v>27.45</v>
      </c>
      <c r="AG125">
        <v>27.11</v>
      </c>
      <c r="AH125">
        <v>22.73</v>
      </c>
      <c r="AI125" s="63">
        <v>29.15</v>
      </c>
      <c r="AJ125" s="63">
        <v>27.43</v>
      </c>
      <c r="AK125" s="63">
        <v>33.880000000000003</v>
      </c>
      <c r="AL125" s="63">
        <v>29.29</v>
      </c>
      <c r="AM125" s="63">
        <v>28.85</v>
      </c>
      <c r="AN125" s="63">
        <v>25.77</v>
      </c>
      <c r="AO125" s="63">
        <v>25.04</v>
      </c>
      <c r="AP125" s="63">
        <v>21.04</v>
      </c>
      <c r="AQ125" s="63">
        <v>17.420000000000002</v>
      </c>
      <c r="AR125" s="63">
        <v>16.68</v>
      </c>
      <c r="AS125" s="63">
        <v>19.23</v>
      </c>
      <c r="AT125" s="63">
        <v>15.53</v>
      </c>
      <c r="AU125" s="63">
        <v>14.03</v>
      </c>
      <c r="AV125">
        <v>17.63</v>
      </c>
      <c r="AW125">
        <v>15.86</v>
      </c>
      <c r="AY125" s="2"/>
      <c r="AZ125"/>
    </row>
    <row r="126" spans="1:52" x14ac:dyDescent="0.25">
      <c r="AI126" s="63"/>
      <c r="AV126"/>
      <c r="AY126" s="2"/>
      <c r="AZ126"/>
    </row>
    <row r="127" spans="1:52" x14ac:dyDescent="0.25">
      <c r="A127" t="s">
        <v>14</v>
      </c>
      <c r="AI127" s="63"/>
      <c r="AV127"/>
      <c r="AY127" s="2"/>
      <c r="AZ127"/>
    </row>
    <row r="128" spans="1:52" x14ac:dyDescent="0.25">
      <c r="A128" t="s">
        <v>15</v>
      </c>
      <c r="B128">
        <v>100</v>
      </c>
      <c r="C128">
        <v>100</v>
      </c>
      <c r="D128">
        <v>100</v>
      </c>
      <c r="E128">
        <v>100</v>
      </c>
      <c r="F128">
        <v>100</v>
      </c>
      <c r="G128">
        <v>100</v>
      </c>
      <c r="H128">
        <v>100</v>
      </c>
      <c r="I128">
        <v>100</v>
      </c>
      <c r="J128">
        <v>100</v>
      </c>
      <c r="K128">
        <v>100</v>
      </c>
      <c r="L128">
        <v>100</v>
      </c>
      <c r="M128">
        <v>100</v>
      </c>
      <c r="N128">
        <v>100</v>
      </c>
      <c r="O128">
        <v>100</v>
      </c>
      <c r="P128">
        <v>100</v>
      </c>
      <c r="Q128">
        <v>100</v>
      </c>
      <c r="R128">
        <v>100</v>
      </c>
      <c r="S128">
        <v>100</v>
      </c>
      <c r="T128">
        <v>100</v>
      </c>
      <c r="U128">
        <v>100</v>
      </c>
      <c r="V128">
        <v>100</v>
      </c>
      <c r="W128">
        <v>100</v>
      </c>
      <c r="X128">
        <v>100</v>
      </c>
      <c r="Y128">
        <v>100</v>
      </c>
      <c r="Z128">
        <v>100</v>
      </c>
      <c r="AA128">
        <v>100</v>
      </c>
      <c r="AB128">
        <v>100</v>
      </c>
      <c r="AC128">
        <v>100</v>
      </c>
      <c r="AD128">
        <v>100</v>
      </c>
      <c r="AE128">
        <v>100</v>
      </c>
      <c r="AF128">
        <v>100</v>
      </c>
      <c r="AG128">
        <v>100</v>
      </c>
      <c r="AH128">
        <v>100</v>
      </c>
      <c r="AI128" s="63">
        <v>100</v>
      </c>
      <c r="AJ128" s="63">
        <v>100</v>
      </c>
      <c r="AK128" s="63">
        <v>100</v>
      </c>
      <c r="AL128" s="63">
        <v>100</v>
      </c>
      <c r="AM128" s="63">
        <v>100</v>
      </c>
      <c r="AN128" s="63">
        <v>100</v>
      </c>
      <c r="AO128" s="63">
        <v>100</v>
      </c>
      <c r="AP128" s="63">
        <v>100</v>
      </c>
      <c r="AQ128" s="63">
        <v>100</v>
      </c>
      <c r="AR128" s="63">
        <v>100</v>
      </c>
      <c r="AS128" s="63">
        <v>100</v>
      </c>
      <c r="AT128" s="63">
        <v>100</v>
      </c>
      <c r="AU128" s="63">
        <v>100</v>
      </c>
      <c r="AV128">
        <v>100</v>
      </c>
      <c r="AW128">
        <v>100</v>
      </c>
      <c r="AY128" s="2"/>
      <c r="AZ128"/>
    </row>
    <row r="129" spans="1:52" x14ac:dyDescent="0.25">
      <c r="A129" t="s">
        <v>16</v>
      </c>
      <c r="B129">
        <v>43.61</v>
      </c>
      <c r="C129">
        <v>42.28</v>
      </c>
      <c r="D129">
        <v>29.22</v>
      </c>
      <c r="E129">
        <v>39.159999999999997</v>
      </c>
      <c r="F129">
        <v>30.75</v>
      </c>
      <c r="G129">
        <v>37.18</v>
      </c>
      <c r="H129">
        <v>40.57</v>
      </c>
      <c r="I129">
        <v>42.82</v>
      </c>
      <c r="J129">
        <v>31.35</v>
      </c>
      <c r="K129">
        <v>35.68</v>
      </c>
      <c r="L129">
        <v>49.06</v>
      </c>
      <c r="M129">
        <v>37.299999999999997</v>
      </c>
      <c r="N129">
        <v>40.880000000000003</v>
      </c>
      <c r="O129">
        <v>40.43</v>
      </c>
      <c r="P129">
        <v>27.97</v>
      </c>
      <c r="Q129">
        <v>41.9</v>
      </c>
      <c r="R129">
        <v>51.4</v>
      </c>
      <c r="S129">
        <v>38.86</v>
      </c>
      <c r="T129">
        <v>58.5</v>
      </c>
      <c r="U129">
        <v>35.340000000000003</v>
      </c>
      <c r="V129">
        <v>41.77</v>
      </c>
      <c r="W129">
        <v>47.9</v>
      </c>
      <c r="X129">
        <v>34.97</v>
      </c>
      <c r="Y129">
        <v>57.13</v>
      </c>
      <c r="Z129">
        <v>47.73</v>
      </c>
      <c r="AA129">
        <v>48.34</v>
      </c>
      <c r="AB129">
        <v>50.89</v>
      </c>
      <c r="AC129">
        <v>47.82</v>
      </c>
      <c r="AD129">
        <v>54.03</v>
      </c>
      <c r="AE129">
        <v>46.49</v>
      </c>
      <c r="AF129">
        <v>41.64</v>
      </c>
      <c r="AG129">
        <v>41.76</v>
      </c>
      <c r="AH129">
        <v>57.88</v>
      </c>
      <c r="AI129" s="63">
        <v>50.4</v>
      </c>
      <c r="AJ129" s="63">
        <v>63.48</v>
      </c>
      <c r="AK129" s="63">
        <v>47.44</v>
      </c>
      <c r="AL129" s="63">
        <v>56.76</v>
      </c>
      <c r="AM129" s="63">
        <v>48.32</v>
      </c>
      <c r="AN129" s="63">
        <v>53.11</v>
      </c>
      <c r="AO129" s="63">
        <v>50.59</v>
      </c>
      <c r="AP129" s="63">
        <v>56.48</v>
      </c>
      <c r="AQ129" s="63">
        <v>54.41</v>
      </c>
      <c r="AR129" s="63">
        <v>59.04</v>
      </c>
      <c r="AS129" s="63">
        <v>63.55</v>
      </c>
      <c r="AT129" s="63">
        <v>59.1</v>
      </c>
      <c r="AU129" s="63">
        <v>62.83</v>
      </c>
      <c r="AV129">
        <v>68.69</v>
      </c>
      <c r="AW129">
        <v>78.19</v>
      </c>
      <c r="AY129" s="2"/>
      <c r="AZ129"/>
    </row>
    <row r="130" spans="1:52" x14ac:dyDescent="0.25">
      <c r="A130" t="s">
        <v>17</v>
      </c>
      <c r="B130">
        <v>34.159999999999997</v>
      </c>
      <c r="C130">
        <v>18.079999999999998</v>
      </c>
      <c r="D130">
        <v>23.6</v>
      </c>
      <c r="E130">
        <v>18.420000000000002</v>
      </c>
      <c r="F130">
        <v>22.69</v>
      </c>
      <c r="G130">
        <v>21.88</v>
      </c>
      <c r="H130">
        <v>17</v>
      </c>
      <c r="I130">
        <v>16.11</v>
      </c>
      <c r="J130">
        <v>17.88</v>
      </c>
      <c r="K130">
        <v>10.43</v>
      </c>
      <c r="L130">
        <v>17.23</v>
      </c>
      <c r="M130">
        <v>23.87</v>
      </c>
      <c r="N130">
        <v>21.7</v>
      </c>
      <c r="O130">
        <v>22.41</v>
      </c>
      <c r="P130">
        <v>26.13</v>
      </c>
      <c r="Q130">
        <v>26.53</v>
      </c>
      <c r="R130">
        <v>15.52</v>
      </c>
      <c r="S130">
        <v>29.95</v>
      </c>
      <c r="T130">
        <v>16.02</v>
      </c>
      <c r="U130">
        <v>33.9</v>
      </c>
      <c r="V130">
        <v>28.75</v>
      </c>
      <c r="W130">
        <v>25.3</v>
      </c>
      <c r="X130">
        <v>38.85</v>
      </c>
      <c r="Y130">
        <v>16.86</v>
      </c>
      <c r="Z130">
        <v>22.46</v>
      </c>
      <c r="AA130">
        <v>21.12</v>
      </c>
      <c r="AB130">
        <v>16.78</v>
      </c>
      <c r="AC130">
        <v>20.81</v>
      </c>
      <c r="AD130">
        <v>15.71</v>
      </c>
      <c r="AE130">
        <v>24.83</v>
      </c>
      <c r="AF130">
        <v>31.93</v>
      </c>
      <c r="AG130">
        <v>21.67</v>
      </c>
      <c r="AH130">
        <v>18.38</v>
      </c>
      <c r="AI130" s="63">
        <v>18.989999999999998</v>
      </c>
      <c r="AJ130" s="63">
        <v>6.11</v>
      </c>
      <c r="AK130" s="63">
        <v>29.74</v>
      </c>
      <c r="AL130" s="63">
        <v>23.46</v>
      </c>
      <c r="AM130" s="63">
        <v>21.13</v>
      </c>
      <c r="AN130" s="63">
        <v>30.44</v>
      </c>
      <c r="AO130" s="63">
        <v>20.91</v>
      </c>
      <c r="AP130" s="63">
        <v>21.96</v>
      </c>
      <c r="AQ130" s="63">
        <v>30.63</v>
      </c>
      <c r="AR130" s="63">
        <v>26.88</v>
      </c>
      <c r="AS130" s="63">
        <v>20.62</v>
      </c>
      <c r="AT130" s="63">
        <v>28.59</v>
      </c>
      <c r="AU130" s="63">
        <v>20.71</v>
      </c>
      <c r="AV130">
        <v>18.04</v>
      </c>
      <c r="AW130">
        <v>11.08</v>
      </c>
      <c r="AY130" s="2"/>
      <c r="AZ130"/>
    </row>
    <row r="131" spans="1:52" x14ac:dyDescent="0.25">
      <c r="A131" t="s">
        <v>18</v>
      </c>
      <c r="B131">
        <v>22.23</v>
      </c>
      <c r="C131">
        <v>39.64</v>
      </c>
      <c r="D131">
        <v>47.17</v>
      </c>
      <c r="E131">
        <v>42.42</v>
      </c>
      <c r="F131">
        <v>46.56</v>
      </c>
      <c r="G131">
        <v>40.94</v>
      </c>
      <c r="H131">
        <v>42.43</v>
      </c>
      <c r="I131">
        <v>41.07</v>
      </c>
      <c r="J131">
        <v>50.77</v>
      </c>
      <c r="K131">
        <v>53.89</v>
      </c>
      <c r="L131">
        <v>33.700000000000003</v>
      </c>
      <c r="M131">
        <v>38.83</v>
      </c>
      <c r="N131">
        <v>37.42</v>
      </c>
      <c r="O131">
        <v>37.159999999999997</v>
      </c>
      <c r="P131">
        <v>45.9</v>
      </c>
      <c r="Q131">
        <v>31.57</v>
      </c>
      <c r="R131">
        <v>33.08</v>
      </c>
      <c r="S131">
        <v>31.19</v>
      </c>
      <c r="T131">
        <v>25.48</v>
      </c>
      <c r="U131">
        <v>30.76</v>
      </c>
      <c r="V131">
        <v>29.49</v>
      </c>
      <c r="W131">
        <v>26.8</v>
      </c>
      <c r="X131">
        <v>26.18</v>
      </c>
      <c r="Y131">
        <v>26.01</v>
      </c>
      <c r="Z131">
        <v>29.81</v>
      </c>
      <c r="AA131">
        <v>30.54</v>
      </c>
      <c r="AB131">
        <v>32.340000000000003</v>
      </c>
      <c r="AC131">
        <v>31.37</v>
      </c>
      <c r="AD131">
        <v>30.26</v>
      </c>
      <c r="AE131">
        <v>28.68</v>
      </c>
      <c r="AF131">
        <v>26.43</v>
      </c>
      <c r="AG131">
        <v>36.57</v>
      </c>
      <c r="AH131">
        <v>23.74</v>
      </c>
      <c r="AI131" s="63">
        <v>30.6</v>
      </c>
      <c r="AJ131" s="63">
        <v>30.41</v>
      </c>
      <c r="AK131" s="63">
        <v>22.82</v>
      </c>
      <c r="AL131" s="63">
        <v>19.78</v>
      </c>
      <c r="AM131" s="63">
        <v>30.55</v>
      </c>
      <c r="AN131" s="63">
        <v>16.45</v>
      </c>
      <c r="AO131" s="63">
        <v>28.5</v>
      </c>
      <c r="AP131" s="63">
        <v>21.56</v>
      </c>
      <c r="AQ131" s="63">
        <v>14.96</v>
      </c>
      <c r="AR131" s="63">
        <v>14.08</v>
      </c>
      <c r="AS131" s="63">
        <v>15.83</v>
      </c>
      <c r="AT131" s="63">
        <v>12.31</v>
      </c>
      <c r="AU131" s="63">
        <v>16.46</v>
      </c>
      <c r="AV131">
        <v>13.28</v>
      </c>
      <c r="AW131">
        <v>10.73</v>
      </c>
      <c r="AY131" s="2"/>
      <c r="AZ131"/>
    </row>
    <row r="132" spans="1:52" x14ac:dyDescent="0.25">
      <c r="AI132" s="63"/>
      <c r="AV132"/>
      <c r="AY132" s="2"/>
      <c r="AZ132"/>
    </row>
    <row r="133" spans="1:52" x14ac:dyDescent="0.25">
      <c r="A133" t="s">
        <v>19</v>
      </c>
      <c r="AI133" s="63"/>
      <c r="AV133"/>
      <c r="AY133" s="2"/>
      <c r="AZ133"/>
    </row>
    <row r="134" spans="1:52" x14ac:dyDescent="0.25">
      <c r="A134" t="s">
        <v>15</v>
      </c>
      <c r="B134">
        <v>100</v>
      </c>
      <c r="C134">
        <v>100</v>
      </c>
      <c r="D134">
        <v>100</v>
      </c>
      <c r="E134">
        <v>100</v>
      </c>
      <c r="F134">
        <v>100</v>
      </c>
      <c r="G134">
        <v>100</v>
      </c>
      <c r="H134">
        <v>100</v>
      </c>
      <c r="I134">
        <v>100</v>
      </c>
      <c r="J134">
        <v>100</v>
      </c>
      <c r="K134">
        <v>100</v>
      </c>
      <c r="L134">
        <v>100</v>
      </c>
      <c r="M134">
        <v>100</v>
      </c>
      <c r="N134">
        <v>100</v>
      </c>
      <c r="O134">
        <v>100</v>
      </c>
      <c r="P134">
        <v>100</v>
      </c>
      <c r="Q134">
        <v>100</v>
      </c>
      <c r="R134">
        <v>100</v>
      </c>
      <c r="S134">
        <v>100</v>
      </c>
      <c r="T134">
        <v>100</v>
      </c>
      <c r="U134">
        <v>100</v>
      </c>
      <c r="V134">
        <v>100</v>
      </c>
      <c r="W134">
        <v>100</v>
      </c>
      <c r="X134">
        <v>100</v>
      </c>
      <c r="Y134">
        <v>100</v>
      </c>
      <c r="Z134">
        <v>100</v>
      </c>
      <c r="AA134">
        <v>100</v>
      </c>
      <c r="AB134">
        <v>100</v>
      </c>
      <c r="AC134">
        <v>100</v>
      </c>
      <c r="AD134">
        <v>100</v>
      </c>
      <c r="AE134">
        <v>100</v>
      </c>
      <c r="AF134">
        <v>100</v>
      </c>
      <c r="AG134">
        <v>100</v>
      </c>
      <c r="AH134">
        <v>100</v>
      </c>
      <c r="AI134" s="63">
        <v>100</v>
      </c>
      <c r="AJ134" s="63">
        <v>100</v>
      </c>
      <c r="AK134" s="63">
        <v>100</v>
      </c>
      <c r="AL134" s="63">
        <v>100</v>
      </c>
      <c r="AM134" s="63">
        <v>100</v>
      </c>
      <c r="AN134" s="63">
        <v>100</v>
      </c>
      <c r="AO134" s="63">
        <v>100</v>
      </c>
      <c r="AP134" s="63">
        <v>100</v>
      </c>
      <c r="AQ134" s="63">
        <v>100</v>
      </c>
      <c r="AR134" s="63">
        <v>100</v>
      </c>
      <c r="AS134" s="63">
        <v>100</v>
      </c>
      <c r="AT134" s="63">
        <v>100</v>
      </c>
      <c r="AU134" s="63">
        <v>100</v>
      </c>
      <c r="AV134">
        <v>100</v>
      </c>
      <c r="AW134">
        <v>100</v>
      </c>
      <c r="AY134" s="2"/>
      <c r="AZ134"/>
    </row>
    <row r="135" spans="1:52" x14ac:dyDescent="0.25">
      <c r="A135" t="s">
        <v>16</v>
      </c>
      <c r="B135">
        <v>57.08</v>
      </c>
      <c r="C135">
        <v>52.28</v>
      </c>
      <c r="D135">
        <v>64.430000000000007</v>
      </c>
      <c r="E135">
        <v>62.29</v>
      </c>
      <c r="F135">
        <v>68.98</v>
      </c>
      <c r="G135">
        <v>57.5</v>
      </c>
      <c r="H135">
        <v>52.54</v>
      </c>
      <c r="I135">
        <v>62.42</v>
      </c>
      <c r="J135">
        <v>61.39</v>
      </c>
      <c r="K135">
        <v>62.7</v>
      </c>
      <c r="L135">
        <v>56.26</v>
      </c>
      <c r="M135">
        <v>66.010000000000005</v>
      </c>
      <c r="N135">
        <v>58.06</v>
      </c>
      <c r="O135">
        <v>57.4</v>
      </c>
      <c r="P135">
        <v>54.67</v>
      </c>
      <c r="Q135">
        <v>63.57</v>
      </c>
      <c r="R135">
        <v>60.74</v>
      </c>
      <c r="S135">
        <v>66.989999999999995</v>
      </c>
      <c r="T135">
        <v>58.34</v>
      </c>
      <c r="U135">
        <v>63.28</v>
      </c>
      <c r="V135">
        <v>61.11</v>
      </c>
      <c r="W135">
        <v>57.88</v>
      </c>
      <c r="X135">
        <v>61.87</v>
      </c>
      <c r="Y135">
        <v>64.48</v>
      </c>
      <c r="Z135">
        <v>62.35</v>
      </c>
      <c r="AA135">
        <v>59.98</v>
      </c>
      <c r="AB135">
        <v>67.709999999999994</v>
      </c>
      <c r="AC135">
        <v>70.02</v>
      </c>
      <c r="AD135">
        <v>70.430000000000007</v>
      </c>
      <c r="AE135">
        <v>71.91</v>
      </c>
      <c r="AF135">
        <v>68.56</v>
      </c>
      <c r="AG135">
        <v>74.849999999999994</v>
      </c>
      <c r="AH135">
        <v>75.05</v>
      </c>
      <c r="AI135" s="63">
        <v>69.53</v>
      </c>
      <c r="AJ135" s="63">
        <v>71.040000000000006</v>
      </c>
      <c r="AK135" s="63">
        <v>62.95</v>
      </c>
      <c r="AL135" s="63">
        <v>67.34</v>
      </c>
      <c r="AM135" s="63">
        <v>69.17</v>
      </c>
      <c r="AN135" s="63">
        <v>68.81</v>
      </c>
      <c r="AO135" s="63">
        <v>72.87</v>
      </c>
      <c r="AP135" s="63">
        <v>78.27</v>
      </c>
      <c r="AQ135" s="63">
        <v>80.760000000000005</v>
      </c>
      <c r="AR135" s="63">
        <v>80.959999999999994</v>
      </c>
      <c r="AS135" s="63">
        <v>76.099999999999994</v>
      </c>
      <c r="AT135" s="63">
        <v>79.56</v>
      </c>
      <c r="AU135" s="63">
        <v>85.76</v>
      </c>
      <c r="AV135">
        <v>79.92</v>
      </c>
      <c r="AW135">
        <v>77.63</v>
      </c>
      <c r="AY135" s="2"/>
      <c r="AZ135"/>
    </row>
    <row r="136" spans="1:52" x14ac:dyDescent="0.25">
      <c r="A136" t="s">
        <v>17</v>
      </c>
      <c r="B136">
        <v>2.86</v>
      </c>
      <c r="C136">
        <v>9.93</v>
      </c>
      <c r="D136">
        <v>5.25</v>
      </c>
      <c r="E136">
        <v>7.79</v>
      </c>
      <c r="F136">
        <v>2.68</v>
      </c>
      <c r="G136">
        <v>3.63</v>
      </c>
      <c r="H136">
        <v>4.7</v>
      </c>
      <c r="I136">
        <v>3.41</v>
      </c>
      <c r="J136">
        <v>3.71</v>
      </c>
      <c r="K136">
        <v>1.8</v>
      </c>
      <c r="L136">
        <v>4.55</v>
      </c>
      <c r="M136">
        <v>3.02</v>
      </c>
      <c r="N136">
        <v>4.38</v>
      </c>
      <c r="O136">
        <v>2.54</v>
      </c>
      <c r="P136">
        <v>0.64</v>
      </c>
      <c r="Q136">
        <v>1.5</v>
      </c>
      <c r="R136">
        <v>1.1000000000000001</v>
      </c>
      <c r="S136">
        <v>1.1200000000000001</v>
      </c>
      <c r="T136">
        <v>3.31</v>
      </c>
      <c r="U136">
        <v>3.59</v>
      </c>
      <c r="V136">
        <v>2.19</v>
      </c>
      <c r="W136">
        <v>6.3</v>
      </c>
      <c r="X136">
        <v>0</v>
      </c>
      <c r="Y136">
        <v>2.86</v>
      </c>
      <c r="Z136">
        <v>1.26</v>
      </c>
      <c r="AA136">
        <v>3.39</v>
      </c>
      <c r="AB136">
        <v>2.64</v>
      </c>
      <c r="AC136">
        <v>0</v>
      </c>
      <c r="AD136">
        <v>0.34</v>
      </c>
      <c r="AE136">
        <v>0</v>
      </c>
      <c r="AF136">
        <v>1.28</v>
      </c>
      <c r="AG136">
        <v>0</v>
      </c>
      <c r="AH136">
        <v>1.31</v>
      </c>
      <c r="AI136" s="63">
        <v>0</v>
      </c>
      <c r="AJ136" s="63">
        <v>0.65</v>
      </c>
      <c r="AK136" s="63">
        <v>0</v>
      </c>
      <c r="AL136" s="63">
        <v>0.44</v>
      </c>
      <c r="AM136" s="63">
        <v>1.27</v>
      </c>
      <c r="AN136" s="63">
        <v>1.75</v>
      </c>
      <c r="AO136" s="63">
        <v>1.51</v>
      </c>
      <c r="AP136" s="63">
        <v>0</v>
      </c>
      <c r="AQ136" s="63">
        <v>0</v>
      </c>
      <c r="AR136" s="63">
        <v>1.17</v>
      </c>
      <c r="AS136" s="63">
        <v>1.58</v>
      </c>
      <c r="AT136" s="63">
        <v>0</v>
      </c>
      <c r="AU136" s="63">
        <v>0.6</v>
      </c>
      <c r="AV136">
        <v>1.35</v>
      </c>
      <c r="AW136">
        <v>5</v>
      </c>
      <c r="AY136" s="2"/>
      <c r="AZ136"/>
    </row>
    <row r="137" spans="1:52" x14ac:dyDescent="0.25">
      <c r="A137" t="s">
        <v>18</v>
      </c>
      <c r="B137">
        <v>40.06</v>
      </c>
      <c r="C137">
        <v>37.79</v>
      </c>
      <c r="D137">
        <v>30.33</v>
      </c>
      <c r="E137">
        <v>29.92</v>
      </c>
      <c r="F137">
        <v>28.33</v>
      </c>
      <c r="G137">
        <v>38.880000000000003</v>
      </c>
      <c r="H137">
        <v>42.76</v>
      </c>
      <c r="I137">
        <v>34.17</v>
      </c>
      <c r="J137">
        <v>34.9</v>
      </c>
      <c r="K137">
        <v>35.5</v>
      </c>
      <c r="L137">
        <v>39.19</v>
      </c>
      <c r="M137">
        <v>30.97</v>
      </c>
      <c r="N137">
        <v>37.56</v>
      </c>
      <c r="O137">
        <v>40.06</v>
      </c>
      <c r="P137">
        <v>44.69</v>
      </c>
      <c r="Q137">
        <v>34.94</v>
      </c>
      <c r="R137">
        <v>38.159999999999997</v>
      </c>
      <c r="S137">
        <v>31.89</v>
      </c>
      <c r="T137">
        <v>38.35</v>
      </c>
      <c r="U137">
        <v>33.130000000000003</v>
      </c>
      <c r="V137">
        <v>36.700000000000003</v>
      </c>
      <c r="W137">
        <v>35.82</v>
      </c>
      <c r="X137">
        <v>38.130000000000003</v>
      </c>
      <c r="Y137">
        <v>32.659999999999997</v>
      </c>
      <c r="Z137">
        <v>36.4</v>
      </c>
      <c r="AA137">
        <v>36.630000000000003</v>
      </c>
      <c r="AB137">
        <v>29.65</v>
      </c>
      <c r="AC137">
        <v>29.98</v>
      </c>
      <c r="AD137">
        <v>29.23</v>
      </c>
      <c r="AE137">
        <v>28.09</v>
      </c>
      <c r="AF137">
        <v>30.16</v>
      </c>
      <c r="AG137">
        <v>25.15</v>
      </c>
      <c r="AH137">
        <v>23.64</v>
      </c>
      <c r="AI137" s="63">
        <v>30.47</v>
      </c>
      <c r="AJ137" s="63">
        <v>28.31</v>
      </c>
      <c r="AK137" s="63">
        <v>37.049999999999997</v>
      </c>
      <c r="AL137" s="63">
        <v>32.22</v>
      </c>
      <c r="AM137" s="63">
        <v>29.57</v>
      </c>
      <c r="AN137" s="63">
        <v>29.44</v>
      </c>
      <c r="AO137" s="63">
        <v>25.62</v>
      </c>
      <c r="AP137" s="63">
        <v>21.73</v>
      </c>
      <c r="AQ137" s="63">
        <v>19.239999999999998</v>
      </c>
      <c r="AR137" s="63">
        <v>17.87</v>
      </c>
      <c r="AS137" s="63">
        <v>22.33</v>
      </c>
      <c r="AT137" s="63">
        <v>20.440000000000001</v>
      </c>
      <c r="AU137" s="63">
        <v>13.64</v>
      </c>
      <c r="AV137">
        <v>18.73</v>
      </c>
      <c r="AW137">
        <v>17.37</v>
      </c>
      <c r="AY137" s="2"/>
      <c r="AZ137"/>
    </row>
    <row r="138" spans="1:52" x14ac:dyDescent="0.25">
      <c r="AI138" s="63"/>
      <c r="AV138"/>
      <c r="AY138" s="2"/>
      <c r="AZ138"/>
    </row>
    <row r="139" spans="1:52" x14ac:dyDescent="0.25">
      <c r="A139" t="s">
        <v>20</v>
      </c>
      <c r="AI139" s="63"/>
      <c r="AV139"/>
      <c r="AY139" s="2"/>
      <c r="AZ139"/>
    </row>
    <row r="140" spans="1:52" x14ac:dyDescent="0.25">
      <c r="A140" t="s">
        <v>15</v>
      </c>
      <c r="B140">
        <v>100</v>
      </c>
      <c r="C140">
        <v>100</v>
      </c>
      <c r="D140">
        <v>100</v>
      </c>
      <c r="E140">
        <v>100</v>
      </c>
      <c r="F140">
        <v>100</v>
      </c>
      <c r="G140">
        <v>100</v>
      </c>
      <c r="H140">
        <v>100</v>
      </c>
      <c r="I140">
        <v>100</v>
      </c>
      <c r="J140">
        <v>100</v>
      </c>
      <c r="K140">
        <v>100</v>
      </c>
      <c r="L140">
        <v>100</v>
      </c>
      <c r="M140">
        <v>100</v>
      </c>
      <c r="N140">
        <v>100</v>
      </c>
      <c r="O140">
        <v>100</v>
      </c>
      <c r="P140">
        <v>100</v>
      </c>
      <c r="Q140">
        <v>100</v>
      </c>
      <c r="R140">
        <v>100</v>
      </c>
      <c r="S140">
        <v>100</v>
      </c>
      <c r="T140">
        <v>100</v>
      </c>
      <c r="U140">
        <v>100</v>
      </c>
      <c r="V140">
        <v>100</v>
      </c>
      <c r="W140">
        <v>100</v>
      </c>
      <c r="X140">
        <v>100</v>
      </c>
      <c r="Y140">
        <v>100</v>
      </c>
      <c r="Z140">
        <v>100</v>
      </c>
      <c r="AA140">
        <v>100</v>
      </c>
      <c r="AB140">
        <v>100</v>
      </c>
      <c r="AC140">
        <v>100</v>
      </c>
      <c r="AD140">
        <v>100</v>
      </c>
      <c r="AE140">
        <v>100</v>
      </c>
      <c r="AF140">
        <v>100</v>
      </c>
      <c r="AG140">
        <v>100</v>
      </c>
      <c r="AH140">
        <v>100</v>
      </c>
      <c r="AI140" s="63">
        <v>100</v>
      </c>
      <c r="AJ140" s="63">
        <v>100</v>
      </c>
      <c r="AK140" s="63">
        <v>100</v>
      </c>
      <c r="AL140" s="63">
        <v>100</v>
      </c>
      <c r="AM140" s="63">
        <v>100</v>
      </c>
      <c r="AN140" s="63">
        <v>100</v>
      </c>
      <c r="AO140" s="63">
        <v>100</v>
      </c>
      <c r="AP140" s="63">
        <v>100</v>
      </c>
      <c r="AQ140" s="63">
        <v>100</v>
      </c>
      <c r="AR140" s="63">
        <v>100</v>
      </c>
      <c r="AS140" s="63">
        <v>100</v>
      </c>
      <c r="AT140" s="63">
        <v>100</v>
      </c>
      <c r="AU140" s="63">
        <v>100</v>
      </c>
      <c r="AV140">
        <v>100</v>
      </c>
      <c r="AW140">
        <v>100</v>
      </c>
      <c r="AY140" s="2"/>
      <c r="AZ140"/>
    </row>
    <row r="141" spans="1:52" x14ac:dyDescent="0.25">
      <c r="A141" t="s">
        <v>16</v>
      </c>
      <c r="B141">
        <v>55.13</v>
      </c>
      <c r="C141">
        <v>42.33</v>
      </c>
      <c r="D141">
        <v>53.57</v>
      </c>
      <c r="E141">
        <v>45.69</v>
      </c>
      <c r="F141">
        <v>68.819999999999993</v>
      </c>
      <c r="G141">
        <v>63.13</v>
      </c>
      <c r="H141">
        <v>49.27</v>
      </c>
      <c r="I141">
        <v>69.23</v>
      </c>
      <c r="J141">
        <v>60.27</v>
      </c>
      <c r="K141">
        <v>49.13</v>
      </c>
      <c r="L141">
        <v>51.69</v>
      </c>
      <c r="M141">
        <v>55.87</v>
      </c>
      <c r="N141">
        <v>68.11</v>
      </c>
      <c r="O141">
        <v>53.69</v>
      </c>
      <c r="P141">
        <v>62.63</v>
      </c>
      <c r="Q141">
        <v>47.11</v>
      </c>
      <c r="R141">
        <v>62.45</v>
      </c>
      <c r="S141">
        <v>46.9</v>
      </c>
      <c r="T141">
        <v>54.32</v>
      </c>
      <c r="U141">
        <v>68.61</v>
      </c>
      <c r="V141">
        <v>65.319999999999993</v>
      </c>
      <c r="W141">
        <v>72.849999999999994</v>
      </c>
      <c r="X141">
        <v>59.17</v>
      </c>
      <c r="Y141">
        <v>68.11</v>
      </c>
      <c r="Z141">
        <v>51.07</v>
      </c>
      <c r="AA141">
        <v>55.82</v>
      </c>
      <c r="AB141">
        <v>86.33</v>
      </c>
      <c r="AC141">
        <v>79.510000000000005</v>
      </c>
      <c r="AD141">
        <v>74.900000000000006</v>
      </c>
      <c r="AE141">
        <v>86.17</v>
      </c>
      <c r="AF141">
        <v>88.49</v>
      </c>
      <c r="AG141">
        <v>61.9</v>
      </c>
      <c r="AH141">
        <v>96.41</v>
      </c>
      <c r="AI141" s="63">
        <v>85.32</v>
      </c>
      <c r="AJ141" s="63">
        <v>84.04</v>
      </c>
      <c r="AK141" s="63">
        <v>62.97</v>
      </c>
      <c r="AL141" s="63">
        <v>61.24</v>
      </c>
      <c r="AM141" s="63">
        <v>81.489999999999995</v>
      </c>
      <c r="AN141" s="63">
        <v>85.71</v>
      </c>
      <c r="AO141" s="63">
        <v>87.93</v>
      </c>
      <c r="AP141" s="63">
        <v>77.84</v>
      </c>
      <c r="AQ141" s="63">
        <v>90.82</v>
      </c>
      <c r="AR141" s="63">
        <v>88.86</v>
      </c>
      <c r="AS141" s="63">
        <v>92.02</v>
      </c>
      <c r="AT141" s="63">
        <v>100</v>
      </c>
      <c r="AU141" s="63">
        <v>86.84</v>
      </c>
      <c r="AV141">
        <v>81.75</v>
      </c>
      <c r="AW141">
        <v>81.96</v>
      </c>
      <c r="AY141" s="2"/>
      <c r="AZ141"/>
    </row>
    <row r="142" spans="1:52" x14ac:dyDescent="0.25">
      <c r="A142" t="s">
        <v>17</v>
      </c>
      <c r="B142">
        <v>0</v>
      </c>
      <c r="C142">
        <v>5.15</v>
      </c>
      <c r="D142">
        <v>14.27</v>
      </c>
      <c r="E142">
        <v>3.94</v>
      </c>
      <c r="F142">
        <v>5.76</v>
      </c>
      <c r="G142">
        <v>0</v>
      </c>
      <c r="H142">
        <v>13.88</v>
      </c>
      <c r="I142">
        <v>0</v>
      </c>
      <c r="J142">
        <v>8.2799999999999994</v>
      </c>
      <c r="K142">
        <v>0</v>
      </c>
      <c r="L142">
        <v>12.99</v>
      </c>
      <c r="M142">
        <v>6</v>
      </c>
      <c r="N142">
        <v>0</v>
      </c>
      <c r="O142">
        <v>1.78</v>
      </c>
      <c r="P142">
        <v>0</v>
      </c>
      <c r="Q142">
        <v>14.77</v>
      </c>
      <c r="R142">
        <v>9.11</v>
      </c>
      <c r="S142">
        <v>5.8</v>
      </c>
      <c r="T142">
        <v>2.42</v>
      </c>
      <c r="U142">
        <v>10.56</v>
      </c>
      <c r="V142">
        <v>26.9</v>
      </c>
      <c r="W142">
        <v>11.45</v>
      </c>
      <c r="X142">
        <v>4.8</v>
      </c>
      <c r="Y142">
        <v>9.3800000000000008</v>
      </c>
      <c r="Z142">
        <v>0</v>
      </c>
      <c r="AA142">
        <v>0</v>
      </c>
      <c r="AB142">
        <v>0</v>
      </c>
      <c r="AC142">
        <v>12.1</v>
      </c>
      <c r="AD142">
        <v>0</v>
      </c>
      <c r="AE142">
        <v>0</v>
      </c>
      <c r="AF142">
        <v>3.79</v>
      </c>
      <c r="AG142">
        <v>8.67</v>
      </c>
      <c r="AH142">
        <v>0</v>
      </c>
      <c r="AI142" s="63">
        <v>0</v>
      </c>
      <c r="AJ142" s="63">
        <v>0</v>
      </c>
      <c r="AK142" s="63">
        <v>0</v>
      </c>
      <c r="AL142" s="63">
        <v>3.81</v>
      </c>
      <c r="AM142" s="63">
        <v>2.74</v>
      </c>
      <c r="AN142" s="63">
        <v>10.11</v>
      </c>
      <c r="AO142" s="63">
        <v>0</v>
      </c>
      <c r="AP142" s="63">
        <v>9.5500000000000007</v>
      </c>
      <c r="AQ142" s="63">
        <v>0</v>
      </c>
      <c r="AR142" s="63">
        <v>0</v>
      </c>
      <c r="AS142" s="63">
        <v>0</v>
      </c>
      <c r="AT142" s="63">
        <v>0</v>
      </c>
      <c r="AU142" s="63">
        <v>2.4900000000000002</v>
      </c>
      <c r="AV142">
        <v>0</v>
      </c>
      <c r="AW142">
        <v>2.14</v>
      </c>
      <c r="AY142" s="2"/>
      <c r="AZ142"/>
    </row>
    <row r="143" spans="1:52" x14ac:dyDescent="0.25">
      <c r="A143" t="s">
        <v>18</v>
      </c>
      <c r="B143">
        <v>44.87</v>
      </c>
      <c r="C143">
        <v>52.52</v>
      </c>
      <c r="D143">
        <v>32.15</v>
      </c>
      <c r="E143">
        <v>50.37</v>
      </c>
      <c r="F143">
        <v>25.42</v>
      </c>
      <c r="G143">
        <v>36.869999999999997</v>
      </c>
      <c r="H143">
        <v>36.840000000000003</v>
      </c>
      <c r="I143">
        <v>30.77</v>
      </c>
      <c r="J143">
        <v>31.45</v>
      </c>
      <c r="K143">
        <v>50.87</v>
      </c>
      <c r="L143">
        <v>35.32</v>
      </c>
      <c r="M143">
        <v>38.130000000000003</v>
      </c>
      <c r="N143">
        <v>31.89</v>
      </c>
      <c r="O143">
        <v>44.53</v>
      </c>
      <c r="P143">
        <v>37.369999999999997</v>
      </c>
      <c r="Q143">
        <v>38.119999999999997</v>
      </c>
      <c r="R143">
        <v>28.45</v>
      </c>
      <c r="S143">
        <v>47.31</v>
      </c>
      <c r="T143">
        <v>43.26</v>
      </c>
      <c r="U143">
        <v>20.83</v>
      </c>
      <c r="V143">
        <v>7.78</v>
      </c>
      <c r="W143">
        <v>15.7</v>
      </c>
      <c r="X143">
        <v>36.03</v>
      </c>
      <c r="Y143">
        <v>22.52</v>
      </c>
      <c r="Z143">
        <v>48.93</v>
      </c>
      <c r="AA143">
        <v>44.18</v>
      </c>
      <c r="AB143">
        <v>13.67</v>
      </c>
      <c r="AC143">
        <v>8.39</v>
      </c>
      <c r="AD143">
        <v>25.1</v>
      </c>
      <c r="AE143">
        <v>13.83</v>
      </c>
      <c r="AF143">
        <v>7.72</v>
      </c>
      <c r="AG143">
        <v>29.43</v>
      </c>
      <c r="AH143">
        <v>3.59</v>
      </c>
      <c r="AI143" s="63">
        <v>14.68</v>
      </c>
      <c r="AJ143" s="63">
        <v>15.96</v>
      </c>
      <c r="AK143" s="63">
        <v>37.03</v>
      </c>
      <c r="AL143" s="63">
        <v>34.950000000000003</v>
      </c>
      <c r="AM143" s="63">
        <v>15.78</v>
      </c>
      <c r="AN143" s="63">
        <v>4.17</v>
      </c>
      <c r="AO143" s="63">
        <v>12.07</v>
      </c>
      <c r="AP143" s="63">
        <v>12.6</v>
      </c>
      <c r="AQ143" s="63">
        <v>9.18</v>
      </c>
      <c r="AR143" s="63">
        <v>11.14</v>
      </c>
      <c r="AS143" s="63">
        <v>7.98</v>
      </c>
      <c r="AT143" s="63">
        <v>0</v>
      </c>
      <c r="AU143" s="63">
        <v>10.67</v>
      </c>
      <c r="AV143">
        <v>18.25</v>
      </c>
      <c r="AW143">
        <v>15.9</v>
      </c>
      <c r="AY143" s="2"/>
      <c r="AZ143"/>
    </row>
    <row r="144" spans="1:52" x14ac:dyDescent="0.25">
      <c r="AI144" s="63"/>
      <c r="AV144"/>
      <c r="AY144" s="2"/>
      <c r="AZ144"/>
    </row>
    <row r="145" spans="1:52" x14ac:dyDescent="0.25">
      <c r="AI145" s="63"/>
      <c r="AV145"/>
      <c r="AY145" s="2"/>
      <c r="AZ145"/>
    </row>
    <row r="146" spans="1:52" x14ac:dyDescent="0.25">
      <c r="A146" t="s">
        <v>5</v>
      </c>
      <c r="AI146" s="63"/>
      <c r="AV146"/>
      <c r="AY146" s="2"/>
      <c r="AZ146"/>
    </row>
    <row r="147" spans="1:52" x14ac:dyDescent="0.25">
      <c r="A147" t="s">
        <v>6</v>
      </c>
      <c r="AI147" s="63"/>
      <c r="AV147"/>
      <c r="AY147" s="2"/>
      <c r="AZ147"/>
    </row>
    <row r="148" spans="1:52" x14ac:dyDescent="0.25">
      <c r="A148" t="s">
        <v>26</v>
      </c>
      <c r="AI148" s="63"/>
      <c r="AV148"/>
      <c r="AY148" s="2"/>
      <c r="AZ148"/>
    </row>
    <row r="149" spans="1:52" x14ac:dyDescent="0.25">
      <c r="A149" t="s">
        <v>8</v>
      </c>
      <c r="B149" s="1">
        <v>43497</v>
      </c>
      <c r="C149" s="1">
        <v>43525</v>
      </c>
      <c r="D149" s="1">
        <v>43556</v>
      </c>
      <c r="E149" s="1">
        <v>43586</v>
      </c>
      <c r="F149" s="1">
        <v>43617</v>
      </c>
      <c r="G149" s="1">
        <v>43647</v>
      </c>
      <c r="H149" s="1">
        <v>43678</v>
      </c>
      <c r="I149" s="1">
        <v>43709</v>
      </c>
      <c r="J149" s="1">
        <v>43739</v>
      </c>
      <c r="K149" s="1">
        <v>43770</v>
      </c>
      <c r="L149" s="1">
        <v>43800</v>
      </c>
      <c r="M149" s="1">
        <v>43831</v>
      </c>
      <c r="N149" s="1">
        <v>43862</v>
      </c>
      <c r="O149" s="1">
        <v>43891</v>
      </c>
      <c r="P149" s="1">
        <v>43922</v>
      </c>
      <c r="Q149" s="1">
        <v>43952</v>
      </c>
      <c r="R149" s="1">
        <v>43983</v>
      </c>
      <c r="S149" s="1">
        <v>44013</v>
      </c>
      <c r="T149" s="1">
        <v>44044</v>
      </c>
      <c r="U149" s="1">
        <v>44075</v>
      </c>
      <c r="V149" s="1">
        <v>44105</v>
      </c>
      <c r="W149" s="1">
        <v>44136</v>
      </c>
      <c r="X149" s="1">
        <v>44166</v>
      </c>
      <c r="Y149" s="1">
        <v>44197</v>
      </c>
      <c r="Z149" s="1">
        <v>44228</v>
      </c>
      <c r="AA149" s="1">
        <v>44256</v>
      </c>
      <c r="AB149" s="1">
        <v>44287</v>
      </c>
      <c r="AC149" s="1" t="s">
        <v>22</v>
      </c>
      <c r="AD149" s="1">
        <v>44348</v>
      </c>
      <c r="AE149" s="1">
        <v>44378</v>
      </c>
      <c r="AF149" s="1">
        <v>44409</v>
      </c>
      <c r="AG149" s="1">
        <v>44440</v>
      </c>
      <c r="AH149" s="1">
        <v>44470</v>
      </c>
      <c r="AI149" s="64">
        <v>44501</v>
      </c>
      <c r="AJ149" s="64">
        <v>44531</v>
      </c>
      <c r="AK149" s="64">
        <v>44562</v>
      </c>
      <c r="AL149" s="64">
        <v>44593</v>
      </c>
      <c r="AM149" s="64">
        <v>44621</v>
      </c>
      <c r="AN149" s="64">
        <v>44652</v>
      </c>
      <c r="AO149" s="64">
        <v>44682</v>
      </c>
      <c r="AP149" s="64">
        <v>44713</v>
      </c>
      <c r="AQ149" s="64">
        <v>44743</v>
      </c>
      <c r="AR149" s="64">
        <v>44774</v>
      </c>
      <c r="AS149" s="64">
        <v>44805</v>
      </c>
      <c r="AT149" s="64">
        <v>44835</v>
      </c>
      <c r="AU149" s="64">
        <v>44866</v>
      </c>
      <c r="AV149" s="1">
        <v>44896</v>
      </c>
      <c r="AW149" s="1">
        <v>44927</v>
      </c>
      <c r="AX149" s="1"/>
      <c r="AY149" s="2"/>
      <c r="AZ149"/>
    </row>
    <row r="150" spans="1:52" x14ac:dyDescent="0.25">
      <c r="A150" t="s">
        <v>9</v>
      </c>
      <c r="AI150" s="63"/>
      <c r="AV150"/>
      <c r="AY150" s="2"/>
      <c r="AZ150"/>
    </row>
    <row r="151" spans="1:52" x14ac:dyDescent="0.25">
      <c r="A151" t="s">
        <v>10</v>
      </c>
      <c r="B151">
        <v>100</v>
      </c>
      <c r="C151">
        <v>100</v>
      </c>
      <c r="D151">
        <v>100</v>
      </c>
      <c r="E151">
        <v>100</v>
      </c>
      <c r="F151">
        <v>100</v>
      </c>
      <c r="G151">
        <v>100</v>
      </c>
      <c r="H151">
        <v>100</v>
      </c>
      <c r="I151">
        <v>100</v>
      </c>
      <c r="J151">
        <v>100</v>
      </c>
      <c r="K151">
        <v>100</v>
      </c>
      <c r="L151">
        <v>100</v>
      </c>
      <c r="M151">
        <v>100</v>
      </c>
      <c r="N151">
        <v>100</v>
      </c>
      <c r="O151">
        <v>100</v>
      </c>
      <c r="P151">
        <v>100</v>
      </c>
      <c r="Q151">
        <v>100</v>
      </c>
      <c r="R151">
        <v>100</v>
      </c>
      <c r="S151">
        <v>100</v>
      </c>
      <c r="T151">
        <v>100</v>
      </c>
      <c r="U151">
        <v>100</v>
      </c>
      <c r="V151">
        <v>100</v>
      </c>
      <c r="W151">
        <v>100</v>
      </c>
      <c r="X151">
        <v>100</v>
      </c>
      <c r="Y151">
        <v>100</v>
      </c>
      <c r="Z151">
        <v>100</v>
      </c>
      <c r="AA151">
        <v>100</v>
      </c>
      <c r="AB151">
        <v>100</v>
      </c>
      <c r="AC151">
        <v>100</v>
      </c>
      <c r="AD151">
        <v>100</v>
      </c>
      <c r="AE151">
        <v>100</v>
      </c>
      <c r="AF151">
        <v>100</v>
      </c>
      <c r="AG151">
        <v>100</v>
      </c>
      <c r="AH151">
        <v>100</v>
      </c>
      <c r="AI151" s="63">
        <v>100</v>
      </c>
      <c r="AJ151" s="63">
        <v>100</v>
      </c>
      <c r="AK151" s="63">
        <v>100</v>
      </c>
      <c r="AL151" s="63">
        <v>100</v>
      </c>
      <c r="AM151" s="63">
        <v>100</v>
      </c>
      <c r="AN151" s="63">
        <v>100</v>
      </c>
      <c r="AO151" s="63">
        <v>100</v>
      </c>
      <c r="AP151" s="63">
        <v>100</v>
      </c>
      <c r="AQ151" s="63">
        <v>100</v>
      </c>
      <c r="AR151" s="63">
        <v>100</v>
      </c>
      <c r="AS151" s="63">
        <v>100</v>
      </c>
      <c r="AT151" s="63">
        <v>100</v>
      </c>
      <c r="AU151" s="63">
        <v>100</v>
      </c>
      <c r="AV151">
        <v>100</v>
      </c>
      <c r="AW151">
        <v>100</v>
      </c>
      <c r="AY151" s="2"/>
      <c r="AZ151"/>
    </row>
    <row r="152" spans="1:52" x14ac:dyDescent="0.25">
      <c r="A152" t="s">
        <v>11</v>
      </c>
      <c r="B152">
        <v>48.74</v>
      </c>
      <c r="C152">
        <v>46.1</v>
      </c>
      <c r="D152">
        <v>47.09</v>
      </c>
      <c r="E152">
        <v>49.83</v>
      </c>
      <c r="F152">
        <v>48.91</v>
      </c>
      <c r="G152">
        <v>47.55</v>
      </c>
      <c r="H152">
        <v>46.32</v>
      </c>
      <c r="I152">
        <v>48.9</v>
      </c>
      <c r="J152">
        <v>46.16</v>
      </c>
      <c r="K152">
        <v>46.67</v>
      </c>
      <c r="L152">
        <v>48.84</v>
      </c>
      <c r="M152">
        <v>46.71</v>
      </c>
      <c r="N152">
        <v>49.11</v>
      </c>
      <c r="O152">
        <v>53.44</v>
      </c>
      <c r="P152">
        <v>51.35</v>
      </c>
      <c r="Q152">
        <v>52.94</v>
      </c>
      <c r="R152">
        <v>49.14</v>
      </c>
      <c r="S152">
        <v>53.86</v>
      </c>
      <c r="T152">
        <v>51.81</v>
      </c>
      <c r="U152">
        <v>52.57</v>
      </c>
      <c r="V152">
        <v>51.21</v>
      </c>
      <c r="W152">
        <v>50.22</v>
      </c>
      <c r="X152">
        <v>53.86</v>
      </c>
      <c r="Y152">
        <v>51.55</v>
      </c>
      <c r="Z152">
        <v>52.58</v>
      </c>
      <c r="AA152">
        <v>53.84</v>
      </c>
      <c r="AB152">
        <v>56.84</v>
      </c>
      <c r="AC152">
        <v>59.75</v>
      </c>
      <c r="AD152">
        <v>63.19</v>
      </c>
      <c r="AE152">
        <v>62.32</v>
      </c>
      <c r="AF152">
        <v>62.31</v>
      </c>
      <c r="AG152">
        <v>59.83</v>
      </c>
      <c r="AH152">
        <v>63.45</v>
      </c>
      <c r="AI152" s="63">
        <v>64.52</v>
      </c>
      <c r="AJ152" s="63">
        <v>63.15</v>
      </c>
      <c r="AK152" s="63">
        <v>62.15</v>
      </c>
      <c r="AL152" s="63">
        <v>57.64</v>
      </c>
      <c r="AM152" s="63">
        <v>63.59</v>
      </c>
      <c r="AN152" s="63">
        <v>63.35</v>
      </c>
      <c r="AO152" s="63">
        <v>64.8</v>
      </c>
      <c r="AP152" s="63">
        <v>70.2</v>
      </c>
      <c r="AQ152" s="63">
        <v>68.81</v>
      </c>
      <c r="AR152" s="63">
        <v>72.48</v>
      </c>
      <c r="AS152" s="63">
        <v>70.069999999999993</v>
      </c>
      <c r="AT152" s="63">
        <v>74.290000000000006</v>
      </c>
      <c r="AU152" s="63">
        <v>74.03</v>
      </c>
      <c r="AV152">
        <v>77.55</v>
      </c>
      <c r="AW152">
        <v>78.23</v>
      </c>
      <c r="AY152" s="2"/>
      <c r="AZ152"/>
    </row>
    <row r="153" spans="1:52" x14ac:dyDescent="0.25">
      <c r="A153" t="s">
        <v>12</v>
      </c>
      <c r="B153">
        <v>10.039999999999999</v>
      </c>
      <c r="C153">
        <v>10.29</v>
      </c>
      <c r="D153">
        <v>11.74</v>
      </c>
      <c r="E153">
        <v>9.66</v>
      </c>
      <c r="F153">
        <v>8.92</v>
      </c>
      <c r="G153">
        <v>11.32</v>
      </c>
      <c r="H153">
        <v>11.76</v>
      </c>
      <c r="I153">
        <v>11.68</v>
      </c>
      <c r="J153">
        <v>14.2</v>
      </c>
      <c r="K153">
        <v>14.5</v>
      </c>
      <c r="L153">
        <v>10.76</v>
      </c>
      <c r="M153">
        <v>13.38</v>
      </c>
      <c r="N153">
        <v>13.32</v>
      </c>
      <c r="O153">
        <v>8.3699999999999992</v>
      </c>
      <c r="P153">
        <v>6.68</v>
      </c>
      <c r="Q153">
        <v>9.51</v>
      </c>
      <c r="R153">
        <v>11.03</v>
      </c>
      <c r="S153">
        <v>9.44</v>
      </c>
      <c r="T153">
        <v>12.36</v>
      </c>
      <c r="U153">
        <v>12.69</v>
      </c>
      <c r="V153">
        <v>12.03</v>
      </c>
      <c r="W153">
        <v>14.68</v>
      </c>
      <c r="X153">
        <v>11.76</v>
      </c>
      <c r="Y153">
        <v>11.42</v>
      </c>
      <c r="Z153">
        <v>10.88</v>
      </c>
      <c r="AA153">
        <v>9.69</v>
      </c>
      <c r="AB153">
        <v>7.99</v>
      </c>
      <c r="AC153">
        <v>8.31</v>
      </c>
      <c r="AD153">
        <v>7.52</v>
      </c>
      <c r="AE153">
        <v>7.39</v>
      </c>
      <c r="AF153">
        <v>7.94</v>
      </c>
      <c r="AG153">
        <v>8.52</v>
      </c>
      <c r="AH153">
        <v>8.7100000000000009</v>
      </c>
      <c r="AI153" s="63">
        <v>9.26</v>
      </c>
      <c r="AJ153" s="63">
        <v>8.15</v>
      </c>
      <c r="AK153" s="63">
        <v>8.09</v>
      </c>
      <c r="AL153" s="63">
        <v>9.77</v>
      </c>
      <c r="AM153" s="63">
        <v>9.15</v>
      </c>
      <c r="AN153" s="63">
        <v>8.34</v>
      </c>
      <c r="AO153" s="63">
        <v>9.61</v>
      </c>
      <c r="AP153" s="63">
        <v>8.75</v>
      </c>
      <c r="AQ153" s="63">
        <v>8.2200000000000006</v>
      </c>
      <c r="AR153" s="63">
        <v>8.06</v>
      </c>
      <c r="AS153" s="63">
        <v>9.52</v>
      </c>
      <c r="AT153" s="63">
        <v>8.1300000000000008</v>
      </c>
      <c r="AU153" s="63">
        <v>10.84</v>
      </c>
      <c r="AV153">
        <v>6.63</v>
      </c>
      <c r="AW153">
        <v>7.91</v>
      </c>
      <c r="AY153" s="2"/>
      <c r="AZ153"/>
    </row>
    <row r="154" spans="1:52" x14ac:dyDescent="0.25">
      <c r="A154" t="s">
        <v>13</v>
      </c>
      <c r="B154">
        <v>41.23</v>
      </c>
      <c r="C154">
        <v>43.61</v>
      </c>
      <c r="D154">
        <v>41.17</v>
      </c>
      <c r="E154">
        <v>40.520000000000003</v>
      </c>
      <c r="F154">
        <v>42.17</v>
      </c>
      <c r="G154">
        <v>41.13</v>
      </c>
      <c r="H154">
        <v>41.92</v>
      </c>
      <c r="I154">
        <v>39.42</v>
      </c>
      <c r="J154">
        <v>39.65</v>
      </c>
      <c r="K154">
        <v>38.83</v>
      </c>
      <c r="L154">
        <v>40.4</v>
      </c>
      <c r="M154">
        <v>39.909999999999997</v>
      </c>
      <c r="N154">
        <v>37.57</v>
      </c>
      <c r="O154">
        <v>38.18</v>
      </c>
      <c r="P154">
        <v>41.97</v>
      </c>
      <c r="Q154">
        <v>37.549999999999997</v>
      </c>
      <c r="R154">
        <v>39.840000000000003</v>
      </c>
      <c r="S154">
        <v>36.700000000000003</v>
      </c>
      <c r="T154">
        <v>35.83</v>
      </c>
      <c r="U154">
        <v>34.74</v>
      </c>
      <c r="V154">
        <v>36.76</v>
      </c>
      <c r="W154">
        <v>35.090000000000003</v>
      </c>
      <c r="X154">
        <v>34.380000000000003</v>
      </c>
      <c r="Y154">
        <v>37.03</v>
      </c>
      <c r="Z154">
        <v>36.53</v>
      </c>
      <c r="AA154">
        <v>36.479999999999997</v>
      </c>
      <c r="AB154">
        <v>35.159999999999997</v>
      </c>
      <c r="AC154">
        <v>31.94</v>
      </c>
      <c r="AD154">
        <v>29.29</v>
      </c>
      <c r="AE154">
        <v>30.28</v>
      </c>
      <c r="AF154">
        <v>29.75</v>
      </c>
      <c r="AG154">
        <v>31.65</v>
      </c>
      <c r="AH154">
        <v>27.84</v>
      </c>
      <c r="AI154" s="63">
        <v>26.23</v>
      </c>
      <c r="AJ154" s="63">
        <v>28.69</v>
      </c>
      <c r="AK154" s="63">
        <v>29.77</v>
      </c>
      <c r="AL154" s="63">
        <v>32.590000000000003</v>
      </c>
      <c r="AM154" s="63">
        <v>27.26</v>
      </c>
      <c r="AN154" s="63">
        <v>28.3</v>
      </c>
      <c r="AO154" s="63">
        <v>25.59</v>
      </c>
      <c r="AP154" s="63">
        <v>21.04</v>
      </c>
      <c r="AQ154" s="63">
        <v>22.97</v>
      </c>
      <c r="AR154" s="63">
        <v>19.46</v>
      </c>
      <c r="AS154" s="63">
        <v>20.41</v>
      </c>
      <c r="AT154" s="63">
        <v>17.579999999999998</v>
      </c>
      <c r="AU154" s="63">
        <v>15.13</v>
      </c>
      <c r="AV154">
        <v>15.83</v>
      </c>
      <c r="AW154">
        <v>13.87</v>
      </c>
      <c r="AY154" s="2"/>
      <c r="AZ154"/>
    </row>
    <row r="155" spans="1:52" x14ac:dyDescent="0.25">
      <c r="AI155" s="63"/>
      <c r="AV155"/>
      <c r="AY155" s="2"/>
      <c r="AZ155"/>
    </row>
    <row r="156" spans="1:52" x14ac:dyDescent="0.25">
      <c r="A156" t="s">
        <v>14</v>
      </c>
      <c r="AI156" s="63"/>
      <c r="AV156"/>
      <c r="AY156" s="2"/>
      <c r="AZ156"/>
    </row>
    <row r="157" spans="1:52" x14ac:dyDescent="0.25">
      <c r="A157" t="s">
        <v>15</v>
      </c>
      <c r="B157">
        <v>100</v>
      </c>
      <c r="C157">
        <v>100</v>
      </c>
      <c r="D157">
        <v>100</v>
      </c>
      <c r="E157">
        <v>100</v>
      </c>
      <c r="F157">
        <v>100</v>
      </c>
      <c r="G157">
        <v>100</v>
      </c>
      <c r="H157">
        <v>100</v>
      </c>
      <c r="I157">
        <v>100</v>
      </c>
      <c r="J157">
        <v>100</v>
      </c>
      <c r="K157">
        <v>100</v>
      </c>
      <c r="L157">
        <v>100</v>
      </c>
      <c r="M157">
        <v>100</v>
      </c>
      <c r="N157">
        <v>100</v>
      </c>
      <c r="O157">
        <v>100</v>
      </c>
      <c r="P157">
        <v>100</v>
      </c>
      <c r="Q157">
        <v>100</v>
      </c>
      <c r="R157">
        <v>100</v>
      </c>
      <c r="S157">
        <v>100</v>
      </c>
      <c r="T157">
        <v>100</v>
      </c>
      <c r="U157">
        <v>100</v>
      </c>
      <c r="V157">
        <v>100</v>
      </c>
      <c r="W157">
        <v>100</v>
      </c>
      <c r="X157">
        <v>100</v>
      </c>
      <c r="Y157">
        <v>100</v>
      </c>
      <c r="Z157">
        <v>100</v>
      </c>
      <c r="AA157">
        <v>100</v>
      </c>
      <c r="AB157">
        <v>100</v>
      </c>
      <c r="AC157">
        <v>100</v>
      </c>
      <c r="AD157">
        <v>100</v>
      </c>
      <c r="AE157">
        <v>100</v>
      </c>
      <c r="AF157">
        <v>100</v>
      </c>
      <c r="AG157">
        <v>100</v>
      </c>
      <c r="AH157">
        <v>100</v>
      </c>
      <c r="AI157" s="63">
        <v>100</v>
      </c>
      <c r="AJ157" s="63">
        <v>100</v>
      </c>
      <c r="AK157" s="63">
        <v>100</v>
      </c>
      <c r="AL157" s="63">
        <v>100</v>
      </c>
      <c r="AM157" s="63">
        <v>100</v>
      </c>
      <c r="AN157" s="63">
        <v>100</v>
      </c>
      <c r="AO157" s="63">
        <v>100</v>
      </c>
      <c r="AP157" s="63">
        <v>100</v>
      </c>
      <c r="AQ157" s="63">
        <v>100</v>
      </c>
      <c r="AR157" s="63">
        <v>100</v>
      </c>
      <c r="AS157" s="63">
        <v>100</v>
      </c>
      <c r="AT157" s="63">
        <v>100</v>
      </c>
      <c r="AU157" s="63">
        <v>100</v>
      </c>
      <c r="AV157">
        <v>100</v>
      </c>
      <c r="AW157">
        <v>100</v>
      </c>
      <c r="AY157" s="2"/>
      <c r="AZ157"/>
    </row>
    <row r="158" spans="1:52" x14ac:dyDescent="0.25">
      <c r="A158" t="s">
        <v>16</v>
      </c>
      <c r="B158">
        <v>31.71</v>
      </c>
      <c r="C158">
        <v>36.53</v>
      </c>
      <c r="D158">
        <v>46.19</v>
      </c>
      <c r="E158">
        <v>41.49</v>
      </c>
      <c r="F158">
        <v>41.08</v>
      </c>
      <c r="G158">
        <v>35.36</v>
      </c>
      <c r="H158">
        <v>34.299999999999997</v>
      </c>
      <c r="I158">
        <v>30.17</v>
      </c>
      <c r="J158">
        <v>37.770000000000003</v>
      </c>
      <c r="K158">
        <v>39.96</v>
      </c>
      <c r="L158">
        <v>42.76</v>
      </c>
      <c r="M158">
        <v>39.07</v>
      </c>
      <c r="N158">
        <v>35.24</v>
      </c>
      <c r="O158">
        <v>46.35</v>
      </c>
      <c r="P158">
        <v>44.75</v>
      </c>
      <c r="Q158">
        <v>43.7</v>
      </c>
      <c r="R158">
        <v>38.85</v>
      </c>
      <c r="S158">
        <v>47.91</v>
      </c>
      <c r="T158">
        <v>40.86</v>
      </c>
      <c r="U158">
        <v>42.05</v>
      </c>
      <c r="V158">
        <v>43.09</v>
      </c>
      <c r="W158">
        <v>38.5</v>
      </c>
      <c r="X158">
        <v>45.28</v>
      </c>
      <c r="Y158">
        <v>41.2</v>
      </c>
      <c r="Z158">
        <v>41.77</v>
      </c>
      <c r="AA158">
        <v>44.96</v>
      </c>
      <c r="AB158">
        <v>46.32</v>
      </c>
      <c r="AC158">
        <v>49.79</v>
      </c>
      <c r="AD158">
        <v>56.37</v>
      </c>
      <c r="AE158">
        <v>46.09</v>
      </c>
      <c r="AF158">
        <v>49.67</v>
      </c>
      <c r="AG158">
        <v>48.61</v>
      </c>
      <c r="AH158">
        <v>52.54</v>
      </c>
      <c r="AI158" s="63">
        <v>47.78</v>
      </c>
      <c r="AJ158" s="63">
        <v>52.72</v>
      </c>
      <c r="AK158" s="63">
        <v>47.91</v>
      </c>
      <c r="AL158" s="63">
        <v>44.84</v>
      </c>
      <c r="AM158" s="63">
        <v>55.29</v>
      </c>
      <c r="AN158" s="63">
        <v>47.65</v>
      </c>
      <c r="AO158" s="63">
        <v>49.96</v>
      </c>
      <c r="AP158" s="63">
        <v>59.02</v>
      </c>
      <c r="AQ158" s="63">
        <v>57.24</v>
      </c>
      <c r="AR158" s="63">
        <v>61.47</v>
      </c>
      <c r="AS158" s="63">
        <v>56.97</v>
      </c>
      <c r="AT158" s="63">
        <v>59.1</v>
      </c>
      <c r="AU158" s="63">
        <v>59.84</v>
      </c>
      <c r="AV158">
        <v>69.400000000000006</v>
      </c>
      <c r="AW158">
        <v>66.08</v>
      </c>
      <c r="AY158" s="2"/>
      <c r="AZ158"/>
    </row>
    <row r="159" spans="1:52" x14ac:dyDescent="0.25">
      <c r="A159" t="s">
        <v>17</v>
      </c>
      <c r="B159">
        <v>19.809999999999999</v>
      </c>
      <c r="C159">
        <v>18.579999999999998</v>
      </c>
      <c r="D159">
        <v>18.82</v>
      </c>
      <c r="E159">
        <v>18.809999999999999</v>
      </c>
      <c r="F159">
        <v>17.100000000000001</v>
      </c>
      <c r="G159">
        <v>21.51</v>
      </c>
      <c r="H159">
        <v>24.2</v>
      </c>
      <c r="I159">
        <v>25.15</v>
      </c>
      <c r="J159">
        <v>24.5</v>
      </c>
      <c r="K159">
        <v>26.51</v>
      </c>
      <c r="L159">
        <v>18.170000000000002</v>
      </c>
      <c r="M159">
        <v>20.73</v>
      </c>
      <c r="N159">
        <v>26.65</v>
      </c>
      <c r="O159">
        <v>17.52</v>
      </c>
      <c r="P159">
        <v>14.59</v>
      </c>
      <c r="Q159">
        <v>19.37</v>
      </c>
      <c r="R159">
        <v>20.28</v>
      </c>
      <c r="S159">
        <v>19.68</v>
      </c>
      <c r="T159">
        <v>22.13</v>
      </c>
      <c r="U159">
        <v>24.13</v>
      </c>
      <c r="V159">
        <v>20.6</v>
      </c>
      <c r="W159">
        <v>29.82</v>
      </c>
      <c r="X159">
        <v>22.11</v>
      </c>
      <c r="Y159">
        <v>22.55</v>
      </c>
      <c r="Z159">
        <v>21.87</v>
      </c>
      <c r="AA159">
        <v>18.079999999999998</v>
      </c>
      <c r="AB159">
        <v>17.96</v>
      </c>
      <c r="AC159">
        <v>18.760000000000002</v>
      </c>
      <c r="AD159">
        <v>18.79</v>
      </c>
      <c r="AE159">
        <v>20.58</v>
      </c>
      <c r="AF159">
        <v>20.27</v>
      </c>
      <c r="AG159">
        <v>22.11</v>
      </c>
      <c r="AH159">
        <v>20.29</v>
      </c>
      <c r="AI159" s="63">
        <v>21.55</v>
      </c>
      <c r="AJ159" s="63">
        <v>20.329999999999998</v>
      </c>
      <c r="AK159" s="63">
        <v>19.14</v>
      </c>
      <c r="AL159" s="63">
        <v>18.940000000000001</v>
      </c>
      <c r="AM159" s="63">
        <v>19.850000000000001</v>
      </c>
      <c r="AN159" s="63">
        <v>20.05</v>
      </c>
      <c r="AO159" s="63">
        <v>22.62</v>
      </c>
      <c r="AP159" s="63">
        <v>17.59</v>
      </c>
      <c r="AQ159" s="63">
        <v>21.92</v>
      </c>
      <c r="AR159" s="63">
        <v>18.77</v>
      </c>
      <c r="AS159" s="63">
        <v>25.18</v>
      </c>
      <c r="AT159" s="63">
        <v>22.1</v>
      </c>
      <c r="AU159" s="63">
        <v>26.2</v>
      </c>
      <c r="AV159">
        <v>12.21</v>
      </c>
      <c r="AW159">
        <v>19.72</v>
      </c>
      <c r="AY159" s="2"/>
      <c r="AZ159"/>
    </row>
    <row r="160" spans="1:52" x14ac:dyDescent="0.25">
      <c r="A160" t="s">
        <v>18</v>
      </c>
      <c r="B160">
        <v>48.48</v>
      </c>
      <c r="C160">
        <v>44.89</v>
      </c>
      <c r="D160">
        <v>34.99</v>
      </c>
      <c r="E160">
        <v>39.700000000000003</v>
      </c>
      <c r="F160">
        <v>41.82</v>
      </c>
      <c r="G160">
        <v>43.13</v>
      </c>
      <c r="H160">
        <v>41.49</v>
      </c>
      <c r="I160">
        <v>44.68</v>
      </c>
      <c r="J160">
        <v>37.729999999999997</v>
      </c>
      <c r="K160">
        <v>33.53</v>
      </c>
      <c r="L160">
        <v>39.07</v>
      </c>
      <c r="M160">
        <v>40.21</v>
      </c>
      <c r="N160">
        <v>38.11</v>
      </c>
      <c r="O160">
        <v>36.130000000000003</v>
      </c>
      <c r="P160">
        <v>40.659999999999997</v>
      </c>
      <c r="Q160">
        <v>36.94</v>
      </c>
      <c r="R160">
        <v>40.869999999999997</v>
      </c>
      <c r="S160">
        <v>32.409999999999997</v>
      </c>
      <c r="T160">
        <v>37.01</v>
      </c>
      <c r="U160">
        <v>33.82</v>
      </c>
      <c r="V160">
        <v>36.31</v>
      </c>
      <c r="W160">
        <v>31.68</v>
      </c>
      <c r="X160">
        <v>32.61</v>
      </c>
      <c r="Y160">
        <v>36.25</v>
      </c>
      <c r="Z160">
        <v>36.36</v>
      </c>
      <c r="AA160">
        <v>36.96</v>
      </c>
      <c r="AB160">
        <v>35.72</v>
      </c>
      <c r="AC160">
        <v>31.45</v>
      </c>
      <c r="AD160">
        <v>24.84</v>
      </c>
      <c r="AE160">
        <v>33.33</v>
      </c>
      <c r="AF160">
        <v>30.06</v>
      </c>
      <c r="AG160">
        <v>29.28</v>
      </c>
      <c r="AH160">
        <v>27.16</v>
      </c>
      <c r="AI160" s="63">
        <v>30.67</v>
      </c>
      <c r="AJ160" s="63">
        <v>26.95</v>
      </c>
      <c r="AK160" s="63">
        <v>32.950000000000003</v>
      </c>
      <c r="AL160" s="63">
        <v>36.22</v>
      </c>
      <c r="AM160" s="63">
        <v>24.85</v>
      </c>
      <c r="AN160" s="63">
        <v>32.299999999999997</v>
      </c>
      <c r="AO160" s="63">
        <v>27.42</v>
      </c>
      <c r="AP160" s="63">
        <v>23.39</v>
      </c>
      <c r="AQ160" s="63">
        <v>20.84</v>
      </c>
      <c r="AR160" s="63">
        <v>19.760000000000002</v>
      </c>
      <c r="AS160" s="63">
        <v>17.850000000000001</v>
      </c>
      <c r="AT160" s="63">
        <v>18.8</v>
      </c>
      <c r="AU160" s="63">
        <v>13.96</v>
      </c>
      <c r="AV160">
        <v>18.39</v>
      </c>
      <c r="AW160">
        <v>14.2</v>
      </c>
      <c r="AY160" s="2"/>
      <c r="AZ160"/>
    </row>
    <row r="161" spans="1:54" x14ac:dyDescent="0.25">
      <c r="AI161" s="63"/>
      <c r="AV161"/>
      <c r="AY161" s="2"/>
      <c r="AZ161"/>
    </row>
    <row r="162" spans="1:54" x14ac:dyDescent="0.25">
      <c r="A162" t="s">
        <v>19</v>
      </c>
      <c r="AI162" s="63"/>
      <c r="AV162"/>
      <c r="AY162" s="2"/>
      <c r="AZ162"/>
    </row>
    <row r="163" spans="1:54" x14ac:dyDescent="0.25">
      <c r="A163" t="s">
        <v>15</v>
      </c>
      <c r="B163">
        <v>100</v>
      </c>
      <c r="C163">
        <v>100</v>
      </c>
      <c r="D163">
        <v>100</v>
      </c>
      <c r="E163">
        <v>100</v>
      </c>
      <c r="F163">
        <v>100</v>
      </c>
      <c r="G163">
        <v>100</v>
      </c>
      <c r="H163">
        <v>100</v>
      </c>
      <c r="I163">
        <v>100</v>
      </c>
      <c r="J163">
        <v>100</v>
      </c>
      <c r="K163">
        <v>100</v>
      </c>
      <c r="L163">
        <v>100</v>
      </c>
      <c r="M163">
        <v>100</v>
      </c>
      <c r="N163">
        <v>100</v>
      </c>
      <c r="O163">
        <v>100</v>
      </c>
      <c r="P163">
        <v>100</v>
      </c>
      <c r="Q163">
        <v>100</v>
      </c>
      <c r="R163">
        <v>100</v>
      </c>
      <c r="S163">
        <v>100</v>
      </c>
      <c r="T163">
        <v>100</v>
      </c>
      <c r="U163">
        <v>100</v>
      </c>
      <c r="V163">
        <v>100</v>
      </c>
      <c r="W163">
        <v>100</v>
      </c>
      <c r="X163">
        <v>100</v>
      </c>
      <c r="Y163">
        <v>100</v>
      </c>
      <c r="Z163">
        <v>100</v>
      </c>
      <c r="AA163">
        <v>100</v>
      </c>
      <c r="AB163">
        <v>100</v>
      </c>
      <c r="AC163">
        <v>100</v>
      </c>
      <c r="AD163">
        <v>100</v>
      </c>
      <c r="AE163">
        <v>100</v>
      </c>
      <c r="AF163">
        <v>100</v>
      </c>
      <c r="AG163">
        <v>100</v>
      </c>
      <c r="AH163">
        <v>100</v>
      </c>
      <c r="AI163" s="63">
        <v>100</v>
      </c>
      <c r="AJ163" s="63">
        <v>100</v>
      </c>
      <c r="AK163" s="63">
        <v>100</v>
      </c>
      <c r="AL163" s="63">
        <v>100</v>
      </c>
      <c r="AM163" s="63">
        <v>100</v>
      </c>
      <c r="AN163" s="63">
        <v>100</v>
      </c>
      <c r="AO163" s="63">
        <v>100</v>
      </c>
      <c r="AP163" s="63">
        <v>100</v>
      </c>
      <c r="AQ163" s="63">
        <v>100</v>
      </c>
      <c r="AR163" s="63">
        <v>100</v>
      </c>
      <c r="AS163" s="63">
        <v>100</v>
      </c>
      <c r="AT163" s="63">
        <v>100</v>
      </c>
      <c r="AU163" s="63">
        <v>100</v>
      </c>
      <c r="AV163">
        <v>100</v>
      </c>
      <c r="AW163">
        <v>100</v>
      </c>
      <c r="AY163" s="2"/>
      <c r="AZ163"/>
    </row>
    <row r="164" spans="1:54" x14ac:dyDescent="0.25">
      <c r="A164" t="s">
        <v>16</v>
      </c>
      <c r="B164">
        <v>60.67</v>
      </c>
      <c r="C164">
        <v>53.33</v>
      </c>
      <c r="D164">
        <v>50.78</v>
      </c>
      <c r="E164">
        <v>57.37</v>
      </c>
      <c r="F164">
        <v>52.77</v>
      </c>
      <c r="G164">
        <v>56.64</v>
      </c>
      <c r="H164">
        <v>54.36</v>
      </c>
      <c r="I164">
        <v>59.28</v>
      </c>
      <c r="J164">
        <v>55.7</v>
      </c>
      <c r="K164">
        <v>53.66</v>
      </c>
      <c r="L164">
        <v>55.01</v>
      </c>
      <c r="M164">
        <v>56.31</v>
      </c>
      <c r="N164">
        <v>56.82</v>
      </c>
      <c r="O164">
        <v>60.85</v>
      </c>
      <c r="P164">
        <v>57.39</v>
      </c>
      <c r="Q164">
        <v>61.29</v>
      </c>
      <c r="R164">
        <v>58.99</v>
      </c>
      <c r="S164">
        <v>61.95</v>
      </c>
      <c r="T164">
        <v>63.16</v>
      </c>
      <c r="U164">
        <v>62.58</v>
      </c>
      <c r="V164">
        <v>61.79</v>
      </c>
      <c r="W164">
        <v>60.42</v>
      </c>
      <c r="X164">
        <v>59.36</v>
      </c>
      <c r="Y164">
        <v>59.51</v>
      </c>
      <c r="Z164">
        <v>61.26</v>
      </c>
      <c r="AA164">
        <v>60.49</v>
      </c>
      <c r="AB164">
        <v>63.12</v>
      </c>
      <c r="AC164">
        <v>66.34</v>
      </c>
      <c r="AD164">
        <v>67.39</v>
      </c>
      <c r="AE164">
        <v>70.290000000000006</v>
      </c>
      <c r="AF164">
        <v>68.67</v>
      </c>
      <c r="AG164">
        <v>65.430000000000007</v>
      </c>
      <c r="AH164">
        <v>71.900000000000006</v>
      </c>
      <c r="AI164" s="63">
        <v>73.78</v>
      </c>
      <c r="AJ164" s="63">
        <v>69.63</v>
      </c>
      <c r="AK164" s="63">
        <v>67.67</v>
      </c>
      <c r="AL164" s="63">
        <v>65.599999999999994</v>
      </c>
      <c r="AM164" s="63">
        <v>70</v>
      </c>
      <c r="AN164" s="63">
        <v>72.37</v>
      </c>
      <c r="AO164" s="63">
        <v>72.44</v>
      </c>
      <c r="AP164" s="63">
        <v>77.930000000000007</v>
      </c>
      <c r="AQ164" s="63">
        <v>75.42</v>
      </c>
      <c r="AR164" s="63">
        <v>79.87</v>
      </c>
      <c r="AS164" s="63">
        <v>77.650000000000006</v>
      </c>
      <c r="AT164" s="63">
        <v>81.48</v>
      </c>
      <c r="AU164" s="63">
        <v>83.13</v>
      </c>
      <c r="AV164">
        <v>84.77</v>
      </c>
      <c r="AW164">
        <v>84.44</v>
      </c>
      <c r="AY164" s="2"/>
      <c r="AZ164"/>
    </row>
    <row r="165" spans="1:54" x14ac:dyDescent="0.25">
      <c r="A165" t="s">
        <v>17</v>
      </c>
      <c r="B165">
        <v>2.25</v>
      </c>
      <c r="C165">
        <v>4.4000000000000004</v>
      </c>
      <c r="D165">
        <v>4.01</v>
      </c>
      <c r="E165">
        <v>3.26</v>
      </c>
      <c r="F165">
        <v>4</v>
      </c>
      <c r="G165">
        <v>3.49</v>
      </c>
      <c r="H165">
        <v>2.2799999999999998</v>
      </c>
      <c r="I165">
        <v>3.42</v>
      </c>
      <c r="J165">
        <v>2.48</v>
      </c>
      <c r="K165">
        <v>4</v>
      </c>
      <c r="L165">
        <v>1.71</v>
      </c>
      <c r="M165">
        <v>2.36</v>
      </c>
      <c r="N165">
        <v>0.57999999999999996</v>
      </c>
      <c r="O165">
        <v>1.1200000000000001</v>
      </c>
      <c r="P165">
        <v>0.14000000000000001</v>
      </c>
      <c r="Q165">
        <v>1.02</v>
      </c>
      <c r="R165">
        <v>1.54</v>
      </c>
      <c r="S165">
        <v>0.43</v>
      </c>
      <c r="T165">
        <v>0.83</v>
      </c>
      <c r="U165">
        <v>2.08</v>
      </c>
      <c r="V165">
        <v>1.67</v>
      </c>
      <c r="W165">
        <v>3.95</v>
      </c>
      <c r="X165">
        <v>5.14</v>
      </c>
      <c r="Y165">
        <v>2.0499999999999998</v>
      </c>
      <c r="Z165">
        <v>1.56</v>
      </c>
      <c r="AA165">
        <v>3.45</v>
      </c>
      <c r="AB165">
        <v>0.69</v>
      </c>
      <c r="AC165">
        <v>0.6</v>
      </c>
      <c r="AD165">
        <v>0.24</v>
      </c>
      <c r="AE165">
        <v>0.43</v>
      </c>
      <c r="AF165">
        <v>0.98</v>
      </c>
      <c r="AG165">
        <v>0.73</v>
      </c>
      <c r="AH165">
        <v>0.94</v>
      </c>
      <c r="AI165" s="63">
        <v>1.19</v>
      </c>
      <c r="AJ165" s="63">
        <v>1.95</v>
      </c>
      <c r="AK165" s="63">
        <v>1.36</v>
      </c>
      <c r="AL165" s="63">
        <v>0.92</v>
      </c>
      <c r="AM165" s="63">
        <v>1.18</v>
      </c>
      <c r="AN165" s="63">
        <v>0.41</v>
      </c>
      <c r="AO165" s="63">
        <v>1.04</v>
      </c>
      <c r="AP165" s="63">
        <v>2.2000000000000002</v>
      </c>
      <c r="AQ165" s="63">
        <v>0.82</v>
      </c>
      <c r="AR165" s="63">
        <v>1.63</v>
      </c>
      <c r="AS165" s="63">
        <v>1.42</v>
      </c>
      <c r="AT165" s="63">
        <v>2.44</v>
      </c>
      <c r="AU165" s="63">
        <v>0.16</v>
      </c>
      <c r="AV165">
        <v>0.38</v>
      </c>
      <c r="AW165">
        <v>2.06</v>
      </c>
      <c r="AY165" s="2"/>
      <c r="AZ165"/>
    </row>
    <row r="166" spans="1:54" x14ac:dyDescent="0.25">
      <c r="A166" t="s">
        <v>18</v>
      </c>
      <c r="B166">
        <v>37.08</v>
      </c>
      <c r="C166">
        <v>42.28</v>
      </c>
      <c r="D166">
        <v>45.21</v>
      </c>
      <c r="E166">
        <v>39.369999999999997</v>
      </c>
      <c r="F166">
        <v>43.23</v>
      </c>
      <c r="G166">
        <v>39.880000000000003</v>
      </c>
      <c r="H166">
        <v>43.36</v>
      </c>
      <c r="I166">
        <v>37.299999999999997</v>
      </c>
      <c r="J166">
        <v>41.82</v>
      </c>
      <c r="K166">
        <v>42.34</v>
      </c>
      <c r="L166">
        <v>43.28</v>
      </c>
      <c r="M166">
        <v>41.33</v>
      </c>
      <c r="N166">
        <v>42.6</v>
      </c>
      <c r="O166">
        <v>38.020000000000003</v>
      </c>
      <c r="P166">
        <v>42.47</v>
      </c>
      <c r="Q166">
        <v>37.69</v>
      </c>
      <c r="R166">
        <v>39.47</v>
      </c>
      <c r="S166">
        <v>37.619999999999997</v>
      </c>
      <c r="T166">
        <v>36.01</v>
      </c>
      <c r="U166">
        <v>35.340000000000003</v>
      </c>
      <c r="V166">
        <v>36.54</v>
      </c>
      <c r="W166">
        <v>35.630000000000003</v>
      </c>
      <c r="X166">
        <v>35.5</v>
      </c>
      <c r="Y166">
        <v>38.44</v>
      </c>
      <c r="Z166">
        <v>37.17</v>
      </c>
      <c r="AA166">
        <v>36.06</v>
      </c>
      <c r="AB166">
        <v>36.19</v>
      </c>
      <c r="AC166">
        <v>33.06</v>
      </c>
      <c r="AD166">
        <v>32.369999999999997</v>
      </c>
      <c r="AE166">
        <v>28.78</v>
      </c>
      <c r="AF166">
        <v>30.35</v>
      </c>
      <c r="AG166">
        <v>33.840000000000003</v>
      </c>
      <c r="AH166">
        <v>27.16</v>
      </c>
      <c r="AI166" s="63">
        <v>25.03</v>
      </c>
      <c r="AJ166" s="63">
        <v>28.41</v>
      </c>
      <c r="AK166" s="63">
        <v>30.96</v>
      </c>
      <c r="AL166" s="63">
        <v>33.479999999999997</v>
      </c>
      <c r="AM166" s="63">
        <v>28.82</v>
      </c>
      <c r="AN166" s="63">
        <v>27.22</v>
      </c>
      <c r="AO166" s="63">
        <v>26.52</v>
      </c>
      <c r="AP166" s="63">
        <v>19.87</v>
      </c>
      <c r="AQ166" s="63">
        <v>23.76</v>
      </c>
      <c r="AR166" s="63">
        <v>18.5</v>
      </c>
      <c r="AS166" s="63">
        <v>20.94</v>
      </c>
      <c r="AT166" s="63">
        <v>16.079999999999998</v>
      </c>
      <c r="AU166" s="63">
        <v>16.71</v>
      </c>
      <c r="AV166">
        <v>14.85</v>
      </c>
      <c r="AW166">
        <v>13.5</v>
      </c>
      <c r="AY166" s="2"/>
      <c r="AZ166"/>
    </row>
    <row r="167" spans="1:54" x14ac:dyDescent="0.25">
      <c r="AE167">
        <v>0.93</v>
      </c>
      <c r="AI167" s="63"/>
      <c r="AV167"/>
      <c r="AY167" s="2"/>
      <c r="AZ167"/>
    </row>
    <row r="168" spans="1:54" x14ac:dyDescent="0.25">
      <c r="A168" t="s">
        <v>20</v>
      </c>
      <c r="AI168" s="63"/>
      <c r="AV168"/>
      <c r="AY168" s="2"/>
      <c r="AZ168"/>
    </row>
    <row r="169" spans="1:54" x14ac:dyDescent="0.25">
      <c r="A169" t="s">
        <v>15</v>
      </c>
      <c r="B169">
        <v>100</v>
      </c>
      <c r="C169">
        <v>100</v>
      </c>
      <c r="D169">
        <v>100</v>
      </c>
      <c r="E169">
        <v>100</v>
      </c>
      <c r="F169">
        <v>100</v>
      </c>
      <c r="G169">
        <v>100</v>
      </c>
      <c r="H169">
        <v>100</v>
      </c>
      <c r="I169">
        <v>100</v>
      </c>
      <c r="J169">
        <v>100</v>
      </c>
      <c r="K169">
        <v>100</v>
      </c>
      <c r="L169">
        <v>100</v>
      </c>
      <c r="M169">
        <v>100</v>
      </c>
      <c r="N169">
        <v>100</v>
      </c>
      <c r="O169">
        <v>100</v>
      </c>
      <c r="P169">
        <v>100</v>
      </c>
      <c r="Q169">
        <v>100</v>
      </c>
      <c r="R169">
        <v>100</v>
      </c>
      <c r="S169">
        <v>100</v>
      </c>
      <c r="T169">
        <v>100</v>
      </c>
      <c r="U169">
        <v>100</v>
      </c>
      <c r="V169">
        <v>100</v>
      </c>
      <c r="W169">
        <v>100</v>
      </c>
      <c r="X169">
        <v>100</v>
      </c>
      <c r="Y169">
        <v>100</v>
      </c>
      <c r="Z169">
        <v>100</v>
      </c>
      <c r="AA169">
        <v>100</v>
      </c>
      <c r="AB169">
        <v>100</v>
      </c>
      <c r="AC169">
        <v>100</v>
      </c>
      <c r="AD169">
        <v>100</v>
      </c>
      <c r="AE169">
        <v>100</v>
      </c>
      <c r="AF169">
        <v>100</v>
      </c>
      <c r="AG169">
        <v>100</v>
      </c>
      <c r="AH169">
        <v>100</v>
      </c>
      <c r="AI169" s="63">
        <v>100</v>
      </c>
      <c r="AJ169" s="63">
        <v>100</v>
      </c>
      <c r="AK169" s="63">
        <v>100</v>
      </c>
      <c r="AL169" s="63">
        <v>100</v>
      </c>
      <c r="AM169" s="63">
        <v>100</v>
      </c>
      <c r="AN169" s="63">
        <v>100</v>
      </c>
      <c r="AO169" s="63">
        <v>100</v>
      </c>
      <c r="AP169" s="63">
        <v>100</v>
      </c>
      <c r="AQ169" s="63">
        <v>100</v>
      </c>
      <c r="AR169" s="63">
        <v>100</v>
      </c>
      <c r="AS169" s="63">
        <v>100</v>
      </c>
      <c r="AT169" s="63">
        <v>100</v>
      </c>
      <c r="AU169" s="63">
        <v>100</v>
      </c>
      <c r="AV169">
        <v>100</v>
      </c>
      <c r="AW169">
        <v>100</v>
      </c>
      <c r="AY169" s="2"/>
      <c r="AZ169"/>
    </row>
    <row r="170" spans="1:54" x14ac:dyDescent="0.25">
      <c r="A170" t="s">
        <v>16</v>
      </c>
      <c r="B170">
        <v>49.08</v>
      </c>
      <c r="C170">
        <v>43.02</v>
      </c>
      <c r="D170">
        <v>41.92</v>
      </c>
      <c r="E170">
        <v>45.74</v>
      </c>
      <c r="F170">
        <v>50.36</v>
      </c>
      <c r="G170">
        <v>45.86</v>
      </c>
      <c r="H170">
        <v>44.31</v>
      </c>
      <c r="I170">
        <v>50.96</v>
      </c>
      <c r="J170">
        <v>43.29</v>
      </c>
      <c r="K170">
        <v>43.75</v>
      </c>
      <c r="L170">
        <v>47.56</v>
      </c>
      <c r="M170">
        <v>44.1</v>
      </c>
      <c r="N170">
        <v>60.6</v>
      </c>
      <c r="O170">
        <v>48.31</v>
      </c>
      <c r="P170">
        <v>46.7</v>
      </c>
      <c r="Q170">
        <v>51.56</v>
      </c>
      <c r="R170">
        <v>49.28</v>
      </c>
      <c r="S170">
        <v>49.24</v>
      </c>
      <c r="T170">
        <v>51.94</v>
      </c>
      <c r="U170">
        <v>54.92</v>
      </c>
      <c r="V170">
        <v>48.76</v>
      </c>
      <c r="W170">
        <v>49.54</v>
      </c>
      <c r="X170">
        <v>54.69</v>
      </c>
      <c r="Y170">
        <v>55.47</v>
      </c>
      <c r="Z170">
        <v>55.73</v>
      </c>
      <c r="AA170">
        <v>55.46</v>
      </c>
      <c r="AB170">
        <v>58.38</v>
      </c>
      <c r="AC170">
        <v>64.849999999999994</v>
      </c>
      <c r="AD170">
        <v>64.16</v>
      </c>
      <c r="AE170">
        <v>66.739999999999995</v>
      </c>
      <c r="AF170">
        <v>64.790000000000006</v>
      </c>
      <c r="AG170">
        <v>61.47</v>
      </c>
      <c r="AH170">
        <v>59.62</v>
      </c>
      <c r="AI170" s="63">
        <v>64.72</v>
      </c>
      <c r="AJ170" s="63">
        <v>60.84</v>
      </c>
      <c r="AK170" s="63">
        <v>71.75</v>
      </c>
      <c r="AL170" s="63">
        <v>63.21</v>
      </c>
      <c r="AM170" s="63">
        <v>63.57</v>
      </c>
      <c r="AN170" s="63">
        <v>67.37</v>
      </c>
      <c r="AO170" s="63">
        <v>67.84</v>
      </c>
      <c r="AP170" s="63">
        <v>69.099999999999994</v>
      </c>
      <c r="AQ170" s="63">
        <v>67.73</v>
      </c>
      <c r="AR170" s="63">
        <v>73.930000000000007</v>
      </c>
      <c r="AS170" s="63">
        <v>70.23</v>
      </c>
      <c r="AT170" s="63">
        <v>73.290000000000006</v>
      </c>
      <c r="AU170" s="63">
        <v>74.709999999999994</v>
      </c>
      <c r="AV170">
        <v>72.47</v>
      </c>
      <c r="AW170">
        <v>79.25</v>
      </c>
      <c r="AY170" s="2"/>
      <c r="AZ170" s="62"/>
      <c r="BA170" s="62"/>
      <c r="BB170" s="62"/>
    </row>
    <row r="171" spans="1:54" x14ac:dyDescent="0.25">
      <c r="A171" t="s">
        <v>17</v>
      </c>
      <c r="B171">
        <v>11.98</v>
      </c>
      <c r="C171">
        <v>12.1</v>
      </c>
      <c r="D171">
        <v>16.899999999999999</v>
      </c>
      <c r="E171">
        <v>10.17</v>
      </c>
      <c r="F171">
        <v>9.07</v>
      </c>
      <c r="G171">
        <v>13.17</v>
      </c>
      <c r="H171">
        <v>15.89</v>
      </c>
      <c r="I171">
        <v>11.67</v>
      </c>
      <c r="J171">
        <v>17.72</v>
      </c>
      <c r="K171">
        <v>15.52</v>
      </c>
      <c r="L171">
        <v>14.66</v>
      </c>
      <c r="M171">
        <v>19</v>
      </c>
      <c r="N171">
        <v>10.91</v>
      </c>
      <c r="O171">
        <v>10.61</v>
      </c>
      <c r="P171">
        <v>10.83</v>
      </c>
      <c r="Q171">
        <v>10.210000000000001</v>
      </c>
      <c r="R171">
        <v>11.95</v>
      </c>
      <c r="S171">
        <v>8.83</v>
      </c>
      <c r="T171">
        <v>14.29</v>
      </c>
      <c r="U171">
        <v>9.73</v>
      </c>
      <c r="V171">
        <v>13.47</v>
      </c>
      <c r="W171">
        <v>11</v>
      </c>
      <c r="X171">
        <v>10.75</v>
      </c>
      <c r="Y171">
        <v>8.51</v>
      </c>
      <c r="Z171">
        <v>8.44</v>
      </c>
      <c r="AA171">
        <v>8.08</v>
      </c>
      <c r="AB171">
        <v>8.7899999999999991</v>
      </c>
      <c r="AC171">
        <v>4.57</v>
      </c>
      <c r="AD171">
        <v>6.57</v>
      </c>
      <c r="AE171">
        <v>3.8</v>
      </c>
      <c r="AF171">
        <v>6.98</v>
      </c>
      <c r="AG171">
        <v>8.35</v>
      </c>
      <c r="AH171">
        <v>10.51</v>
      </c>
      <c r="AI171" s="63">
        <v>11.99</v>
      </c>
      <c r="AJ171" s="63">
        <v>8.33</v>
      </c>
      <c r="AK171" s="63">
        <v>5.95</v>
      </c>
      <c r="AL171" s="63">
        <v>12.12</v>
      </c>
      <c r="AM171" s="63">
        <v>8.64</v>
      </c>
      <c r="AN171" s="63">
        <v>7.55</v>
      </c>
      <c r="AO171" s="63">
        <v>11.14</v>
      </c>
      <c r="AP171" s="63">
        <v>10.53</v>
      </c>
      <c r="AQ171" s="63">
        <v>8.56</v>
      </c>
      <c r="AR171" s="63">
        <v>4.8600000000000003</v>
      </c>
      <c r="AS171" s="63">
        <v>7.05</v>
      </c>
      <c r="AT171" s="63">
        <v>6.37</v>
      </c>
      <c r="AU171" s="63">
        <v>11.56</v>
      </c>
      <c r="AV171">
        <v>12.38</v>
      </c>
      <c r="AW171">
        <v>6.49</v>
      </c>
      <c r="AY171" s="2"/>
      <c r="AZ171" s="62"/>
      <c r="BA171" s="62"/>
      <c r="BB171" s="62"/>
    </row>
    <row r="172" spans="1:54" x14ac:dyDescent="0.25">
      <c r="A172" t="s">
        <v>18</v>
      </c>
      <c r="B172">
        <v>38.950000000000003</v>
      </c>
      <c r="C172">
        <v>44.88</v>
      </c>
      <c r="D172">
        <v>41.18</v>
      </c>
      <c r="E172">
        <v>44.09</v>
      </c>
      <c r="F172">
        <v>40.57</v>
      </c>
      <c r="G172">
        <v>40.98</v>
      </c>
      <c r="H172">
        <v>39.799999999999997</v>
      </c>
      <c r="I172">
        <v>37.380000000000003</v>
      </c>
      <c r="J172">
        <v>38.99</v>
      </c>
      <c r="K172">
        <v>40.74</v>
      </c>
      <c r="L172">
        <v>37.78</v>
      </c>
      <c r="M172">
        <v>36.89</v>
      </c>
      <c r="N172">
        <v>28.49</v>
      </c>
      <c r="O172">
        <v>41.08</v>
      </c>
      <c r="P172">
        <v>42.47</v>
      </c>
      <c r="Q172">
        <v>38.229999999999997</v>
      </c>
      <c r="R172">
        <v>38.770000000000003</v>
      </c>
      <c r="S172">
        <v>41.93</v>
      </c>
      <c r="T172">
        <v>33.78</v>
      </c>
      <c r="U172">
        <v>35.36</v>
      </c>
      <c r="V172">
        <v>37.770000000000003</v>
      </c>
      <c r="W172">
        <v>39.450000000000003</v>
      </c>
      <c r="X172">
        <v>34.56</v>
      </c>
      <c r="Y172">
        <v>36.020000000000003</v>
      </c>
      <c r="Z172">
        <v>35.840000000000003</v>
      </c>
      <c r="AA172">
        <v>36.46</v>
      </c>
      <c r="AB172">
        <v>32.83</v>
      </c>
      <c r="AC172">
        <v>30.58</v>
      </c>
      <c r="AD172">
        <v>29.27</v>
      </c>
      <c r="AE172">
        <v>29.46</v>
      </c>
      <c r="AF172">
        <v>28.23</v>
      </c>
      <c r="AG172">
        <v>30.18</v>
      </c>
      <c r="AH172">
        <v>29.87</v>
      </c>
      <c r="AI172" s="63">
        <v>23.29</v>
      </c>
      <c r="AJ172" s="63">
        <v>30.83</v>
      </c>
      <c r="AK172" s="63">
        <v>22.3</v>
      </c>
      <c r="AL172" s="63">
        <v>24.67</v>
      </c>
      <c r="AM172" s="63">
        <v>27.79</v>
      </c>
      <c r="AN172" s="63">
        <v>25.08</v>
      </c>
      <c r="AO172" s="63">
        <v>21.02</v>
      </c>
      <c r="AP172" s="63">
        <v>20.36</v>
      </c>
      <c r="AQ172" s="63">
        <v>23.71</v>
      </c>
      <c r="AR172" s="63">
        <v>21.21</v>
      </c>
      <c r="AS172" s="63">
        <v>22.71</v>
      </c>
      <c r="AT172" s="63">
        <v>20.329999999999998</v>
      </c>
      <c r="AU172" s="63">
        <v>13.73</v>
      </c>
      <c r="AV172">
        <v>15.15</v>
      </c>
      <c r="AW172">
        <v>14.26</v>
      </c>
      <c r="AY172" s="2"/>
      <c r="AZ172"/>
    </row>
    <row r="173" spans="1:54" x14ac:dyDescent="0.25">
      <c r="AI173" s="63"/>
      <c r="AV173"/>
      <c r="AY173" s="2"/>
      <c r="AZ173"/>
    </row>
    <row r="174" spans="1:54" x14ac:dyDescent="0.25">
      <c r="AI174" s="63"/>
      <c r="AV174"/>
      <c r="AY174" s="2"/>
      <c r="AZ174"/>
    </row>
    <row r="175" spans="1:54" x14ac:dyDescent="0.25">
      <c r="A175" t="s">
        <v>5</v>
      </c>
      <c r="AI175" s="63"/>
      <c r="AV175"/>
      <c r="AY175" s="2"/>
      <c r="AZ175"/>
    </row>
    <row r="176" spans="1:54" x14ac:dyDescent="0.25">
      <c r="A176" t="s">
        <v>6</v>
      </c>
      <c r="AI176" s="63"/>
      <c r="AV176"/>
      <c r="AY176" s="2"/>
      <c r="AZ176"/>
    </row>
    <row r="177" spans="1:54" x14ac:dyDescent="0.25">
      <c r="A177" t="s">
        <v>27</v>
      </c>
      <c r="AI177" s="63"/>
      <c r="AV177"/>
      <c r="AY177" s="2"/>
      <c r="AZ177"/>
    </row>
    <row r="178" spans="1:54" x14ac:dyDescent="0.25">
      <c r="A178" t="s">
        <v>8</v>
      </c>
      <c r="B178" s="1">
        <v>43497</v>
      </c>
      <c r="C178" s="1">
        <v>43525</v>
      </c>
      <c r="D178" s="1">
        <v>43556</v>
      </c>
      <c r="E178" s="1">
        <v>43586</v>
      </c>
      <c r="F178" s="1">
        <v>43617</v>
      </c>
      <c r="G178" s="1">
        <v>43647</v>
      </c>
      <c r="H178" s="1">
        <v>43678</v>
      </c>
      <c r="I178" s="1">
        <v>43709</v>
      </c>
      <c r="J178" s="1">
        <v>43739</v>
      </c>
      <c r="K178" s="1">
        <v>43770</v>
      </c>
      <c r="L178" s="1">
        <v>43800</v>
      </c>
      <c r="M178" s="1">
        <v>43831</v>
      </c>
      <c r="N178" s="1">
        <v>43862</v>
      </c>
      <c r="O178" s="1">
        <v>43891</v>
      </c>
      <c r="P178" s="1">
        <v>43922</v>
      </c>
      <c r="Q178" s="1">
        <v>43952</v>
      </c>
      <c r="R178" s="1">
        <v>43983</v>
      </c>
      <c r="S178" s="1">
        <v>44013</v>
      </c>
      <c r="T178" s="1">
        <v>44044</v>
      </c>
      <c r="U178" s="1">
        <v>44075</v>
      </c>
      <c r="V178" s="1">
        <v>44105</v>
      </c>
      <c r="W178" s="1">
        <v>44136</v>
      </c>
      <c r="X178" s="1">
        <v>44166</v>
      </c>
      <c r="Y178" s="1">
        <v>44197</v>
      </c>
      <c r="Z178" s="1">
        <v>44228</v>
      </c>
      <c r="AA178" s="1">
        <v>44256</v>
      </c>
      <c r="AB178" s="1">
        <v>44287</v>
      </c>
      <c r="AC178" s="1" t="s">
        <v>22</v>
      </c>
      <c r="AD178" s="1">
        <v>44348</v>
      </c>
      <c r="AE178" s="1">
        <v>44378</v>
      </c>
      <c r="AF178" s="1">
        <v>44409</v>
      </c>
      <c r="AG178" s="1">
        <v>44440</v>
      </c>
      <c r="AH178" s="1">
        <v>44470</v>
      </c>
      <c r="AI178" s="64">
        <v>44501</v>
      </c>
      <c r="AJ178" s="64">
        <v>44531</v>
      </c>
      <c r="AK178" s="64">
        <v>44562</v>
      </c>
      <c r="AL178" s="64">
        <v>44593</v>
      </c>
      <c r="AM178" s="64">
        <v>44621</v>
      </c>
      <c r="AN178" s="64">
        <v>44652</v>
      </c>
      <c r="AO178" s="64">
        <v>44682</v>
      </c>
      <c r="AP178" s="64">
        <v>44713</v>
      </c>
      <c r="AQ178" s="64">
        <v>44743</v>
      </c>
      <c r="AR178" s="64">
        <v>44774</v>
      </c>
      <c r="AS178" s="64">
        <v>44805</v>
      </c>
      <c r="AT178" s="64">
        <v>44835</v>
      </c>
      <c r="AU178" s="64">
        <v>44866</v>
      </c>
      <c r="AV178" s="1">
        <v>44896</v>
      </c>
      <c r="AW178" s="1">
        <v>44927</v>
      </c>
      <c r="AX178" s="1"/>
      <c r="AY178" s="2"/>
      <c r="AZ178"/>
    </row>
    <row r="179" spans="1:54" x14ac:dyDescent="0.25">
      <c r="A179" t="s">
        <v>9</v>
      </c>
      <c r="AI179" s="63"/>
      <c r="AV179"/>
      <c r="AY179" s="2"/>
      <c r="AZ179"/>
    </row>
    <row r="180" spans="1:54" x14ac:dyDescent="0.25">
      <c r="A180" t="s">
        <v>10</v>
      </c>
      <c r="B180">
        <v>100</v>
      </c>
      <c r="C180">
        <v>100</v>
      </c>
      <c r="D180">
        <v>100</v>
      </c>
      <c r="E180">
        <v>100</v>
      </c>
      <c r="F180">
        <v>100</v>
      </c>
      <c r="G180">
        <v>100</v>
      </c>
      <c r="H180">
        <v>100</v>
      </c>
      <c r="I180">
        <v>100</v>
      </c>
      <c r="J180">
        <v>100</v>
      </c>
      <c r="K180">
        <v>100</v>
      </c>
      <c r="L180">
        <v>100</v>
      </c>
      <c r="M180">
        <v>100</v>
      </c>
      <c r="N180">
        <v>100</v>
      </c>
      <c r="O180">
        <v>100</v>
      </c>
      <c r="P180">
        <v>100</v>
      </c>
      <c r="Q180">
        <v>100</v>
      </c>
      <c r="R180">
        <v>100</v>
      </c>
      <c r="S180">
        <v>100</v>
      </c>
      <c r="T180">
        <v>100</v>
      </c>
      <c r="U180">
        <v>100</v>
      </c>
      <c r="V180">
        <v>100</v>
      </c>
      <c r="W180">
        <v>100</v>
      </c>
      <c r="X180">
        <v>100</v>
      </c>
      <c r="Y180">
        <v>100</v>
      </c>
      <c r="Z180">
        <v>100</v>
      </c>
      <c r="AA180">
        <v>100</v>
      </c>
      <c r="AB180">
        <v>100</v>
      </c>
      <c r="AC180">
        <v>100</v>
      </c>
      <c r="AD180">
        <v>100</v>
      </c>
      <c r="AE180">
        <v>100</v>
      </c>
      <c r="AF180">
        <v>100</v>
      </c>
      <c r="AG180">
        <v>100</v>
      </c>
      <c r="AH180">
        <v>100</v>
      </c>
      <c r="AI180" s="63">
        <v>100</v>
      </c>
      <c r="AJ180" s="63">
        <v>100</v>
      </c>
      <c r="AK180" s="63">
        <v>100</v>
      </c>
      <c r="AL180" s="63">
        <v>100</v>
      </c>
      <c r="AM180" s="63">
        <v>100</v>
      </c>
      <c r="AN180" s="63">
        <v>100</v>
      </c>
      <c r="AO180" s="63">
        <v>100</v>
      </c>
      <c r="AP180" s="63">
        <v>100</v>
      </c>
      <c r="AQ180" s="63">
        <v>100</v>
      </c>
      <c r="AR180" s="63">
        <v>100</v>
      </c>
      <c r="AS180" s="63">
        <v>100</v>
      </c>
      <c r="AT180" s="63">
        <v>100</v>
      </c>
      <c r="AU180" s="63">
        <v>100</v>
      </c>
      <c r="AV180">
        <v>100</v>
      </c>
      <c r="AW180">
        <v>100</v>
      </c>
      <c r="AY180" s="2"/>
      <c r="AZ180"/>
    </row>
    <row r="181" spans="1:54" x14ac:dyDescent="0.25">
      <c r="A181" t="s">
        <v>11</v>
      </c>
      <c r="B181">
        <v>56.01</v>
      </c>
      <c r="C181">
        <v>56.86</v>
      </c>
      <c r="D181">
        <v>59.32</v>
      </c>
      <c r="E181">
        <v>60.74</v>
      </c>
      <c r="F181">
        <v>56.42</v>
      </c>
      <c r="G181">
        <v>57.71</v>
      </c>
      <c r="H181">
        <v>55.8</v>
      </c>
      <c r="I181">
        <v>54.46</v>
      </c>
      <c r="J181">
        <v>55.12</v>
      </c>
      <c r="K181">
        <v>58.19</v>
      </c>
      <c r="L181">
        <v>58.82</v>
      </c>
      <c r="M181">
        <v>55.16</v>
      </c>
      <c r="N181">
        <v>55.14</v>
      </c>
      <c r="O181">
        <v>57.48</v>
      </c>
      <c r="P181">
        <v>59.04</v>
      </c>
      <c r="Q181">
        <v>59.97</v>
      </c>
      <c r="R181">
        <v>61.92</v>
      </c>
      <c r="S181">
        <v>60.73</v>
      </c>
      <c r="T181">
        <v>60.2</v>
      </c>
      <c r="U181">
        <v>61.98</v>
      </c>
      <c r="V181">
        <v>59.44</v>
      </c>
      <c r="W181">
        <v>60.13</v>
      </c>
      <c r="X181">
        <v>62.26</v>
      </c>
      <c r="Y181">
        <v>59.48</v>
      </c>
      <c r="Z181">
        <v>61.34</v>
      </c>
      <c r="AA181">
        <v>61.93</v>
      </c>
      <c r="AB181">
        <v>64.7</v>
      </c>
      <c r="AC181">
        <v>68.31</v>
      </c>
      <c r="AD181">
        <v>67.14</v>
      </c>
      <c r="AE181">
        <v>71.48</v>
      </c>
      <c r="AF181">
        <v>70.400000000000006</v>
      </c>
      <c r="AG181">
        <v>68.36</v>
      </c>
      <c r="AH181">
        <v>69.98</v>
      </c>
      <c r="AI181" s="63">
        <v>69.98</v>
      </c>
      <c r="AJ181" s="63">
        <v>70.39</v>
      </c>
      <c r="AK181" s="63">
        <v>67.92</v>
      </c>
      <c r="AL181" s="63">
        <v>66.180000000000007</v>
      </c>
      <c r="AM181" s="63">
        <v>69.010000000000005</v>
      </c>
      <c r="AN181" s="63">
        <v>71.540000000000006</v>
      </c>
      <c r="AO181" s="63">
        <v>70.819999999999993</v>
      </c>
      <c r="AP181" s="63">
        <v>74.56</v>
      </c>
      <c r="AQ181" s="63">
        <v>77.510000000000005</v>
      </c>
      <c r="AR181" s="63">
        <v>78.03</v>
      </c>
      <c r="AS181" s="63">
        <v>75.62</v>
      </c>
      <c r="AT181" s="63">
        <v>78.38</v>
      </c>
      <c r="AU181" s="63">
        <v>81.83</v>
      </c>
      <c r="AV181">
        <v>82.44</v>
      </c>
      <c r="AW181">
        <v>82.22</v>
      </c>
      <c r="AY181" s="2"/>
      <c r="AZ181" s="26"/>
      <c r="BA181" s="26"/>
      <c r="BB181" s="26"/>
    </row>
    <row r="182" spans="1:54" x14ac:dyDescent="0.25">
      <c r="A182" t="s">
        <v>12</v>
      </c>
      <c r="B182">
        <v>8.98</v>
      </c>
      <c r="C182">
        <v>8.0399999999999991</v>
      </c>
      <c r="D182">
        <v>7.8</v>
      </c>
      <c r="E182">
        <v>8.09</v>
      </c>
      <c r="F182">
        <v>10.119999999999999</v>
      </c>
      <c r="G182">
        <v>9.31</v>
      </c>
      <c r="H182">
        <v>7.23</v>
      </c>
      <c r="I182">
        <v>11.46</v>
      </c>
      <c r="J182">
        <v>10.89</v>
      </c>
      <c r="K182">
        <v>8.82</v>
      </c>
      <c r="L182">
        <v>7.86</v>
      </c>
      <c r="M182">
        <v>10.48</v>
      </c>
      <c r="N182">
        <v>11.81</v>
      </c>
      <c r="O182">
        <v>6.85</v>
      </c>
      <c r="P182">
        <v>4.09</v>
      </c>
      <c r="Q182">
        <v>6.57</v>
      </c>
      <c r="R182">
        <v>7.36</v>
      </c>
      <c r="S182">
        <v>7.22</v>
      </c>
      <c r="T182">
        <v>8.4499999999999993</v>
      </c>
      <c r="U182">
        <v>7.55</v>
      </c>
      <c r="V182">
        <v>8.93</v>
      </c>
      <c r="W182">
        <v>7.11</v>
      </c>
      <c r="X182">
        <v>4.78</v>
      </c>
      <c r="Y182">
        <v>7.52</v>
      </c>
      <c r="Z182">
        <v>5.34</v>
      </c>
      <c r="AA182">
        <v>6.08</v>
      </c>
      <c r="AB182">
        <v>5.23</v>
      </c>
      <c r="AC182">
        <v>4.8600000000000003</v>
      </c>
      <c r="AD182">
        <v>3.57</v>
      </c>
      <c r="AE182">
        <v>3.04</v>
      </c>
      <c r="AF182">
        <v>3.46</v>
      </c>
      <c r="AG182">
        <v>4.96</v>
      </c>
      <c r="AH182">
        <v>4.95</v>
      </c>
      <c r="AI182" s="63">
        <v>4.2300000000000004</v>
      </c>
      <c r="AJ182" s="63">
        <v>3.4</v>
      </c>
      <c r="AK182" s="63">
        <v>5.33</v>
      </c>
      <c r="AL182" s="63">
        <v>6.12</v>
      </c>
      <c r="AM182" s="63">
        <v>5</v>
      </c>
      <c r="AN182" s="63">
        <v>2.14</v>
      </c>
      <c r="AO182" s="63">
        <v>6.06</v>
      </c>
      <c r="AP182" s="63">
        <v>5.67</v>
      </c>
      <c r="AQ182" s="63">
        <v>5.66</v>
      </c>
      <c r="AR182" s="63">
        <v>7.28</v>
      </c>
      <c r="AS182" s="63">
        <v>6.9</v>
      </c>
      <c r="AT182" s="63">
        <v>4.9800000000000004</v>
      </c>
      <c r="AU182" s="63">
        <v>5.29</v>
      </c>
      <c r="AV182">
        <v>3.65</v>
      </c>
      <c r="AW182">
        <v>4.68</v>
      </c>
      <c r="AY182" s="2"/>
      <c r="AZ182"/>
    </row>
    <row r="183" spans="1:54" x14ac:dyDescent="0.25">
      <c r="A183" t="s">
        <v>13</v>
      </c>
      <c r="B183">
        <v>35.01</v>
      </c>
      <c r="C183">
        <v>35.090000000000003</v>
      </c>
      <c r="D183">
        <v>32.89</v>
      </c>
      <c r="E183">
        <v>31.18</v>
      </c>
      <c r="F183">
        <v>33.47</v>
      </c>
      <c r="G183">
        <v>32.979999999999997</v>
      </c>
      <c r="H183">
        <v>36.96</v>
      </c>
      <c r="I183">
        <v>34.08</v>
      </c>
      <c r="J183">
        <v>34</v>
      </c>
      <c r="K183">
        <v>32.99</v>
      </c>
      <c r="L183">
        <v>33.32</v>
      </c>
      <c r="M183">
        <v>34.35</v>
      </c>
      <c r="N183">
        <v>33.049999999999997</v>
      </c>
      <c r="O183">
        <v>35.67</v>
      </c>
      <c r="P183">
        <v>36.869999999999997</v>
      </c>
      <c r="Q183">
        <v>33.46</v>
      </c>
      <c r="R183">
        <v>30.72</v>
      </c>
      <c r="S183">
        <v>32.049999999999997</v>
      </c>
      <c r="T183">
        <v>31.35</v>
      </c>
      <c r="U183">
        <v>30.47</v>
      </c>
      <c r="V183">
        <v>31.63</v>
      </c>
      <c r="W183">
        <v>32.76</v>
      </c>
      <c r="X183">
        <v>32.96</v>
      </c>
      <c r="Y183">
        <v>33</v>
      </c>
      <c r="Z183">
        <v>33.32</v>
      </c>
      <c r="AA183">
        <v>31.98</v>
      </c>
      <c r="AB183">
        <v>30.07</v>
      </c>
      <c r="AC183">
        <v>26.83</v>
      </c>
      <c r="AD183">
        <v>29.29</v>
      </c>
      <c r="AE183">
        <v>25.47</v>
      </c>
      <c r="AF183">
        <v>26.13</v>
      </c>
      <c r="AG183">
        <v>26.68</v>
      </c>
      <c r="AH183">
        <v>25.07</v>
      </c>
      <c r="AI183" s="63">
        <v>25.79</v>
      </c>
      <c r="AJ183" s="63">
        <v>26.21</v>
      </c>
      <c r="AK183" s="63">
        <v>26.75</v>
      </c>
      <c r="AL183" s="63">
        <v>27.69</v>
      </c>
      <c r="AM183" s="63">
        <v>25.99</v>
      </c>
      <c r="AN183" s="63">
        <v>26.32</v>
      </c>
      <c r="AO183" s="63">
        <v>23.12</v>
      </c>
      <c r="AP183" s="63">
        <v>19.760000000000002</v>
      </c>
      <c r="AQ183" s="63">
        <v>16.829999999999998</v>
      </c>
      <c r="AR183" s="63">
        <v>14.69</v>
      </c>
      <c r="AS183" s="63">
        <v>17.47</v>
      </c>
      <c r="AT183" s="63">
        <v>16.64</v>
      </c>
      <c r="AU183" s="63">
        <v>12.88</v>
      </c>
      <c r="AV183">
        <v>13.92</v>
      </c>
      <c r="AW183">
        <v>13.1</v>
      </c>
      <c r="AY183" s="2"/>
      <c r="AZ183"/>
    </row>
    <row r="184" spans="1:54" x14ac:dyDescent="0.25">
      <c r="AI184" s="63"/>
      <c r="AV184"/>
      <c r="AY184" s="2"/>
      <c r="AZ184"/>
    </row>
    <row r="185" spans="1:54" x14ac:dyDescent="0.25">
      <c r="A185" t="s">
        <v>14</v>
      </c>
      <c r="AI185" s="63"/>
      <c r="AV185"/>
      <c r="AY185" s="2"/>
      <c r="AZ185"/>
    </row>
    <row r="186" spans="1:54" x14ac:dyDescent="0.25">
      <c r="A186" t="s">
        <v>15</v>
      </c>
      <c r="B186">
        <v>100</v>
      </c>
      <c r="C186">
        <v>100</v>
      </c>
      <c r="D186">
        <v>100</v>
      </c>
      <c r="E186">
        <v>100</v>
      </c>
      <c r="F186">
        <v>100</v>
      </c>
      <c r="G186">
        <v>100</v>
      </c>
      <c r="H186">
        <v>100</v>
      </c>
      <c r="I186">
        <v>100</v>
      </c>
      <c r="J186">
        <v>100</v>
      </c>
      <c r="K186">
        <v>100</v>
      </c>
      <c r="L186">
        <v>100</v>
      </c>
      <c r="M186">
        <v>100</v>
      </c>
      <c r="N186">
        <v>100</v>
      </c>
      <c r="O186">
        <v>100</v>
      </c>
      <c r="P186">
        <v>100</v>
      </c>
      <c r="Q186">
        <v>100</v>
      </c>
      <c r="R186">
        <v>100</v>
      </c>
      <c r="S186">
        <v>100</v>
      </c>
      <c r="T186">
        <v>100</v>
      </c>
      <c r="U186">
        <v>100</v>
      </c>
      <c r="V186">
        <v>100</v>
      </c>
      <c r="W186">
        <v>100</v>
      </c>
      <c r="X186">
        <v>100</v>
      </c>
      <c r="Y186">
        <v>100</v>
      </c>
      <c r="Z186">
        <v>100</v>
      </c>
      <c r="AA186">
        <v>100</v>
      </c>
      <c r="AB186">
        <v>100</v>
      </c>
      <c r="AC186">
        <v>100</v>
      </c>
      <c r="AD186">
        <v>100</v>
      </c>
      <c r="AE186">
        <v>100</v>
      </c>
      <c r="AF186">
        <v>100</v>
      </c>
      <c r="AG186">
        <v>100</v>
      </c>
      <c r="AH186">
        <v>100</v>
      </c>
      <c r="AI186" s="63">
        <v>100</v>
      </c>
      <c r="AJ186" s="63">
        <v>100</v>
      </c>
      <c r="AK186" s="63">
        <v>100</v>
      </c>
      <c r="AL186" s="63">
        <v>100</v>
      </c>
      <c r="AM186" s="63">
        <v>100</v>
      </c>
      <c r="AN186" s="63">
        <v>100</v>
      </c>
      <c r="AO186" s="63">
        <v>100</v>
      </c>
      <c r="AP186" s="63">
        <v>100</v>
      </c>
      <c r="AQ186" s="63">
        <v>100</v>
      </c>
      <c r="AR186" s="63">
        <v>100</v>
      </c>
      <c r="AS186" s="63">
        <v>100</v>
      </c>
      <c r="AT186" s="63">
        <v>100</v>
      </c>
      <c r="AU186" s="63">
        <v>100</v>
      </c>
      <c r="AV186">
        <v>100</v>
      </c>
      <c r="AW186">
        <v>100</v>
      </c>
      <c r="AY186" s="2"/>
      <c r="AZ186"/>
    </row>
    <row r="187" spans="1:54" x14ac:dyDescent="0.25">
      <c r="A187" t="s">
        <v>16</v>
      </c>
      <c r="B187">
        <v>49.24</v>
      </c>
      <c r="C187">
        <v>51.56</v>
      </c>
      <c r="D187">
        <v>52.12</v>
      </c>
      <c r="E187">
        <v>52.44</v>
      </c>
      <c r="F187">
        <v>54.29</v>
      </c>
      <c r="G187">
        <v>51.76</v>
      </c>
      <c r="H187">
        <v>50.85</v>
      </c>
      <c r="I187">
        <v>46.2</v>
      </c>
      <c r="J187">
        <v>47.88</v>
      </c>
      <c r="K187">
        <v>54.96</v>
      </c>
      <c r="L187">
        <v>56.29</v>
      </c>
      <c r="M187">
        <v>45.59</v>
      </c>
      <c r="N187">
        <v>45.45</v>
      </c>
      <c r="O187">
        <v>56.49</v>
      </c>
      <c r="P187">
        <v>60.51</v>
      </c>
      <c r="Q187">
        <v>53.54</v>
      </c>
      <c r="R187">
        <v>56.16</v>
      </c>
      <c r="S187">
        <v>54.42</v>
      </c>
      <c r="T187">
        <v>47.37</v>
      </c>
      <c r="U187">
        <v>58.96</v>
      </c>
      <c r="V187">
        <v>53.18</v>
      </c>
      <c r="W187">
        <v>52.86</v>
      </c>
      <c r="X187">
        <v>57.94</v>
      </c>
      <c r="Y187">
        <v>48.91</v>
      </c>
      <c r="Z187">
        <v>55.73</v>
      </c>
      <c r="AA187">
        <v>56.77</v>
      </c>
      <c r="AB187">
        <v>53.68</v>
      </c>
      <c r="AC187">
        <v>57.31</v>
      </c>
      <c r="AD187">
        <v>52.81</v>
      </c>
      <c r="AE187">
        <v>57.88</v>
      </c>
      <c r="AF187">
        <v>63.29</v>
      </c>
      <c r="AG187">
        <v>55.88</v>
      </c>
      <c r="AH187">
        <v>60.42</v>
      </c>
      <c r="AI187" s="63">
        <v>62.09</v>
      </c>
      <c r="AJ187" s="63">
        <v>60.71</v>
      </c>
      <c r="AK187" s="63">
        <v>58.18</v>
      </c>
      <c r="AL187" s="63">
        <v>56.18</v>
      </c>
      <c r="AM187" s="63">
        <v>60.75</v>
      </c>
      <c r="AN187" s="63">
        <v>63.92</v>
      </c>
      <c r="AO187" s="63">
        <v>56.2</v>
      </c>
      <c r="AP187" s="63">
        <v>62.02</v>
      </c>
      <c r="AQ187" s="63">
        <v>60.13</v>
      </c>
      <c r="AR187" s="63">
        <v>62.45</v>
      </c>
      <c r="AS187" s="63">
        <v>57.31</v>
      </c>
      <c r="AT187" s="63">
        <v>67.239999999999995</v>
      </c>
      <c r="AU187" s="63">
        <v>72.36</v>
      </c>
      <c r="AV187">
        <v>71</v>
      </c>
      <c r="AW187">
        <v>71.34</v>
      </c>
      <c r="AY187" s="2"/>
      <c r="AZ187"/>
    </row>
    <row r="188" spans="1:54" x14ac:dyDescent="0.25">
      <c r="A188" t="s">
        <v>17</v>
      </c>
      <c r="B188">
        <v>22.18</v>
      </c>
      <c r="C188">
        <v>16.739999999999998</v>
      </c>
      <c r="D188">
        <v>14.15</v>
      </c>
      <c r="E188">
        <v>14.6</v>
      </c>
      <c r="F188">
        <v>16.52</v>
      </c>
      <c r="G188">
        <v>16.170000000000002</v>
      </c>
      <c r="H188">
        <v>10.96</v>
      </c>
      <c r="I188">
        <v>19.29</v>
      </c>
      <c r="J188">
        <v>20.05</v>
      </c>
      <c r="K188">
        <v>15.9</v>
      </c>
      <c r="L188">
        <v>14.64</v>
      </c>
      <c r="M188">
        <v>20.92</v>
      </c>
      <c r="N188">
        <v>22.75</v>
      </c>
      <c r="O188">
        <v>13.36</v>
      </c>
      <c r="P188">
        <v>7.47</v>
      </c>
      <c r="Q188">
        <v>14.21</v>
      </c>
      <c r="R188">
        <v>13.83</v>
      </c>
      <c r="S188">
        <v>14.38</v>
      </c>
      <c r="T188">
        <v>20.88</v>
      </c>
      <c r="U188">
        <v>13.75</v>
      </c>
      <c r="V188">
        <v>18.8</v>
      </c>
      <c r="W188">
        <v>15.21</v>
      </c>
      <c r="X188">
        <v>10.33</v>
      </c>
      <c r="Y188">
        <v>18.850000000000001</v>
      </c>
      <c r="Z188">
        <v>12.01</v>
      </c>
      <c r="AA188">
        <v>11.49</v>
      </c>
      <c r="AB188">
        <v>13.59</v>
      </c>
      <c r="AC188">
        <v>13.56</v>
      </c>
      <c r="AD188">
        <v>11.1</v>
      </c>
      <c r="AE188">
        <v>9.7100000000000009</v>
      </c>
      <c r="AF188">
        <v>12.04</v>
      </c>
      <c r="AG188">
        <v>13.6</v>
      </c>
      <c r="AH188">
        <v>14.66</v>
      </c>
      <c r="AI188" s="63">
        <v>13.04</v>
      </c>
      <c r="AJ188" s="63">
        <v>13.91</v>
      </c>
      <c r="AK188" s="63">
        <v>13.42</v>
      </c>
      <c r="AL188" s="63">
        <v>18.239999999999998</v>
      </c>
      <c r="AM188" s="63">
        <v>11.98</v>
      </c>
      <c r="AN188" s="63">
        <v>7.34</v>
      </c>
      <c r="AO188" s="63">
        <v>17.36</v>
      </c>
      <c r="AP188" s="63">
        <v>14.79</v>
      </c>
      <c r="AQ188" s="63">
        <v>16.12</v>
      </c>
      <c r="AR188" s="63">
        <v>23.3</v>
      </c>
      <c r="AS188" s="63">
        <v>21.16</v>
      </c>
      <c r="AT188" s="63">
        <v>14.45</v>
      </c>
      <c r="AU188" s="63">
        <v>16.100000000000001</v>
      </c>
      <c r="AV188">
        <v>12.84</v>
      </c>
      <c r="AW188">
        <v>16.579999999999998</v>
      </c>
      <c r="AY188" s="2"/>
      <c r="AZ188"/>
    </row>
    <row r="189" spans="1:54" x14ac:dyDescent="0.25">
      <c r="A189" t="s">
        <v>18</v>
      </c>
      <c r="B189">
        <v>28.59</v>
      </c>
      <c r="C189">
        <v>31.7</v>
      </c>
      <c r="D189">
        <v>33.729999999999997</v>
      </c>
      <c r="E189">
        <v>32.96</v>
      </c>
      <c r="F189">
        <v>29.19</v>
      </c>
      <c r="G189">
        <v>32.06</v>
      </c>
      <c r="H189">
        <v>38.19</v>
      </c>
      <c r="I189">
        <v>34.51</v>
      </c>
      <c r="J189">
        <v>32.08</v>
      </c>
      <c r="K189">
        <v>29.14</v>
      </c>
      <c r="L189">
        <v>29.07</v>
      </c>
      <c r="M189">
        <v>33.49</v>
      </c>
      <c r="N189">
        <v>31.8</v>
      </c>
      <c r="O189">
        <v>30.16</v>
      </c>
      <c r="P189">
        <v>32.020000000000003</v>
      </c>
      <c r="Q189">
        <v>32.25</v>
      </c>
      <c r="R189">
        <v>30.01</v>
      </c>
      <c r="S189">
        <v>31.21</v>
      </c>
      <c r="T189">
        <v>31.75</v>
      </c>
      <c r="U189">
        <v>27.28</v>
      </c>
      <c r="V189">
        <v>28.03</v>
      </c>
      <c r="W189">
        <v>31.92</v>
      </c>
      <c r="X189">
        <v>31.74</v>
      </c>
      <c r="Y189">
        <v>32.24</v>
      </c>
      <c r="Z189">
        <v>32.270000000000003</v>
      </c>
      <c r="AA189">
        <v>31.74</v>
      </c>
      <c r="AB189">
        <v>32.729999999999997</v>
      </c>
      <c r="AC189">
        <v>29.13</v>
      </c>
      <c r="AD189">
        <v>36.090000000000003</v>
      </c>
      <c r="AE189">
        <v>32.409999999999997</v>
      </c>
      <c r="AF189">
        <v>24.67</v>
      </c>
      <c r="AG189">
        <v>30.53</v>
      </c>
      <c r="AH189">
        <v>24.92</v>
      </c>
      <c r="AI189" s="63">
        <v>24.87</v>
      </c>
      <c r="AJ189" s="63">
        <v>25.38</v>
      </c>
      <c r="AK189" s="63">
        <v>28.4</v>
      </c>
      <c r="AL189" s="63">
        <v>25.59</v>
      </c>
      <c r="AM189" s="63">
        <v>27.27</v>
      </c>
      <c r="AN189" s="63">
        <v>28.74</v>
      </c>
      <c r="AO189" s="63">
        <v>26.44</v>
      </c>
      <c r="AP189" s="63">
        <v>23.19</v>
      </c>
      <c r="AQ189" s="63">
        <v>23.76</v>
      </c>
      <c r="AR189" s="63">
        <v>14.25</v>
      </c>
      <c r="AS189" s="63">
        <v>21.52</v>
      </c>
      <c r="AT189" s="63">
        <v>18.309999999999999</v>
      </c>
      <c r="AU189" s="63">
        <v>11.54</v>
      </c>
      <c r="AV189">
        <v>16.16</v>
      </c>
      <c r="AW189">
        <v>12.08</v>
      </c>
      <c r="AY189" s="2"/>
      <c r="AZ189"/>
    </row>
    <row r="190" spans="1:54" x14ac:dyDescent="0.25">
      <c r="AI190" s="63"/>
      <c r="AV190"/>
      <c r="AY190" s="2"/>
      <c r="AZ190"/>
    </row>
    <row r="191" spans="1:54" x14ac:dyDescent="0.25">
      <c r="A191" t="s">
        <v>19</v>
      </c>
      <c r="AI191" s="63"/>
      <c r="AV191"/>
      <c r="AY191" s="2"/>
      <c r="AZ191"/>
    </row>
    <row r="192" spans="1:54" x14ac:dyDescent="0.25">
      <c r="A192" t="s">
        <v>15</v>
      </c>
      <c r="B192">
        <v>100</v>
      </c>
      <c r="C192">
        <v>100</v>
      </c>
      <c r="D192">
        <v>100</v>
      </c>
      <c r="E192">
        <v>100</v>
      </c>
      <c r="F192">
        <v>100</v>
      </c>
      <c r="G192">
        <v>100</v>
      </c>
      <c r="H192">
        <v>100</v>
      </c>
      <c r="I192">
        <v>100</v>
      </c>
      <c r="J192">
        <v>100</v>
      </c>
      <c r="K192">
        <v>100</v>
      </c>
      <c r="L192">
        <v>100</v>
      </c>
      <c r="M192">
        <v>100</v>
      </c>
      <c r="N192">
        <v>100</v>
      </c>
      <c r="O192">
        <v>100</v>
      </c>
      <c r="P192">
        <v>100</v>
      </c>
      <c r="Q192">
        <v>100</v>
      </c>
      <c r="R192">
        <v>100</v>
      </c>
      <c r="S192">
        <v>100</v>
      </c>
      <c r="T192">
        <v>100</v>
      </c>
      <c r="U192">
        <v>100</v>
      </c>
      <c r="V192">
        <v>100</v>
      </c>
      <c r="W192">
        <v>100</v>
      </c>
      <c r="X192">
        <v>100</v>
      </c>
      <c r="Y192">
        <v>100</v>
      </c>
      <c r="Z192">
        <v>100</v>
      </c>
      <c r="AA192">
        <v>100</v>
      </c>
      <c r="AB192">
        <v>100</v>
      </c>
      <c r="AC192">
        <v>100</v>
      </c>
      <c r="AD192">
        <v>100</v>
      </c>
      <c r="AE192">
        <v>100</v>
      </c>
      <c r="AF192">
        <v>100</v>
      </c>
      <c r="AG192">
        <v>100</v>
      </c>
      <c r="AH192">
        <v>100</v>
      </c>
      <c r="AI192" s="63">
        <v>100</v>
      </c>
      <c r="AJ192" s="63">
        <v>100</v>
      </c>
      <c r="AK192" s="63">
        <v>100</v>
      </c>
      <c r="AL192" s="63">
        <v>100</v>
      </c>
      <c r="AM192" s="63">
        <v>100</v>
      </c>
      <c r="AN192" s="63">
        <v>100</v>
      </c>
      <c r="AO192" s="63">
        <v>100</v>
      </c>
      <c r="AP192" s="63">
        <v>100</v>
      </c>
      <c r="AQ192" s="63">
        <v>100</v>
      </c>
      <c r="AR192" s="63">
        <v>100</v>
      </c>
      <c r="AS192" s="63">
        <v>100</v>
      </c>
      <c r="AT192" s="63">
        <v>100</v>
      </c>
      <c r="AU192" s="63">
        <v>100</v>
      </c>
      <c r="AV192">
        <v>100</v>
      </c>
      <c r="AW192">
        <v>100</v>
      </c>
      <c r="AY192" s="2"/>
      <c r="AZ192"/>
    </row>
    <row r="193" spans="1:52" x14ac:dyDescent="0.25">
      <c r="A193" t="s">
        <v>16</v>
      </c>
      <c r="B193">
        <v>57.32</v>
      </c>
      <c r="C193">
        <v>59.83</v>
      </c>
      <c r="D193">
        <v>62.35</v>
      </c>
      <c r="E193">
        <v>63.17</v>
      </c>
      <c r="F193">
        <v>56.9</v>
      </c>
      <c r="G193">
        <v>60.23</v>
      </c>
      <c r="H193">
        <v>57.71</v>
      </c>
      <c r="I193">
        <v>58.21</v>
      </c>
      <c r="J193">
        <v>58.02</v>
      </c>
      <c r="K193">
        <v>57.64</v>
      </c>
      <c r="L193">
        <v>58.6</v>
      </c>
      <c r="M193">
        <v>58.95</v>
      </c>
      <c r="N193">
        <v>58.88</v>
      </c>
      <c r="O193">
        <v>57.65</v>
      </c>
      <c r="P193">
        <v>57.82</v>
      </c>
      <c r="Q193">
        <v>61.46</v>
      </c>
      <c r="R193">
        <v>64.7</v>
      </c>
      <c r="S193">
        <v>62.94</v>
      </c>
      <c r="T193">
        <v>64.099999999999994</v>
      </c>
      <c r="U193">
        <v>63.56</v>
      </c>
      <c r="V193">
        <v>62.7</v>
      </c>
      <c r="W193">
        <v>61.66</v>
      </c>
      <c r="X193">
        <v>62.43</v>
      </c>
      <c r="Y193">
        <v>63.53</v>
      </c>
      <c r="Z193">
        <v>63.34</v>
      </c>
      <c r="AA193">
        <v>64.66</v>
      </c>
      <c r="AB193">
        <v>68.39</v>
      </c>
      <c r="AC193">
        <v>71.430000000000007</v>
      </c>
      <c r="AD193">
        <v>70.86</v>
      </c>
      <c r="AE193">
        <v>74.58</v>
      </c>
      <c r="AF193">
        <v>72.67</v>
      </c>
      <c r="AG193">
        <v>71.510000000000005</v>
      </c>
      <c r="AH193">
        <v>72.650000000000006</v>
      </c>
      <c r="AI193" s="63">
        <v>72.27</v>
      </c>
      <c r="AJ193" s="63">
        <v>71.5</v>
      </c>
      <c r="AK193" s="63">
        <v>71.239999999999995</v>
      </c>
      <c r="AL193" s="63">
        <v>70.25</v>
      </c>
      <c r="AM193" s="63">
        <v>72.56</v>
      </c>
      <c r="AN193" s="63">
        <v>73.510000000000005</v>
      </c>
      <c r="AO193" s="63">
        <v>75.239999999999995</v>
      </c>
      <c r="AP193" s="63">
        <v>79.34</v>
      </c>
      <c r="AQ193" s="63">
        <v>83.45</v>
      </c>
      <c r="AR193" s="63">
        <v>83.97</v>
      </c>
      <c r="AS193" s="63">
        <v>80.75</v>
      </c>
      <c r="AT193" s="63">
        <v>82.78</v>
      </c>
      <c r="AU193" s="63">
        <v>85.7</v>
      </c>
      <c r="AV193">
        <v>84.5</v>
      </c>
      <c r="AW193">
        <v>85.13</v>
      </c>
      <c r="AY193" s="2"/>
      <c r="AZ193"/>
    </row>
    <row r="194" spans="1:52" x14ac:dyDescent="0.25">
      <c r="A194" t="s">
        <v>17</v>
      </c>
      <c r="B194">
        <v>4.1900000000000004</v>
      </c>
      <c r="C194">
        <v>3.42</v>
      </c>
      <c r="D194">
        <v>4.51</v>
      </c>
      <c r="E194">
        <v>5.36</v>
      </c>
      <c r="F194">
        <v>7.33</v>
      </c>
      <c r="G194">
        <v>5.49</v>
      </c>
      <c r="H194">
        <v>5.29</v>
      </c>
      <c r="I194">
        <v>6.99</v>
      </c>
      <c r="J194">
        <v>7.05</v>
      </c>
      <c r="K194">
        <v>6.08</v>
      </c>
      <c r="L194">
        <v>5.45</v>
      </c>
      <c r="M194">
        <v>4.9800000000000004</v>
      </c>
      <c r="N194">
        <v>6.43</v>
      </c>
      <c r="O194">
        <v>4.32</v>
      </c>
      <c r="P194">
        <v>2.7</v>
      </c>
      <c r="Q194">
        <v>3.02</v>
      </c>
      <c r="R194">
        <v>3.54</v>
      </c>
      <c r="S194">
        <v>3.91</v>
      </c>
      <c r="T194">
        <v>3.65</v>
      </c>
      <c r="U194">
        <v>4.3</v>
      </c>
      <c r="V194">
        <v>3.92</v>
      </c>
      <c r="W194">
        <v>3.74</v>
      </c>
      <c r="X194">
        <v>2.48</v>
      </c>
      <c r="Y194">
        <v>2.1</v>
      </c>
      <c r="Z194">
        <v>2.31</v>
      </c>
      <c r="AA194">
        <v>2.88</v>
      </c>
      <c r="AB194">
        <v>1.81</v>
      </c>
      <c r="AC194">
        <v>1.54</v>
      </c>
      <c r="AD194">
        <v>1.1100000000000001</v>
      </c>
      <c r="AE194">
        <v>0.81</v>
      </c>
      <c r="AF194">
        <v>0.43</v>
      </c>
      <c r="AG194">
        <v>1.68</v>
      </c>
      <c r="AH194">
        <v>1.35</v>
      </c>
      <c r="AI194" s="63">
        <v>0.99</v>
      </c>
      <c r="AJ194" s="63">
        <v>0.42</v>
      </c>
      <c r="AK194" s="63">
        <v>0.34</v>
      </c>
      <c r="AL194" s="63">
        <v>0.45</v>
      </c>
      <c r="AM194" s="63">
        <v>0.82</v>
      </c>
      <c r="AN194" s="63">
        <v>0.1</v>
      </c>
      <c r="AO194" s="63">
        <v>1.22</v>
      </c>
      <c r="AP194" s="63">
        <v>1.07</v>
      </c>
      <c r="AQ194" s="63">
        <v>1.07</v>
      </c>
      <c r="AR194" s="63">
        <v>0.82</v>
      </c>
      <c r="AS194" s="63">
        <v>1.77</v>
      </c>
      <c r="AT194" s="63">
        <v>0.33</v>
      </c>
      <c r="AU194" s="63">
        <v>0.42</v>
      </c>
      <c r="AV194">
        <v>1.07</v>
      </c>
      <c r="AW194">
        <v>1.06</v>
      </c>
      <c r="AY194" s="2"/>
      <c r="AZ194"/>
    </row>
    <row r="195" spans="1:52" x14ac:dyDescent="0.25">
      <c r="A195" t="s">
        <v>18</v>
      </c>
      <c r="B195">
        <v>38.479999999999997</v>
      </c>
      <c r="C195">
        <v>36.75</v>
      </c>
      <c r="D195">
        <v>33.14</v>
      </c>
      <c r="E195">
        <v>31.48</v>
      </c>
      <c r="F195">
        <v>35.770000000000003</v>
      </c>
      <c r="G195">
        <v>34.28</v>
      </c>
      <c r="H195">
        <v>37</v>
      </c>
      <c r="I195">
        <v>34.799999999999997</v>
      </c>
      <c r="J195">
        <v>34.93</v>
      </c>
      <c r="K195">
        <v>36.28</v>
      </c>
      <c r="L195">
        <v>35.950000000000003</v>
      </c>
      <c r="M195">
        <v>36.07</v>
      </c>
      <c r="N195">
        <v>34.69</v>
      </c>
      <c r="O195">
        <v>38.03</v>
      </c>
      <c r="P195">
        <v>39.47</v>
      </c>
      <c r="Q195">
        <v>35.520000000000003</v>
      </c>
      <c r="R195">
        <v>31.76</v>
      </c>
      <c r="S195">
        <v>33.15</v>
      </c>
      <c r="T195">
        <v>32.25</v>
      </c>
      <c r="U195">
        <v>32.130000000000003</v>
      </c>
      <c r="V195">
        <v>33.380000000000003</v>
      </c>
      <c r="W195">
        <v>34.6</v>
      </c>
      <c r="X195">
        <v>35.090000000000003</v>
      </c>
      <c r="Y195">
        <v>34.380000000000003</v>
      </c>
      <c r="Z195">
        <v>34.35</v>
      </c>
      <c r="AA195">
        <v>32.46</v>
      </c>
      <c r="AB195">
        <v>29.8</v>
      </c>
      <c r="AC195">
        <v>27.03</v>
      </c>
      <c r="AD195">
        <v>28.03</v>
      </c>
      <c r="AE195">
        <v>24.61</v>
      </c>
      <c r="AF195">
        <v>26.89</v>
      </c>
      <c r="AG195">
        <v>26.81</v>
      </c>
      <c r="AH195">
        <v>26</v>
      </c>
      <c r="AI195" s="63">
        <v>26.74</v>
      </c>
      <c r="AJ195" s="63">
        <v>28.08</v>
      </c>
      <c r="AK195" s="63">
        <v>28.42</v>
      </c>
      <c r="AL195" s="63">
        <v>29.3</v>
      </c>
      <c r="AM195" s="63">
        <v>26.62</v>
      </c>
      <c r="AN195" s="63">
        <v>26.39</v>
      </c>
      <c r="AO195" s="63">
        <v>23.54</v>
      </c>
      <c r="AP195" s="63">
        <v>19.59</v>
      </c>
      <c r="AQ195" s="63">
        <v>15.48</v>
      </c>
      <c r="AR195" s="63">
        <v>15.21</v>
      </c>
      <c r="AS195" s="63">
        <v>17.489999999999998</v>
      </c>
      <c r="AT195" s="63">
        <v>16.89</v>
      </c>
      <c r="AU195" s="63">
        <v>13.88</v>
      </c>
      <c r="AV195">
        <v>14.43</v>
      </c>
      <c r="AW195">
        <v>13.81</v>
      </c>
      <c r="AY195" s="2"/>
      <c r="AZ195"/>
    </row>
    <row r="196" spans="1:52" x14ac:dyDescent="0.25">
      <c r="AI196" s="63"/>
      <c r="AV196"/>
      <c r="AY196" s="2"/>
      <c r="AZ196"/>
    </row>
    <row r="197" spans="1:52" x14ac:dyDescent="0.25">
      <c r="A197" t="s">
        <v>20</v>
      </c>
      <c r="AI197" s="63"/>
      <c r="AV197"/>
      <c r="AY197" s="2"/>
      <c r="AZ197"/>
    </row>
    <row r="198" spans="1:52" x14ac:dyDescent="0.25">
      <c r="A198" t="s">
        <v>15</v>
      </c>
      <c r="B198">
        <v>100</v>
      </c>
      <c r="C198">
        <v>100</v>
      </c>
      <c r="D198">
        <v>100</v>
      </c>
      <c r="E198">
        <v>100</v>
      </c>
      <c r="F198">
        <v>100</v>
      </c>
      <c r="G198">
        <v>100</v>
      </c>
      <c r="H198">
        <v>100</v>
      </c>
      <c r="I198">
        <v>100</v>
      </c>
      <c r="J198">
        <v>100</v>
      </c>
      <c r="K198">
        <v>100</v>
      </c>
      <c r="L198">
        <v>100</v>
      </c>
      <c r="M198">
        <v>100</v>
      </c>
      <c r="N198">
        <v>100</v>
      </c>
      <c r="O198">
        <v>100</v>
      </c>
      <c r="P198">
        <v>100</v>
      </c>
      <c r="Q198">
        <v>100</v>
      </c>
      <c r="R198">
        <v>100</v>
      </c>
      <c r="S198">
        <v>100</v>
      </c>
      <c r="T198">
        <v>100</v>
      </c>
      <c r="U198">
        <v>100</v>
      </c>
      <c r="V198">
        <v>100</v>
      </c>
      <c r="W198">
        <v>100</v>
      </c>
      <c r="X198">
        <v>100</v>
      </c>
      <c r="Y198">
        <v>100</v>
      </c>
      <c r="Z198">
        <v>100</v>
      </c>
      <c r="AA198">
        <v>100</v>
      </c>
      <c r="AB198">
        <v>100</v>
      </c>
      <c r="AC198">
        <v>100</v>
      </c>
      <c r="AD198">
        <v>100</v>
      </c>
      <c r="AE198">
        <v>100</v>
      </c>
      <c r="AF198">
        <v>100</v>
      </c>
      <c r="AG198">
        <v>100</v>
      </c>
      <c r="AH198">
        <v>100</v>
      </c>
      <c r="AI198" s="63">
        <v>100</v>
      </c>
      <c r="AJ198" s="63">
        <v>100</v>
      </c>
      <c r="AK198" s="63">
        <v>100</v>
      </c>
      <c r="AL198" s="63">
        <v>100</v>
      </c>
      <c r="AM198" s="63">
        <v>100</v>
      </c>
      <c r="AN198" s="63">
        <v>100</v>
      </c>
      <c r="AO198" s="63">
        <v>100</v>
      </c>
      <c r="AP198" s="63">
        <v>100</v>
      </c>
      <c r="AQ198" s="63">
        <v>100</v>
      </c>
      <c r="AR198" s="63">
        <v>100</v>
      </c>
      <c r="AS198" s="63">
        <v>100</v>
      </c>
      <c r="AT198" s="63">
        <v>100</v>
      </c>
      <c r="AU198" s="63">
        <v>100</v>
      </c>
      <c r="AV198">
        <v>100</v>
      </c>
      <c r="AW198">
        <v>100</v>
      </c>
      <c r="AY198" s="2"/>
      <c r="AZ198"/>
    </row>
    <row r="199" spans="1:52" x14ac:dyDescent="0.25">
      <c r="A199" t="s">
        <v>16</v>
      </c>
      <c r="B199">
        <v>63.16</v>
      </c>
      <c r="C199">
        <v>51.86</v>
      </c>
      <c r="D199">
        <v>56.46</v>
      </c>
      <c r="E199">
        <v>66.040000000000006</v>
      </c>
      <c r="F199">
        <v>58.29</v>
      </c>
      <c r="G199">
        <v>56.46</v>
      </c>
      <c r="H199">
        <v>56.12</v>
      </c>
      <c r="I199">
        <v>54.8</v>
      </c>
      <c r="J199">
        <v>58.35</v>
      </c>
      <c r="K199">
        <v>67.489999999999995</v>
      </c>
      <c r="L199">
        <v>67.02</v>
      </c>
      <c r="M199">
        <v>61.15</v>
      </c>
      <c r="N199">
        <v>59.52</v>
      </c>
      <c r="O199">
        <v>58.74</v>
      </c>
      <c r="P199">
        <v>62.96</v>
      </c>
      <c r="Q199">
        <v>66.430000000000007</v>
      </c>
      <c r="R199">
        <v>60.71</v>
      </c>
      <c r="S199">
        <v>64.739999999999995</v>
      </c>
      <c r="T199">
        <v>64.849999999999994</v>
      </c>
      <c r="U199">
        <v>61.84</v>
      </c>
      <c r="V199">
        <v>58.15</v>
      </c>
      <c r="W199">
        <v>71.849999999999994</v>
      </c>
      <c r="X199">
        <v>71.010000000000005</v>
      </c>
      <c r="Y199">
        <v>66.66</v>
      </c>
      <c r="Z199">
        <v>63.28</v>
      </c>
      <c r="AA199">
        <v>61.1</v>
      </c>
      <c r="AB199">
        <v>68.55</v>
      </c>
      <c r="AC199">
        <v>77.83</v>
      </c>
      <c r="AD199">
        <v>73.62</v>
      </c>
      <c r="AE199">
        <v>78.17</v>
      </c>
      <c r="AF199">
        <v>72.14</v>
      </c>
      <c r="AG199">
        <v>74.709999999999994</v>
      </c>
      <c r="AH199">
        <v>76.98</v>
      </c>
      <c r="AI199" s="63">
        <v>72.36</v>
      </c>
      <c r="AJ199" s="63">
        <v>80</v>
      </c>
      <c r="AK199" s="63">
        <v>75.430000000000007</v>
      </c>
      <c r="AL199" s="63">
        <v>73.64</v>
      </c>
      <c r="AM199" s="63">
        <v>72.400000000000006</v>
      </c>
      <c r="AN199" s="63">
        <v>76.52</v>
      </c>
      <c r="AO199" s="63">
        <v>75.680000000000007</v>
      </c>
      <c r="AP199" s="63">
        <v>75.73</v>
      </c>
      <c r="AQ199" s="63">
        <v>78.540000000000006</v>
      </c>
      <c r="AR199" s="63">
        <v>79.45</v>
      </c>
      <c r="AS199" s="63">
        <v>87.38</v>
      </c>
      <c r="AT199" s="63">
        <v>79.75</v>
      </c>
      <c r="AU199" s="63">
        <v>82.17</v>
      </c>
      <c r="AV199">
        <v>88.01</v>
      </c>
      <c r="AW199">
        <v>85.02</v>
      </c>
      <c r="AY199" s="2"/>
      <c r="AZ199"/>
    </row>
    <row r="200" spans="1:52" x14ac:dyDescent="0.25">
      <c r="A200" t="s">
        <v>17</v>
      </c>
      <c r="B200">
        <v>9.24</v>
      </c>
      <c r="C200">
        <v>14.71</v>
      </c>
      <c r="D200">
        <v>13.83</v>
      </c>
      <c r="E200">
        <v>8.64</v>
      </c>
      <c r="F200">
        <v>12.41</v>
      </c>
      <c r="G200">
        <v>16.07</v>
      </c>
      <c r="H200">
        <v>9.86</v>
      </c>
      <c r="I200">
        <v>15.81</v>
      </c>
      <c r="J200">
        <v>7.67</v>
      </c>
      <c r="K200">
        <v>9.44</v>
      </c>
      <c r="L200">
        <v>6.67</v>
      </c>
      <c r="M200">
        <v>13.06</v>
      </c>
      <c r="N200">
        <v>13.34</v>
      </c>
      <c r="O200">
        <v>7.72</v>
      </c>
      <c r="P200">
        <v>4.68</v>
      </c>
      <c r="Q200">
        <v>7.56</v>
      </c>
      <c r="R200">
        <v>12.37</v>
      </c>
      <c r="S200">
        <v>7.36</v>
      </c>
      <c r="T200">
        <v>9.2899999999999991</v>
      </c>
      <c r="U200">
        <v>7.74</v>
      </c>
      <c r="V200">
        <v>10.19</v>
      </c>
      <c r="W200">
        <v>5.69</v>
      </c>
      <c r="X200">
        <v>4.3899999999999997</v>
      </c>
      <c r="Y200">
        <v>5.34</v>
      </c>
      <c r="Z200">
        <v>6.62</v>
      </c>
      <c r="AA200">
        <v>9.0399999999999991</v>
      </c>
      <c r="AB200">
        <v>6.57</v>
      </c>
      <c r="AC200">
        <v>2.27</v>
      </c>
      <c r="AD200">
        <v>2.97</v>
      </c>
      <c r="AE200">
        <v>2.63</v>
      </c>
      <c r="AF200">
        <v>2.98</v>
      </c>
      <c r="AG200">
        <v>6.22</v>
      </c>
      <c r="AH200">
        <v>3.04</v>
      </c>
      <c r="AI200" s="63">
        <v>5.25</v>
      </c>
      <c r="AJ200" s="63">
        <v>1.58</v>
      </c>
      <c r="AK200" s="63">
        <v>7.86</v>
      </c>
      <c r="AL200" s="63">
        <v>1.61</v>
      </c>
      <c r="AM200" s="63">
        <v>7.34</v>
      </c>
      <c r="AN200" s="63">
        <v>1.56</v>
      </c>
      <c r="AO200" s="63">
        <v>8.19</v>
      </c>
      <c r="AP200" s="63">
        <v>9.34</v>
      </c>
      <c r="AQ200" s="63">
        <v>9.86</v>
      </c>
      <c r="AR200" s="63">
        <v>7.34</v>
      </c>
      <c r="AS200" s="63">
        <v>4.0199999999999996</v>
      </c>
      <c r="AT200" s="63">
        <v>7.2</v>
      </c>
      <c r="AU200" s="63">
        <v>6.69</v>
      </c>
      <c r="AV200">
        <v>3.68</v>
      </c>
      <c r="AW200">
        <v>3.69</v>
      </c>
      <c r="AY200" s="2"/>
      <c r="AZ200"/>
    </row>
    <row r="201" spans="1:52" x14ac:dyDescent="0.25">
      <c r="A201" t="s">
        <v>18</v>
      </c>
      <c r="B201">
        <v>27.59</v>
      </c>
      <c r="C201">
        <v>33.42</v>
      </c>
      <c r="D201">
        <v>29.71</v>
      </c>
      <c r="E201">
        <v>25.32</v>
      </c>
      <c r="F201">
        <v>29.3</v>
      </c>
      <c r="G201">
        <v>27.47</v>
      </c>
      <c r="H201">
        <v>34.020000000000003</v>
      </c>
      <c r="I201">
        <v>29.39</v>
      </c>
      <c r="J201">
        <v>33.979999999999997</v>
      </c>
      <c r="K201">
        <v>23.07</v>
      </c>
      <c r="L201">
        <v>26.31</v>
      </c>
      <c r="M201">
        <v>25.79</v>
      </c>
      <c r="N201">
        <v>27.15</v>
      </c>
      <c r="O201">
        <v>33.54</v>
      </c>
      <c r="P201">
        <v>32.36</v>
      </c>
      <c r="Q201">
        <v>26</v>
      </c>
      <c r="R201">
        <v>26.92</v>
      </c>
      <c r="S201">
        <v>27.91</v>
      </c>
      <c r="T201">
        <v>25.86</v>
      </c>
      <c r="U201">
        <v>30.42</v>
      </c>
      <c r="V201">
        <v>31.66</v>
      </c>
      <c r="W201">
        <v>22.46</v>
      </c>
      <c r="X201">
        <v>24.61</v>
      </c>
      <c r="Y201">
        <v>28</v>
      </c>
      <c r="Z201">
        <v>30.1</v>
      </c>
      <c r="AA201">
        <v>29.86</v>
      </c>
      <c r="AB201">
        <v>24.88</v>
      </c>
      <c r="AC201">
        <v>19.899999999999999</v>
      </c>
      <c r="AD201">
        <v>23.41</v>
      </c>
      <c r="AE201">
        <v>19.2</v>
      </c>
      <c r="AF201">
        <v>24.89</v>
      </c>
      <c r="AG201">
        <v>19.079999999999998</v>
      </c>
      <c r="AH201">
        <v>19.98</v>
      </c>
      <c r="AI201" s="63">
        <v>22.39</v>
      </c>
      <c r="AJ201" s="63">
        <v>18.420000000000002</v>
      </c>
      <c r="AK201" s="63">
        <v>16.7</v>
      </c>
      <c r="AL201" s="63">
        <v>24.76</v>
      </c>
      <c r="AM201" s="63">
        <v>20.27</v>
      </c>
      <c r="AN201" s="63">
        <v>21.92</v>
      </c>
      <c r="AO201" s="63">
        <v>16.13</v>
      </c>
      <c r="AP201" s="63">
        <v>14.92</v>
      </c>
      <c r="AQ201" s="63">
        <v>11.6</v>
      </c>
      <c r="AR201" s="63">
        <v>13.21</v>
      </c>
      <c r="AS201" s="63">
        <v>8.61</v>
      </c>
      <c r="AT201" s="63">
        <v>13.05</v>
      </c>
      <c r="AU201" s="63">
        <v>11.14</v>
      </c>
      <c r="AV201">
        <v>8.31</v>
      </c>
      <c r="AW201">
        <v>11.3</v>
      </c>
      <c r="AY201" s="2"/>
      <c r="AZ201"/>
    </row>
    <row r="202" spans="1:52" x14ac:dyDescent="0.25">
      <c r="AI202" s="63"/>
      <c r="AV202"/>
      <c r="AY202" s="2"/>
      <c r="AZ202"/>
    </row>
    <row r="203" spans="1:52" x14ac:dyDescent="0.25">
      <c r="AI203" s="63"/>
      <c r="AV203"/>
      <c r="AY203" s="2"/>
      <c r="AZ203"/>
    </row>
    <row r="204" spans="1:52" x14ac:dyDescent="0.25">
      <c r="A204" t="s">
        <v>5</v>
      </c>
      <c r="AI204" s="63"/>
      <c r="AV204"/>
      <c r="AY204" s="2"/>
      <c r="AZ204"/>
    </row>
    <row r="205" spans="1:52" x14ac:dyDescent="0.25">
      <c r="A205" t="s">
        <v>6</v>
      </c>
      <c r="AI205" s="63"/>
      <c r="AV205"/>
      <c r="AY205" s="2"/>
      <c r="AZ205"/>
    </row>
    <row r="206" spans="1:52" x14ac:dyDescent="0.25">
      <c r="A206" t="s">
        <v>28</v>
      </c>
      <c r="AI206" s="63"/>
      <c r="AV206"/>
      <c r="AY206" s="2"/>
      <c r="AZ206"/>
    </row>
    <row r="207" spans="1:52" x14ac:dyDescent="0.25">
      <c r="A207" t="s">
        <v>8</v>
      </c>
      <c r="B207" s="1">
        <v>43497</v>
      </c>
      <c r="C207" s="1">
        <v>43525</v>
      </c>
      <c r="D207" s="1">
        <v>43556</v>
      </c>
      <c r="E207" s="1">
        <v>43586</v>
      </c>
      <c r="F207" s="1">
        <v>43617</v>
      </c>
      <c r="G207" s="1">
        <v>43647</v>
      </c>
      <c r="H207" s="1">
        <v>43678</v>
      </c>
      <c r="I207" s="1">
        <v>43709</v>
      </c>
      <c r="J207" s="1">
        <v>43739</v>
      </c>
      <c r="K207" s="1">
        <v>43770</v>
      </c>
      <c r="L207" s="1">
        <v>43800</v>
      </c>
      <c r="M207" s="1">
        <v>43831</v>
      </c>
      <c r="N207" s="1">
        <v>43862</v>
      </c>
      <c r="O207" s="1">
        <v>43891</v>
      </c>
      <c r="P207" s="1">
        <v>43922</v>
      </c>
      <c r="Q207" s="1">
        <v>43952</v>
      </c>
      <c r="R207" s="1">
        <v>43983</v>
      </c>
      <c r="S207" s="1">
        <v>44013</v>
      </c>
      <c r="T207" s="1">
        <v>44044</v>
      </c>
      <c r="U207" s="1">
        <v>44075</v>
      </c>
      <c r="V207" s="1">
        <v>44105</v>
      </c>
      <c r="W207" s="1">
        <v>44136</v>
      </c>
      <c r="X207" s="1">
        <v>44166</v>
      </c>
      <c r="Y207" s="1">
        <v>44197</v>
      </c>
      <c r="Z207" s="1">
        <v>44228</v>
      </c>
      <c r="AA207" s="1">
        <v>44256</v>
      </c>
      <c r="AB207" s="1">
        <v>44287</v>
      </c>
      <c r="AC207" s="1" t="s">
        <v>22</v>
      </c>
      <c r="AD207" s="1">
        <v>44348</v>
      </c>
      <c r="AE207" s="1">
        <v>44378</v>
      </c>
      <c r="AF207" s="1">
        <v>44409</v>
      </c>
      <c r="AG207" s="1">
        <v>44440</v>
      </c>
      <c r="AH207" s="1">
        <v>44470</v>
      </c>
      <c r="AI207" s="64">
        <v>44501</v>
      </c>
      <c r="AJ207" s="64">
        <v>44531</v>
      </c>
      <c r="AK207" s="64">
        <v>44562</v>
      </c>
      <c r="AL207" s="64">
        <v>44593</v>
      </c>
      <c r="AM207" s="64">
        <v>44621</v>
      </c>
      <c r="AN207" s="64">
        <v>44652</v>
      </c>
      <c r="AO207" s="64">
        <v>44682</v>
      </c>
      <c r="AP207" s="64">
        <v>44713</v>
      </c>
      <c r="AQ207" s="64">
        <v>44743</v>
      </c>
      <c r="AR207" s="64">
        <v>44774</v>
      </c>
      <c r="AS207" s="64">
        <v>44805</v>
      </c>
      <c r="AT207" s="64">
        <v>44835</v>
      </c>
      <c r="AU207" s="64">
        <v>44866</v>
      </c>
      <c r="AV207" s="1">
        <v>44896</v>
      </c>
      <c r="AW207" s="1">
        <v>44927</v>
      </c>
      <c r="AX207" s="1"/>
      <c r="AY207" s="2"/>
      <c r="AZ207"/>
    </row>
    <row r="208" spans="1:52" x14ac:dyDescent="0.25">
      <c r="A208" t="s">
        <v>9</v>
      </c>
      <c r="AI208" s="63"/>
      <c r="AV208"/>
      <c r="AY208" s="2"/>
      <c r="AZ208"/>
    </row>
    <row r="209" spans="1:52" x14ac:dyDescent="0.25">
      <c r="A209" t="s">
        <v>10</v>
      </c>
      <c r="B209">
        <v>100</v>
      </c>
      <c r="C209">
        <v>100</v>
      </c>
      <c r="D209">
        <v>100</v>
      </c>
      <c r="E209">
        <v>100</v>
      </c>
      <c r="F209">
        <v>100</v>
      </c>
      <c r="G209">
        <v>100</v>
      </c>
      <c r="H209">
        <v>100</v>
      </c>
      <c r="I209">
        <v>100</v>
      </c>
      <c r="J209">
        <v>100</v>
      </c>
      <c r="K209">
        <v>100</v>
      </c>
      <c r="L209">
        <v>100</v>
      </c>
      <c r="M209">
        <v>100</v>
      </c>
      <c r="N209">
        <v>100</v>
      </c>
      <c r="O209">
        <v>100</v>
      </c>
      <c r="P209">
        <v>100</v>
      </c>
      <c r="Q209">
        <v>100</v>
      </c>
      <c r="R209">
        <v>100</v>
      </c>
      <c r="S209">
        <v>100</v>
      </c>
      <c r="T209">
        <v>100</v>
      </c>
      <c r="U209">
        <v>100</v>
      </c>
      <c r="V209">
        <v>100</v>
      </c>
      <c r="W209">
        <v>100</v>
      </c>
      <c r="X209">
        <v>100</v>
      </c>
      <c r="Y209">
        <v>100</v>
      </c>
      <c r="Z209">
        <v>100</v>
      </c>
      <c r="AA209">
        <v>100</v>
      </c>
      <c r="AB209">
        <v>100</v>
      </c>
      <c r="AC209">
        <v>100</v>
      </c>
      <c r="AD209">
        <v>100</v>
      </c>
      <c r="AE209">
        <v>100</v>
      </c>
      <c r="AF209">
        <v>100</v>
      </c>
      <c r="AG209">
        <v>100</v>
      </c>
      <c r="AH209">
        <v>100</v>
      </c>
      <c r="AI209" s="63">
        <v>100</v>
      </c>
      <c r="AJ209" s="63">
        <v>100</v>
      </c>
      <c r="AK209" s="63">
        <v>100</v>
      </c>
      <c r="AL209" s="63">
        <v>100</v>
      </c>
      <c r="AM209" s="63">
        <v>100</v>
      </c>
      <c r="AN209" s="63">
        <v>100</v>
      </c>
      <c r="AO209" s="63">
        <v>100</v>
      </c>
      <c r="AP209" s="63">
        <v>100</v>
      </c>
      <c r="AQ209" s="63">
        <v>100</v>
      </c>
      <c r="AR209" s="63">
        <v>100</v>
      </c>
      <c r="AS209" s="63">
        <v>100</v>
      </c>
      <c r="AT209" s="63">
        <v>100</v>
      </c>
      <c r="AU209" s="63">
        <v>100</v>
      </c>
      <c r="AV209">
        <v>100</v>
      </c>
      <c r="AW209">
        <v>100</v>
      </c>
      <c r="AY209" s="2"/>
      <c r="AZ209"/>
    </row>
    <row r="210" spans="1:52" x14ac:dyDescent="0.25">
      <c r="A210" t="s">
        <v>11</v>
      </c>
      <c r="B210">
        <v>57.55</v>
      </c>
      <c r="C210">
        <v>56.69</v>
      </c>
      <c r="D210">
        <v>59.06</v>
      </c>
      <c r="E210">
        <v>59.19</v>
      </c>
      <c r="F210">
        <v>59.05</v>
      </c>
      <c r="G210">
        <v>59.97</v>
      </c>
      <c r="H210">
        <v>60.88</v>
      </c>
      <c r="I210">
        <v>58.6</v>
      </c>
      <c r="J210">
        <v>58.23</v>
      </c>
      <c r="K210">
        <v>59.41</v>
      </c>
      <c r="L210">
        <v>59.76</v>
      </c>
      <c r="M210">
        <v>59.31</v>
      </c>
      <c r="N210">
        <v>60.93</v>
      </c>
      <c r="O210">
        <v>60.89</v>
      </c>
      <c r="P210">
        <v>58.48</v>
      </c>
      <c r="Q210">
        <v>60.59</v>
      </c>
      <c r="R210">
        <v>63.25</v>
      </c>
      <c r="S210">
        <v>63.48</v>
      </c>
      <c r="T210">
        <v>62.92</v>
      </c>
      <c r="U210">
        <v>65.42</v>
      </c>
      <c r="V210">
        <v>62.99</v>
      </c>
      <c r="W210">
        <v>62.93</v>
      </c>
      <c r="X210">
        <v>63.25</v>
      </c>
      <c r="Y210">
        <v>61.64</v>
      </c>
      <c r="Z210">
        <v>62.46</v>
      </c>
      <c r="AA210">
        <v>64.78</v>
      </c>
      <c r="AB210">
        <v>66.989999999999995</v>
      </c>
      <c r="AC210">
        <v>69.349999999999994</v>
      </c>
      <c r="AD210">
        <v>68.47</v>
      </c>
      <c r="AE210">
        <v>69.94</v>
      </c>
      <c r="AF210">
        <v>69.41</v>
      </c>
      <c r="AG210">
        <v>69.400000000000006</v>
      </c>
      <c r="AH210">
        <v>71.89</v>
      </c>
      <c r="AI210" s="63">
        <v>71.86</v>
      </c>
      <c r="AJ210" s="63">
        <v>72.819999999999993</v>
      </c>
      <c r="AK210" s="63">
        <v>67.900000000000006</v>
      </c>
      <c r="AL210" s="63">
        <v>69.709999999999994</v>
      </c>
      <c r="AM210" s="63">
        <v>72.66</v>
      </c>
      <c r="AN210" s="63">
        <v>71.95</v>
      </c>
      <c r="AO210" s="63">
        <v>76.14</v>
      </c>
      <c r="AP210" s="63">
        <v>74.790000000000006</v>
      </c>
      <c r="AQ210" s="63">
        <v>75.73</v>
      </c>
      <c r="AR210" s="63">
        <v>77.47</v>
      </c>
      <c r="AS210" s="63">
        <v>76.56</v>
      </c>
      <c r="AT210" s="63">
        <v>78.39</v>
      </c>
      <c r="AU210" s="63">
        <v>78.31</v>
      </c>
      <c r="AV210">
        <v>81.430000000000007</v>
      </c>
      <c r="AW210">
        <v>81.39</v>
      </c>
      <c r="AY210" s="2"/>
      <c r="AZ210"/>
    </row>
    <row r="211" spans="1:52" x14ac:dyDescent="0.25">
      <c r="A211" t="s">
        <v>12</v>
      </c>
      <c r="B211">
        <v>5.22</v>
      </c>
      <c r="C211">
        <v>5</v>
      </c>
      <c r="D211">
        <v>4.2699999999999996</v>
      </c>
      <c r="E211">
        <v>5.0999999999999996</v>
      </c>
      <c r="F211">
        <v>4.0999999999999996</v>
      </c>
      <c r="G211">
        <v>3.25</v>
      </c>
      <c r="H211">
        <v>3.62</v>
      </c>
      <c r="I211">
        <v>3.2</v>
      </c>
      <c r="J211">
        <v>3.54</v>
      </c>
      <c r="K211">
        <v>4.79</v>
      </c>
      <c r="L211">
        <v>2.89</v>
      </c>
      <c r="M211">
        <v>3.57</v>
      </c>
      <c r="N211">
        <v>2.74</v>
      </c>
      <c r="O211">
        <v>2.48</v>
      </c>
      <c r="P211">
        <v>0.98</v>
      </c>
      <c r="Q211">
        <v>2.98</v>
      </c>
      <c r="R211">
        <v>2.08</v>
      </c>
      <c r="S211">
        <v>3.06</v>
      </c>
      <c r="T211">
        <v>3.84</v>
      </c>
      <c r="U211">
        <v>3.36</v>
      </c>
      <c r="V211">
        <v>2.73</v>
      </c>
      <c r="W211">
        <v>2</v>
      </c>
      <c r="X211">
        <v>1.43</v>
      </c>
      <c r="Y211">
        <v>2.34</v>
      </c>
      <c r="Z211">
        <v>2.0499999999999998</v>
      </c>
      <c r="AA211">
        <v>1.74</v>
      </c>
      <c r="AB211">
        <v>0.85</v>
      </c>
      <c r="AC211">
        <v>1.28</v>
      </c>
      <c r="AD211">
        <v>1.5</v>
      </c>
      <c r="AE211">
        <v>1.83</v>
      </c>
      <c r="AF211">
        <v>1.63</v>
      </c>
      <c r="AG211">
        <v>1.83</v>
      </c>
      <c r="AH211">
        <v>2.0499999999999998</v>
      </c>
      <c r="AI211" s="63">
        <v>1.05</v>
      </c>
      <c r="AJ211" s="63">
        <v>1.33</v>
      </c>
      <c r="AK211" s="63">
        <v>1.1100000000000001</v>
      </c>
      <c r="AL211" s="63">
        <v>1.67</v>
      </c>
      <c r="AM211" s="63">
        <v>0.67</v>
      </c>
      <c r="AN211" s="63">
        <v>0.5</v>
      </c>
      <c r="AO211" s="63">
        <v>0.66</v>
      </c>
      <c r="AP211" s="63">
        <v>2.68</v>
      </c>
      <c r="AQ211" s="63">
        <v>4.7300000000000004</v>
      </c>
      <c r="AR211" s="63">
        <v>4.5199999999999996</v>
      </c>
      <c r="AS211" s="63">
        <v>4.7300000000000004</v>
      </c>
      <c r="AT211" s="63">
        <v>5.54</v>
      </c>
      <c r="AU211" s="63">
        <v>4.6900000000000004</v>
      </c>
      <c r="AV211">
        <v>3.85</v>
      </c>
      <c r="AW211">
        <v>4.5599999999999996</v>
      </c>
      <c r="AY211" s="2"/>
      <c r="AZ211"/>
    </row>
    <row r="212" spans="1:52" x14ac:dyDescent="0.25">
      <c r="A212" t="s">
        <v>13</v>
      </c>
      <c r="B212">
        <v>37.24</v>
      </c>
      <c r="C212">
        <v>38.31</v>
      </c>
      <c r="D212">
        <v>36.67</v>
      </c>
      <c r="E212">
        <v>35.72</v>
      </c>
      <c r="F212">
        <v>36.85</v>
      </c>
      <c r="G212">
        <v>36.78</v>
      </c>
      <c r="H212">
        <v>35.49</v>
      </c>
      <c r="I212">
        <v>38.19</v>
      </c>
      <c r="J212">
        <v>38.24</v>
      </c>
      <c r="K212">
        <v>35.799999999999997</v>
      </c>
      <c r="L212">
        <v>37.35</v>
      </c>
      <c r="M212">
        <v>37.119999999999997</v>
      </c>
      <c r="N212">
        <v>36.33</v>
      </c>
      <c r="O212">
        <v>36.630000000000003</v>
      </c>
      <c r="P212">
        <v>40.54</v>
      </c>
      <c r="Q212">
        <v>36.43</v>
      </c>
      <c r="R212">
        <v>34.68</v>
      </c>
      <c r="S212">
        <v>33.450000000000003</v>
      </c>
      <c r="T212">
        <v>33.24</v>
      </c>
      <c r="U212">
        <v>31.22</v>
      </c>
      <c r="V212">
        <v>34.28</v>
      </c>
      <c r="W212">
        <v>35.07</v>
      </c>
      <c r="X212">
        <v>35.33</v>
      </c>
      <c r="Y212">
        <v>36.03</v>
      </c>
      <c r="Z212">
        <v>35.49</v>
      </c>
      <c r="AA212">
        <v>33.479999999999997</v>
      </c>
      <c r="AB212">
        <v>32.159999999999997</v>
      </c>
      <c r="AC212">
        <v>29.36</v>
      </c>
      <c r="AD212">
        <v>30.03</v>
      </c>
      <c r="AE212">
        <v>28.22</v>
      </c>
      <c r="AF212">
        <v>28.96</v>
      </c>
      <c r="AG212">
        <v>28.77</v>
      </c>
      <c r="AH212">
        <v>26.07</v>
      </c>
      <c r="AI212" s="63">
        <v>27.08</v>
      </c>
      <c r="AJ212" s="63">
        <v>25.84</v>
      </c>
      <c r="AK212" s="63">
        <v>30.99</v>
      </c>
      <c r="AL212" s="63">
        <v>28.62</v>
      </c>
      <c r="AM212" s="63">
        <v>26.67</v>
      </c>
      <c r="AN212" s="63">
        <v>27.55</v>
      </c>
      <c r="AO212" s="63">
        <v>23.2</v>
      </c>
      <c r="AP212" s="63">
        <v>22.53</v>
      </c>
      <c r="AQ212" s="63">
        <v>19.54</v>
      </c>
      <c r="AR212" s="63">
        <v>18.010000000000002</v>
      </c>
      <c r="AS212" s="63">
        <v>18.71</v>
      </c>
      <c r="AT212" s="63">
        <v>16.07</v>
      </c>
      <c r="AU212" s="63">
        <v>17</v>
      </c>
      <c r="AV212">
        <v>14.72</v>
      </c>
      <c r="AW212">
        <v>14.05</v>
      </c>
      <c r="AY212" s="2"/>
      <c r="AZ212"/>
    </row>
    <row r="213" spans="1:52" x14ac:dyDescent="0.25">
      <c r="AI213" s="63"/>
      <c r="AV213"/>
      <c r="AY213" s="2"/>
      <c r="AZ213"/>
    </row>
    <row r="214" spans="1:52" x14ac:dyDescent="0.25">
      <c r="A214" t="s">
        <v>14</v>
      </c>
      <c r="AI214" s="63"/>
      <c r="AV214"/>
      <c r="AY214" s="2"/>
      <c r="AZ214"/>
    </row>
    <row r="215" spans="1:52" x14ac:dyDescent="0.25">
      <c r="A215" t="s">
        <v>15</v>
      </c>
      <c r="B215">
        <v>100</v>
      </c>
      <c r="C215">
        <v>100</v>
      </c>
      <c r="D215">
        <v>100</v>
      </c>
      <c r="E215">
        <v>100</v>
      </c>
      <c r="F215">
        <v>100</v>
      </c>
      <c r="G215">
        <v>100</v>
      </c>
      <c r="H215">
        <v>100</v>
      </c>
      <c r="I215">
        <v>100</v>
      </c>
      <c r="J215">
        <v>100</v>
      </c>
      <c r="K215">
        <v>100</v>
      </c>
      <c r="L215">
        <v>100</v>
      </c>
      <c r="M215">
        <v>100</v>
      </c>
      <c r="N215">
        <v>100</v>
      </c>
      <c r="O215">
        <v>100</v>
      </c>
      <c r="P215">
        <v>100</v>
      </c>
      <c r="Q215">
        <v>100</v>
      </c>
      <c r="R215">
        <v>100</v>
      </c>
      <c r="S215">
        <v>100</v>
      </c>
      <c r="T215">
        <v>100</v>
      </c>
      <c r="U215">
        <v>100</v>
      </c>
      <c r="V215">
        <v>100</v>
      </c>
      <c r="W215">
        <v>100</v>
      </c>
      <c r="X215">
        <v>100</v>
      </c>
      <c r="Y215">
        <v>100</v>
      </c>
      <c r="Z215">
        <v>100</v>
      </c>
      <c r="AA215">
        <v>100</v>
      </c>
      <c r="AB215">
        <v>100</v>
      </c>
      <c r="AC215">
        <v>100</v>
      </c>
      <c r="AD215">
        <v>100</v>
      </c>
      <c r="AE215">
        <v>100</v>
      </c>
      <c r="AF215">
        <v>100</v>
      </c>
      <c r="AG215">
        <v>100</v>
      </c>
      <c r="AH215">
        <v>100</v>
      </c>
      <c r="AI215" s="63">
        <v>100</v>
      </c>
      <c r="AJ215" s="63">
        <v>100</v>
      </c>
      <c r="AK215" s="63">
        <v>100</v>
      </c>
      <c r="AL215" s="63">
        <v>100</v>
      </c>
      <c r="AM215" s="63">
        <v>100</v>
      </c>
      <c r="AN215" s="63">
        <v>100</v>
      </c>
      <c r="AO215" s="63">
        <v>100</v>
      </c>
      <c r="AP215" s="63">
        <v>100</v>
      </c>
      <c r="AQ215" s="63">
        <v>100</v>
      </c>
      <c r="AR215" s="63">
        <v>100</v>
      </c>
      <c r="AS215" s="63">
        <v>100</v>
      </c>
      <c r="AT215" s="63">
        <v>100</v>
      </c>
      <c r="AU215" s="63">
        <v>100</v>
      </c>
      <c r="AV215">
        <v>100</v>
      </c>
      <c r="AW215">
        <v>100</v>
      </c>
      <c r="AY215" s="2"/>
      <c r="AZ215"/>
    </row>
    <row r="216" spans="1:52" x14ac:dyDescent="0.25">
      <c r="A216" t="s">
        <v>16</v>
      </c>
      <c r="B216">
        <v>50.47</v>
      </c>
      <c r="C216">
        <v>49.04</v>
      </c>
      <c r="D216">
        <v>58.97</v>
      </c>
      <c r="E216">
        <v>47.98</v>
      </c>
      <c r="F216">
        <v>50.8</v>
      </c>
      <c r="G216">
        <v>55.26</v>
      </c>
      <c r="H216">
        <v>57.21</v>
      </c>
      <c r="I216">
        <v>48.47</v>
      </c>
      <c r="J216">
        <v>54.88</v>
      </c>
      <c r="K216">
        <v>48.03</v>
      </c>
      <c r="L216">
        <v>57.1</v>
      </c>
      <c r="M216">
        <v>54.41</v>
      </c>
      <c r="N216">
        <v>58.08</v>
      </c>
      <c r="O216">
        <v>53.45</v>
      </c>
      <c r="P216">
        <v>60.67</v>
      </c>
      <c r="Q216">
        <v>55.64</v>
      </c>
      <c r="R216">
        <v>61.09</v>
      </c>
      <c r="S216">
        <v>56.28</v>
      </c>
      <c r="T216">
        <v>60.33</v>
      </c>
      <c r="U216">
        <v>58.86</v>
      </c>
      <c r="V216">
        <v>60.75</v>
      </c>
      <c r="W216">
        <v>65.459999999999994</v>
      </c>
      <c r="X216">
        <v>60.32</v>
      </c>
      <c r="Y216">
        <v>55.93</v>
      </c>
      <c r="Z216">
        <v>57.6</v>
      </c>
      <c r="AA216">
        <v>58.05</v>
      </c>
      <c r="AB216">
        <v>65.3</v>
      </c>
      <c r="AC216">
        <v>67.89</v>
      </c>
      <c r="AD216">
        <v>70.150000000000006</v>
      </c>
      <c r="AE216">
        <v>69.52</v>
      </c>
      <c r="AF216">
        <v>62.03</v>
      </c>
      <c r="AG216">
        <v>62.32</v>
      </c>
      <c r="AH216">
        <v>62.36</v>
      </c>
      <c r="AI216" s="63">
        <v>72.59</v>
      </c>
      <c r="AJ216" s="63">
        <v>70.260000000000005</v>
      </c>
      <c r="AK216" s="63">
        <v>63.77</v>
      </c>
      <c r="AL216" s="63">
        <v>59.47</v>
      </c>
      <c r="AM216" s="63">
        <v>69.59</v>
      </c>
      <c r="AN216" s="63">
        <v>64.16</v>
      </c>
      <c r="AO216" s="63">
        <v>72.739999999999995</v>
      </c>
      <c r="AP216" s="63">
        <v>75.209999999999994</v>
      </c>
      <c r="AQ216" s="63">
        <v>69.47</v>
      </c>
      <c r="AR216" s="63">
        <v>62.3</v>
      </c>
      <c r="AS216" s="63">
        <v>63.23</v>
      </c>
      <c r="AT216" s="63">
        <v>68.44</v>
      </c>
      <c r="AU216" s="63">
        <v>70.2</v>
      </c>
      <c r="AV216">
        <v>68.78</v>
      </c>
      <c r="AW216">
        <v>67.47</v>
      </c>
      <c r="AY216" s="2"/>
      <c r="AZ216"/>
    </row>
    <row r="217" spans="1:52" x14ac:dyDescent="0.25">
      <c r="A217" t="s">
        <v>17</v>
      </c>
      <c r="B217">
        <v>13.08</v>
      </c>
      <c r="C217">
        <v>16.170000000000002</v>
      </c>
      <c r="D217">
        <v>9.1199999999999992</v>
      </c>
      <c r="E217">
        <v>14.76</v>
      </c>
      <c r="F217">
        <v>11.57</v>
      </c>
      <c r="G217">
        <v>7.09</v>
      </c>
      <c r="H217">
        <v>7.96</v>
      </c>
      <c r="I217">
        <v>7.04</v>
      </c>
      <c r="J217">
        <v>12.9</v>
      </c>
      <c r="K217">
        <v>17.059999999999999</v>
      </c>
      <c r="L217">
        <v>7.23</v>
      </c>
      <c r="M217">
        <v>11.11</v>
      </c>
      <c r="N217">
        <v>9.9600000000000009</v>
      </c>
      <c r="O217">
        <v>9.2799999999999994</v>
      </c>
      <c r="P217">
        <v>3.29</v>
      </c>
      <c r="Q217">
        <v>11.8</v>
      </c>
      <c r="R217">
        <v>6.86</v>
      </c>
      <c r="S217">
        <v>9.1</v>
      </c>
      <c r="T217">
        <v>9.31</v>
      </c>
      <c r="U217">
        <v>11.81</v>
      </c>
      <c r="V217">
        <v>8.17</v>
      </c>
      <c r="W217">
        <v>3.51</v>
      </c>
      <c r="X217">
        <v>4.47</v>
      </c>
      <c r="Y217">
        <v>8.6999999999999993</v>
      </c>
      <c r="Z217">
        <v>6.77</v>
      </c>
      <c r="AA217">
        <v>5.85</v>
      </c>
      <c r="AB217">
        <v>4.57</v>
      </c>
      <c r="AC217">
        <v>4.3</v>
      </c>
      <c r="AD217">
        <v>2.7</v>
      </c>
      <c r="AE217">
        <v>5.92</v>
      </c>
      <c r="AF217">
        <v>6.94</v>
      </c>
      <c r="AG217">
        <v>5.46</v>
      </c>
      <c r="AH217">
        <v>8.44</v>
      </c>
      <c r="AI217" s="63">
        <v>2.5499999999999998</v>
      </c>
      <c r="AJ217" s="63">
        <v>4.01</v>
      </c>
      <c r="AK217" s="63">
        <v>5.72</v>
      </c>
      <c r="AL217" s="63">
        <v>8.92</v>
      </c>
      <c r="AM217" s="63">
        <v>2.76</v>
      </c>
      <c r="AN217" s="63">
        <v>1.26</v>
      </c>
      <c r="AO217" s="63">
        <v>0.82</v>
      </c>
      <c r="AP217" s="63">
        <v>4.6399999999999997</v>
      </c>
      <c r="AQ217" s="63">
        <v>14.77</v>
      </c>
      <c r="AR217" s="63">
        <v>19.75</v>
      </c>
      <c r="AS217" s="63">
        <v>13.94</v>
      </c>
      <c r="AT217" s="63">
        <v>15.6</v>
      </c>
      <c r="AU217" s="63">
        <v>17.37</v>
      </c>
      <c r="AV217">
        <v>13.25</v>
      </c>
      <c r="AW217">
        <v>14.71</v>
      </c>
      <c r="AY217" s="2"/>
      <c r="AZ217"/>
    </row>
    <row r="218" spans="1:52" x14ac:dyDescent="0.25">
      <c r="A218" t="s">
        <v>18</v>
      </c>
      <c r="B218">
        <v>36.450000000000003</v>
      </c>
      <c r="C218">
        <v>34.79</v>
      </c>
      <c r="D218">
        <v>31.92</v>
      </c>
      <c r="E218">
        <v>37.26</v>
      </c>
      <c r="F218">
        <v>37.630000000000003</v>
      </c>
      <c r="G218">
        <v>37.65</v>
      </c>
      <c r="H218">
        <v>34.840000000000003</v>
      </c>
      <c r="I218">
        <v>44.49</v>
      </c>
      <c r="J218">
        <v>32.22</v>
      </c>
      <c r="K218">
        <v>34.9</v>
      </c>
      <c r="L218">
        <v>35.67</v>
      </c>
      <c r="M218">
        <v>34.479999999999997</v>
      </c>
      <c r="N218">
        <v>31.95</v>
      </c>
      <c r="O218">
        <v>37.26</v>
      </c>
      <c r="P218">
        <v>36.049999999999997</v>
      </c>
      <c r="Q218">
        <v>32.549999999999997</v>
      </c>
      <c r="R218">
        <v>32.049999999999997</v>
      </c>
      <c r="S218">
        <v>34.630000000000003</v>
      </c>
      <c r="T218">
        <v>30.36</v>
      </c>
      <c r="U218">
        <v>29.33</v>
      </c>
      <c r="V218">
        <v>31.08</v>
      </c>
      <c r="W218">
        <v>31.03</v>
      </c>
      <c r="X218">
        <v>35.21</v>
      </c>
      <c r="Y218">
        <v>35.369999999999997</v>
      </c>
      <c r="Z218">
        <v>35.619999999999997</v>
      </c>
      <c r="AA218">
        <v>36.1</v>
      </c>
      <c r="AB218">
        <v>30.13</v>
      </c>
      <c r="AC218">
        <v>27.81</v>
      </c>
      <c r="AD218">
        <v>27.15</v>
      </c>
      <c r="AE218">
        <v>24.56</v>
      </c>
      <c r="AF218">
        <v>31.02</v>
      </c>
      <c r="AG218">
        <v>32.22</v>
      </c>
      <c r="AH218">
        <v>29.2</v>
      </c>
      <c r="AI218" s="63">
        <v>24.87</v>
      </c>
      <c r="AJ218" s="63">
        <v>25.74</v>
      </c>
      <c r="AK218" s="63">
        <v>30.52</v>
      </c>
      <c r="AL218" s="63">
        <v>31.62</v>
      </c>
      <c r="AM218" s="63">
        <v>27.65</v>
      </c>
      <c r="AN218" s="63">
        <v>34.58</v>
      </c>
      <c r="AO218" s="63">
        <v>26.44</v>
      </c>
      <c r="AP218" s="63">
        <v>20.149999999999999</v>
      </c>
      <c r="AQ218" s="63">
        <v>15.76</v>
      </c>
      <c r="AR218" s="63">
        <v>17.95</v>
      </c>
      <c r="AS218" s="63">
        <v>22.83</v>
      </c>
      <c r="AT218" s="63">
        <v>15.96</v>
      </c>
      <c r="AU218" s="63">
        <v>12.43</v>
      </c>
      <c r="AV218">
        <v>17.97</v>
      </c>
      <c r="AW218">
        <v>17.82</v>
      </c>
      <c r="AY218" s="2"/>
      <c r="AZ218"/>
    </row>
    <row r="219" spans="1:52" x14ac:dyDescent="0.25">
      <c r="AI219" s="63"/>
      <c r="AV219"/>
      <c r="AY219" s="2"/>
      <c r="AZ219"/>
    </row>
    <row r="220" spans="1:52" x14ac:dyDescent="0.25">
      <c r="A220" t="s">
        <v>19</v>
      </c>
      <c r="AI220" s="63"/>
      <c r="AV220"/>
      <c r="AY220" s="2"/>
      <c r="AZ220"/>
    </row>
    <row r="221" spans="1:52" x14ac:dyDescent="0.25">
      <c r="A221" t="s">
        <v>15</v>
      </c>
      <c r="B221">
        <v>100</v>
      </c>
      <c r="C221">
        <v>100</v>
      </c>
      <c r="D221">
        <v>100</v>
      </c>
      <c r="E221">
        <v>100</v>
      </c>
      <c r="F221">
        <v>100</v>
      </c>
      <c r="G221">
        <v>100</v>
      </c>
      <c r="H221">
        <v>100</v>
      </c>
      <c r="I221">
        <v>100</v>
      </c>
      <c r="J221">
        <v>100</v>
      </c>
      <c r="K221">
        <v>100</v>
      </c>
      <c r="L221">
        <v>100</v>
      </c>
      <c r="M221">
        <v>100</v>
      </c>
      <c r="N221">
        <v>100</v>
      </c>
      <c r="O221">
        <v>100</v>
      </c>
      <c r="P221">
        <v>100</v>
      </c>
      <c r="Q221">
        <v>100</v>
      </c>
      <c r="R221">
        <v>100</v>
      </c>
      <c r="S221">
        <v>100</v>
      </c>
      <c r="T221">
        <v>100</v>
      </c>
      <c r="U221">
        <v>100</v>
      </c>
      <c r="V221">
        <v>100</v>
      </c>
      <c r="W221">
        <v>100</v>
      </c>
      <c r="X221">
        <v>100</v>
      </c>
      <c r="Y221">
        <v>100</v>
      </c>
      <c r="Z221">
        <v>100</v>
      </c>
      <c r="AA221">
        <v>100</v>
      </c>
      <c r="AB221">
        <v>100</v>
      </c>
      <c r="AC221">
        <v>100</v>
      </c>
      <c r="AD221">
        <v>100</v>
      </c>
      <c r="AE221">
        <v>100</v>
      </c>
      <c r="AF221">
        <v>100</v>
      </c>
      <c r="AG221">
        <v>100</v>
      </c>
      <c r="AH221">
        <v>100</v>
      </c>
      <c r="AI221" s="63">
        <v>100</v>
      </c>
      <c r="AJ221" s="63">
        <v>100</v>
      </c>
      <c r="AK221" s="63">
        <v>100</v>
      </c>
      <c r="AL221" s="63">
        <v>100</v>
      </c>
      <c r="AM221" s="63">
        <v>100</v>
      </c>
      <c r="AN221" s="63">
        <v>100</v>
      </c>
      <c r="AO221" s="63">
        <v>100</v>
      </c>
      <c r="AP221" s="63">
        <v>100</v>
      </c>
      <c r="AQ221" s="63">
        <v>100</v>
      </c>
      <c r="AR221" s="63">
        <v>100</v>
      </c>
      <c r="AS221" s="63">
        <v>100</v>
      </c>
      <c r="AT221" s="63">
        <v>100</v>
      </c>
      <c r="AU221" s="63">
        <v>100</v>
      </c>
      <c r="AV221">
        <v>100</v>
      </c>
      <c r="AW221">
        <v>100</v>
      </c>
      <c r="AY221" s="2"/>
      <c r="AZ221"/>
    </row>
    <row r="222" spans="1:52" x14ac:dyDescent="0.25">
      <c r="A222" t="s">
        <v>16</v>
      </c>
      <c r="B222">
        <v>59.29</v>
      </c>
      <c r="C222">
        <v>57.49</v>
      </c>
      <c r="D222">
        <v>59.9</v>
      </c>
      <c r="E222">
        <v>60.6</v>
      </c>
      <c r="F222">
        <v>59.28</v>
      </c>
      <c r="G222">
        <v>59.85</v>
      </c>
      <c r="H222">
        <v>60.56</v>
      </c>
      <c r="I222">
        <v>59.74</v>
      </c>
      <c r="J222">
        <v>57.66</v>
      </c>
      <c r="K222">
        <v>62.32</v>
      </c>
      <c r="L222">
        <v>59.2</v>
      </c>
      <c r="M222">
        <v>59.74</v>
      </c>
      <c r="N222">
        <v>60.33</v>
      </c>
      <c r="O222">
        <v>61.62</v>
      </c>
      <c r="P222">
        <v>58.08</v>
      </c>
      <c r="Q222">
        <v>60.9</v>
      </c>
      <c r="R222">
        <v>62.76</v>
      </c>
      <c r="S222">
        <v>64.81</v>
      </c>
      <c r="T222">
        <v>63.51</v>
      </c>
      <c r="U222">
        <v>65.58</v>
      </c>
      <c r="V222">
        <v>62.74</v>
      </c>
      <c r="W222">
        <v>61.89</v>
      </c>
      <c r="X222">
        <v>62.99</v>
      </c>
      <c r="Y222">
        <v>62.28</v>
      </c>
      <c r="Z222">
        <v>62.75</v>
      </c>
      <c r="AA222">
        <v>65.010000000000005</v>
      </c>
      <c r="AB222">
        <v>66.52</v>
      </c>
      <c r="AC222">
        <v>68.63</v>
      </c>
      <c r="AD222">
        <v>66.89</v>
      </c>
      <c r="AE222">
        <v>69.760000000000005</v>
      </c>
      <c r="AF222">
        <v>69.069999999999993</v>
      </c>
      <c r="AG222">
        <v>69.900000000000006</v>
      </c>
      <c r="AH222">
        <v>72.36</v>
      </c>
      <c r="AI222" s="63">
        <v>71.55</v>
      </c>
      <c r="AJ222" s="63">
        <v>72.739999999999995</v>
      </c>
      <c r="AK222" s="63">
        <v>67.680000000000007</v>
      </c>
      <c r="AL222" s="63">
        <v>70.28</v>
      </c>
      <c r="AM222" s="63">
        <v>72.19</v>
      </c>
      <c r="AN222" s="63">
        <v>73.16</v>
      </c>
      <c r="AO222" s="63">
        <v>76.22</v>
      </c>
      <c r="AP222" s="63">
        <v>74.680000000000007</v>
      </c>
      <c r="AQ222" s="63">
        <v>77</v>
      </c>
      <c r="AR222" s="63">
        <v>78.73</v>
      </c>
      <c r="AS222" s="63">
        <v>77.650000000000006</v>
      </c>
      <c r="AT222" s="63">
        <v>80.069999999999993</v>
      </c>
      <c r="AU222" s="63">
        <v>78.900000000000006</v>
      </c>
      <c r="AV222">
        <v>83.85</v>
      </c>
      <c r="AW222">
        <v>84.27</v>
      </c>
      <c r="AY222" s="2"/>
      <c r="AZ222"/>
    </row>
    <row r="223" spans="1:52" x14ac:dyDescent="0.25">
      <c r="A223" t="s">
        <v>17</v>
      </c>
      <c r="B223">
        <v>3.39</v>
      </c>
      <c r="C223">
        <v>2.27</v>
      </c>
      <c r="D223">
        <v>2.1</v>
      </c>
      <c r="E223">
        <v>2.6</v>
      </c>
      <c r="F223">
        <v>2.5299999999999998</v>
      </c>
      <c r="G223">
        <v>2.39</v>
      </c>
      <c r="H223">
        <v>2.62</v>
      </c>
      <c r="I223">
        <v>1.73</v>
      </c>
      <c r="J223">
        <v>1.55</v>
      </c>
      <c r="K223">
        <v>1.4</v>
      </c>
      <c r="L223">
        <v>1.88</v>
      </c>
      <c r="M223">
        <v>1.41</v>
      </c>
      <c r="N223">
        <v>1.45</v>
      </c>
      <c r="O223">
        <v>1.23</v>
      </c>
      <c r="P223">
        <v>0.48</v>
      </c>
      <c r="Q223">
        <v>1.1599999999999999</v>
      </c>
      <c r="R223">
        <v>1.0900000000000001</v>
      </c>
      <c r="S223">
        <v>1.6</v>
      </c>
      <c r="T223">
        <v>1.62</v>
      </c>
      <c r="U223">
        <v>1.67</v>
      </c>
      <c r="V223">
        <v>1.27</v>
      </c>
      <c r="W223">
        <v>1.31</v>
      </c>
      <c r="X223">
        <v>0.91</v>
      </c>
      <c r="Y223">
        <v>1.38</v>
      </c>
      <c r="Z223">
        <v>0.87</v>
      </c>
      <c r="AA223">
        <v>0.75</v>
      </c>
      <c r="AB223">
        <v>0.27</v>
      </c>
      <c r="AC223">
        <v>0.49</v>
      </c>
      <c r="AD223">
        <v>1.23</v>
      </c>
      <c r="AE223">
        <v>0.79</v>
      </c>
      <c r="AF223">
        <v>0.42</v>
      </c>
      <c r="AG223">
        <v>1.07</v>
      </c>
      <c r="AH223">
        <v>0.9</v>
      </c>
      <c r="AI223" s="63">
        <v>0.7</v>
      </c>
      <c r="AJ223" s="63">
        <v>0.91</v>
      </c>
      <c r="AK223" s="63">
        <v>0.3</v>
      </c>
      <c r="AL223" s="63">
        <v>0.54</v>
      </c>
      <c r="AM223" s="63">
        <v>0.26</v>
      </c>
      <c r="AN223" s="63">
        <v>0.35</v>
      </c>
      <c r="AO223" s="63">
        <v>0.44</v>
      </c>
      <c r="AP223" s="63">
        <v>2.21</v>
      </c>
      <c r="AQ223" s="63">
        <v>2.88</v>
      </c>
      <c r="AR223" s="63">
        <v>2.5099999999999998</v>
      </c>
      <c r="AS223" s="63">
        <v>3.44</v>
      </c>
      <c r="AT223" s="63">
        <v>3.7</v>
      </c>
      <c r="AU223" s="63">
        <v>2.33</v>
      </c>
      <c r="AV223">
        <v>1.59</v>
      </c>
      <c r="AW223">
        <v>1.71</v>
      </c>
      <c r="AY223" s="2"/>
      <c r="AZ223"/>
    </row>
    <row r="224" spans="1:52" x14ac:dyDescent="0.25">
      <c r="A224" t="s">
        <v>18</v>
      </c>
      <c r="B224">
        <v>37.32</v>
      </c>
      <c r="C224">
        <v>40.229999999999997</v>
      </c>
      <c r="D224">
        <v>38</v>
      </c>
      <c r="E224">
        <v>36.799999999999997</v>
      </c>
      <c r="F224">
        <v>38.19</v>
      </c>
      <c r="G224">
        <v>37.770000000000003</v>
      </c>
      <c r="H224">
        <v>36.82</v>
      </c>
      <c r="I224">
        <v>38.53</v>
      </c>
      <c r="J224">
        <v>40.78</v>
      </c>
      <c r="K224">
        <v>36.28</v>
      </c>
      <c r="L224">
        <v>38.92</v>
      </c>
      <c r="M224">
        <v>38.85</v>
      </c>
      <c r="N224">
        <v>38.22</v>
      </c>
      <c r="O224">
        <v>37.159999999999997</v>
      </c>
      <c r="P224">
        <v>41.45</v>
      </c>
      <c r="Q224">
        <v>37.94</v>
      </c>
      <c r="R224">
        <v>36.15</v>
      </c>
      <c r="S224">
        <v>33.590000000000003</v>
      </c>
      <c r="T224">
        <v>34.869999999999997</v>
      </c>
      <c r="U224">
        <v>32.75</v>
      </c>
      <c r="V224">
        <v>35.99</v>
      </c>
      <c r="W224">
        <v>36.799999999999997</v>
      </c>
      <c r="X224">
        <v>36.090000000000003</v>
      </c>
      <c r="Y224">
        <v>36.340000000000003</v>
      </c>
      <c r="Z224">
        <v>36.380000000000003</v>
      </c>
      <c r="AA224">
        <v>34.24</v>
      </c>
      <c r="AB224">
        <v>33.21</v>
      </c>
      <c r="AC224">
        <v>30.87</v>
      </c>
      <c r="AD224">
        <v>31.88</v>
      </c>
      <c r="AE224">
        <v>29.46</v>
      </c>
      <c r="AF224">
        <v>30.5</v>
      </c>
      <c r="AG224">
        <v>29.03</v>
      </c>
      <c r="AH224">
        <v>26.74</v>
      </c>
      <c r="AI224" s="63">
        <v>27.75</v>
      </c>
      <c r="AJ224" s="63">
        <v>26.35</v>
      </c>
      <c r="AK224" s="63">
        <v>32.020000000000003</v>
      </c>
      <c r="AL224" s="63">
        <v>29.18</v>
      </c>
      <c r="AM224" s="63">
        <v>27.55</v>
      </c>
      <c r="AN224" s="63">
        <v>26.49</v>
      </c>
      <c r="AO224" s="63">
        <v>23.34</v>
      </c>
      <c r="AP224" s="63">
        <v>23.11</v>
      </c>
      <c r="AQ224" s="63">
        <v>20.12</v>
      </c>
      <c r="AR224" s="63">
        <v>18.760000000000002</v>
      </c>
      <c r="AS224" s="63">
        <v>18.91</v>
      </c>
      <c r="AT224" s="63">
        <v>16.23</v>
      </c>
      <c r="AU224" s="63">
        <v>18.77</v>
      </c>
      <c r="AV224">
        <v>14.55</v>
      </c>
      <c r="AW224">
        <v>14.02</v>
      </c>
      <c r="AY224" s="2"/>
      <c r="AZ224"/>
    </row>
    <row r="225" spans="1:52" x14ac:dyDescent="0.25">
      <c r="AI225" s="63"/>
      <c r="AV225"/>
      <c r="AY225" s="2"/>
      <c r="AZ225"/>
    </row>
    <row r="226" spans="1:52" x14ac:dyDescent="0.25">
      <c r="A226" t="s">
        <v>20</v>
      </c>
      <c r="AI226" s="63"/>
      <c r="AV226"/>
      <c r="AY226" s="2"/>
      <c r="AZ226"/>
    </row>
    <row r="227" spans="1:52" x14ac:dyDescent="0.25">
      <c r="A227" t="s">
        <v>15</v>
      </c>
      <c r="B227">
        <v>100</v>
      </c>
      <c r="C227">
        <v>100</v>
      </c>
      <c r="D227">
        <v>100</v>
      </c>
      <c r="E227">
        <v>100</v>
      </c>
      <c r="F227">
        <v>100</v>
      </c>
      <c r="G227">
        <v>100</v>
      </c>
      <c r="H227">
        <v>100</v>
      </c>
      <c r="I227">
        <v>100</v>
      </c>
      <c r="J227">
        <v>100</v>
      </c>
      <c r="K227">
        <v>100</v>
      </c>
      <c r="L227">
        <v>100</v>
      </c>
      <c r="M227">
        <v>100</v>
      </c>
      <c r="N227">
        <v>100</v>
      </c>
      <c r="O227">
        <v>100</v>
      </c>
      <c r="P227">
        <v>100</v>
      </c>
      <c r="Q227">
        <v>100</v>
      </c>
      <c r="R227">
        <v>100</v>
      </c>
      <c r="S227">
        <v>100</v>
      </c>
      <c r="T227">
        <v>100</v>
      </c>
      <c r="U227">
        <v>100</v>
      </c>
      <c r="V227">
        <v>100</v>
      </c>
      <c r="W227">
        <v>100</v>
      </c>
      <c r="X227">
        <v>100</v>
      </c>
      <c r="Y227">
        <v>100</v>
      </c>
      <c r="Z227">
        <v>100</v>
      </c>
      <c r="AA227">
        <v>100</v>
      </c>
      <c r="AB227">
        <v>100</v>
      </c>
      <c r="AC227">
        <v>100</v>
      </c>
      <c r="AD227">
        <v>100</v>
      </c>
      <c r="AE227">
        <v>100</v>
      </c>
      <c r="AF227">
        <v>100</v>
      </c>
      <c r="AG227">
        <v>100</v>
      </c>
      <c r="AH227">
        <v>100</v>
      </c>
      <c r="AI227" s="63">
        <v>100</v>
      </c>
      <c r="AJ227" s="63">
        <v>100</v>
      </c>
      <c r="AK227" s="63">
        <v>100</v>
      </c>
      <c r="AL227" s="63">
        <v>100</v>
      </c>
      <c r="AM227" s="63">
        <v>100</v>
      </c>
      <c r="AN227" s="63">
        <v>100</v>
      </c>
      <c r="AO227" s="63">
        <v>100</v>
      </c>
      <c r="AP227" s="63">
        <v>100</v>
      </c>
      <c r="AQ227" s="63">
        <v>100</v>
      </c>
      <c r="AR227" s="63">
        <v>100</v>
      </c>
      <c r="AS227" s="63">
        <v>100</v>
      </c>
      <c r="AT227" s="63">
        <v>100</v>
      </c>
      <c r="AU227" s="63">
        <v>100</v>
      </c>
      <c r="AV227">
        <v>100</v>
      </c>
      <c r="AW227">
        <v>100</v>
      </c>
      <c r="AY227" s="2"/>
      <c r="AZ227"/>
    </row>
    <row r="228" spans="1:52" x14ac:dyDescent="0.25">
      <c r="A228" t="s">
        <v>16</v>
      </c>
      <c r="B228">
        <v>53.13</v>
      </c>
      <c r="C228">
        <v>59.64</v>
      </c>
      <c r="D228">
        <v>52.79</v>
      </c>
      <c r="E228">
        <v>66.099999999999994</v>
      </c>
      <c r="F228">
        <v>68.44</v>
      </c>
      <c r="G228">
        <v>66.92</v>
      </c>
      <c r="H228">
        <v>67.42</v>
      </c>
      <c r="I228">
        <v>64.05</v>
      </c>
      <c r="J228">
        <v>66.22</v>
      </c>
      <c r="K228">
        <v>54.09</v>
      </c>
      <c r="L228">
        <v>66.569999999999993</v>
      </c>
      <c r="M228">
        <v>62.92</v>
      </c>
      <c r="N228">
        <v>69.930000000000007</v>
      </c>
      <c r="O228">
        <v>64.62</v>
      </c>
      <c r="P228">
        <v>58.82</v>
      </c>
      <c r="Q228">
        <v>65</v>
      </c>
      <c r="R228">
        <v>70.599999999999994</v>
      </c>
      <c r="S228">
        <v>63.19</v>
      </c>
      <c r="T228">
        <v>61.84</v>
      </c>
      <c r="U228">
        <v>72.72</v>
      </c>
      <c r="V228">
        <v>67.45</v>
      </c>
      <c r="W228">
        <v>69.11</v>
      </c>
      <c r="X228">
        <v>68.430000000000007</v>
      </c>
      <c r="Y228">
        <v>64.349999999999994</v>
      </c>
      <c r="Z228">
        <v>66.86</v>
      </c>
      <c r="AA228">
        <v>69.47</v>
      </c>
      <c r="AB228">
        <v>74.02</v>
      </c>
      <c r="AC228">
        <v>76.930000000000007</v>
      </c>
      <c r="AD228">
        <v>78.650000000000006</v>
      </c>
      <c r="AE228">
        <v>71.959999999999994</v>
      </c>
      <c r="AF228">
        <v>80.11</v>
      </c>
      <c r="AG228">
        <v>75.06</v>
      </c>
      <c r="AH228">
        <v>80.8</v>
      </c>
      <c r="AI228" s="63">
        <v>73.67</v>
      </c>
      <c r="AJ228" s="63">
        <v>76.34</v>
      </c>
      <c r="AK228" s="63">
        <v>72.42</v>
      </c>
      <c r="AL228" s="63">
        <v>76.27</v>
      </c>
      <c r="AM228" s="63">
        <v>80.150000000000006</v>
      </c>
      <c r="AN228" s="63">
        <v>72.22</v>
      </c>
      <c r="AO228" s="63">
        <v>79.790000000000006</v>
      </c>
      <c r="AP228" s="63">
        <v>75.180000000000007</v>
      </c>
      <c r="AQ228" s="63">
        <v>73.790000000000006</v>
      </c>
      <c r="AR228" s="63">
        <v>82.91</v>
      </c>
      <c r="AS228" s="63">
        <v>80.14</v>
      </c>
      <c r="AT228" s="63">
        <v>78.62</v>
      </c>
      <c r="AU228" s="63">
        <v>84.41</v>
      </c>
      <c r="AV228">
        <v>79.34</v>
      </c>
      <c r="AW228">
        <v>79.39</v>
      </c>
      <c r="AY228" s="2"/>
      <c r="AZ228"/>
    </row>
    <row r="229" spans="1:52" x14ac:dyDescent="0.25">
      <c r="A229" t="s">
        <v>17</v>
      </c>
      <c r="B229">
        <v>9.41</v>
      </c>
      <c r="C229">
        <v>11.02</v>
      </c>
      <c r="D229">
        <v>14.17</v>
      </c>
      <c r="E229">
        <v>8.69</v>
      </c>
      <c r="F229">
        <v>6.96</v>
      </c>
      <c r="G229">
        <v>5.1100000000000003</v>
      </c>
      <c r="H229">
        <v>5.8</v>
      </c>
      <c r="I229">
        <v>8.25</v>
      </c>
      <c r="J229">
        <v>5.66</v>
      </c>
      <c r="K229">
        <v>12.2</v>
      </c>
      <c r="L229">
        <v>6.07</v>
      </c>
      <c r="M229">
        <v>8.7200000000000006</v>
      </c>
      <c r="N229">
        <v>4.78</v>
      </c>
      <c r="O229">
        <v>3.5</v>
      </c>
      <c r="P229">
        <v>1.77</v>
      </c>
      <c r="Q229">
        <v>4.05</v>
      </c>
      <c r="R229">
        <v>2.54</v>
      </c>
      <c r="S229">
        <v>6.01</v>
      </c>
      <c r="T229">
        <v>13.39</v>
      </c>
      <c r="U229">
        <v>6.34</v>
      </c>
      <c r="V229">
        <v>7.14</v>
      </c>
      <c r="W229">
        <v>6.34</v>
      </c>
      <c r="X229">
        <v>2.5299999999999998</v>
      </c>
      <c r="Y229">
        <v>1.37</v>
      </c>
      <c r="Z229">
        <v>4.3</v>
      </c>
      <c r="AA229">
        <v>4.63</v>
      </c>
      <c r="AB229">
        <v>1.2</v>
      </c>
      <c r="AC229">
        <v>3.23</v>
      </c>
      <c r="AD229">
        <v>1.97</v>
      </c>
      <c r="AE229">
        <v>5.55</v>
      </c>
      <c r="AF229">
        <v>3.36</v>
      </c>
      <c r="AG229">
        <v>2.4500000000000002</v>
      </c>
      <c r="AH229">
        <v>1.91</v>
      </c>
      <c r="AI229" s="63">
        <v>2.29</v>
      </c>
      <c r="AJ229" s="63">
        <v>2.09</v>
      </c>
      <c r="AK229" s="63">
        <v>3.03</v>
      </c>
      <c r="AL229" s="63">
        <v>2.09</v>
      </c>
      <c r="AM229" s="63">
        <v>0.32</v>
      </c>
      <c r="AN229" s="63">
        <v>0.7</v>
      </c>
      <c r="AO229" s="63">
        <v>2.19</v>
      </c>
      <c r="AP229" s="63">
        <v>4.01</v>
      </c>
      <c r="AQ229" s="63">
        <v>6.49</v>
      </c>
      <c r="AR229" s="63">
        <v>3.55</v>
      </c>
      <c r="AS229" s="63">
        <v>5.32</v>
      </c>
      <c r="AT229" s="63">
        <v>6.28</v>
      </c>
      <c r="AU229" s="63">
        <v>3.98</v>
      </c>
      <c r="AV229">
        <v>8.1</v>
      </c>
      <c r="AW229">
        <v>9.6300000000000008</v>
      </c>
      <c r="AY229" s="2"/>
      <c r="AZ229"/>
    </row>
    <row r="230" spans="1:52" x14ac:dyDescent="0.25">
      <c r="A230" t="s">
        <v>18</v>
      </c>
      <c r="B230">
        <v>37.46</v>
      </c>
      <c r="C230">
        <v>29.34</v>
      </c>
      <c r="D230">
        <v>33.04</v>
      </c>
      <c r="E230">
        <v>25.21</v>
      </c>
      <c r="F230">
        <v>24.6</v>
      </c>
      <c r="G230">
        <v>27.98</v>
      </c>
      <c r="H230">
        <v>26.78</v>
      </c>
      <c r="I230">
        <v>27.71</v>
      </c>
      <c r="J230">
        <v>28.13</v>
      </c>
      <c r="K230">
        <v>33.71</v>
      </c>
      <c r="L230">
        <v>27.35</v>
      </c>
      <c r="M230">
        <v>28.36</v>
      </c>
      <c r="N230">
        <v>25.29</v>
      </c>
      <c r="O230">
        <v>31.87</v>
      </c>
      <c r="P230">
        <v>39.4</v>
      </c>
      <c r="Q230">
        <v>30.95</v>
      </c>
      <c r="R230">
        <v>26.86</v>
      </c>
      <c r="S230">
        <v>30.79</v>
      </c>
      <c r="T230">
        <v>24.76</v>
      </c>
      <c r="U230">
        <v>20.94</v>
      </c>
      <c r="V230">
        <v>25.41</v>
      </c>
      <c r="W230">
        <v>24.55</v>
      </c>
      <c r="X230">
        <v>29.04</v>
      </c>
      <c r="Y230">
        <v>34.28</v>
      </c>
      <c r="Z230">
        <v>28.84</v>
      </c>
      <c r="AA230">
        <v>25.9</v>
      </c>
      <c r="AB230">
        <v>24.79</v>
      </c>
      <c r="AC230">
        <v>19.84</v>
      </c>
      <c r="AD230">
        <v>19.38</v>
      </c>
      <c r="AE230">
        <v>22.49</v>
      </c>
      <c r="AF230">
        <v>16.53</v>
      </c>
      <c r="AG230">
        <v>22.49</v>
      </c>
      <c r="AH230">
        <v>17.29</v>
      </c>
      <c r="AI230" s="63">
        <v>24.04</v>
      </c>
      <c r="AJ230" s="63">
        <v>21.58</v>
      </c>
      <c r="AK230" s="63">
        <v>24.56</v>
      </c>
      <c r="AL230" s="63">
        <v>21.65</v>
      </c>
      <c r="AM230" s="63">
        <v>19.53</v>
      </c>
      <c r="AN230" s="63">
        <v>27.08</v>
      </c>
      <c r="AO230" s="63">
        <v>18.02</v>
      </c>
      <c r="AP230" s="63">
        <v>20.81</v>
      </c>
      <c r="AQ230" s="63">
        <v>19.72</v>
      </c>
      <c r="AR230" s="63">
        <v>13.54</v>
      </c>
      <c r="AS230" s="63">
        <v>14.54</v>
      </c>
      <c r="AT230" s="63">
        <v>15.1</v>
      </c>
      <c r="AU230" s="63">
        <v>11.62</v>
      </c>
      <c r="AV230">
        <v>12.56</v>
      </c>
      <c r="AW230">
        <v>10.97</v>
      </c>
      <c r="AY230" s="2"/>
      <c r="AZ230"/>
    </row>
    <row r="231" spans="1:52" x14ac:dyDescent="0.25">
      <c r="AI231" s="63"/>
      <c r="AV231"/>
      <c r="AY231" s="2"/>
      <c r="AZ231"/>
    </row>
    <row r="232" spans="1:52" x14ac:dyDescent="0.25">
      <c r="AI232" s="63"/>
      <c r="AV232"/>
      <c r="AY232" s="2"/>
      <c r="AZ232"/>
    </row>
    <row r="233" spans="1:52" x14ac:dyDescent="0.25">
      <c r="A233" t="s">
        <v>5</v>
      </c>
      <c r="AI233" s="63"/>
      <c r="AV233"/>
      <c r="AY233" s="2"/>
      <c r="AZ233"/>
    </row>
    <row r="234" spans="1:52" x14ac:dyDescent="0.25">
      <c r="A234" t="s">
        <v>29</v>
      </c>
      <c r="AI234" s="63"/>
      <c r="AV234"/>
      <c r="AY234" s="2"/>
      <c r="AZ234"/>
    </row>
    <row r="235" spans="1:52" x14ac:dyDescent="0.25">
      <c r="A235" t="s">
        <v>7</v>
      </c>
      <c r="AI235" s="63"/>
      <c r="AV235"/>
      <c r="AY235" s="2"/>
      <c r="AZ235"/>
    </row>
    <row r="236" spans="1:52" x14ac:dyDescent="0.25">
      <c r="A236" t="s">
        <v>8</v>
      </c>
      <c r="B236" s="1">
        <v>43497</v>
      </c>
      <c r="C236" s="1">
        <v>43525</v>
      </c>
      <c r="D236" s="1">
        <v>43556</v>
      </c>
      <c r="E236" s="1">
        <v>43586</v>
      </c>
      <c r="F236" s="1">
        <v>43617</v>
      </c>
      <c r="G236" s="1">
        <v>43647</v>
      </c>
      <c r="H236" s="1">
        <v>43678</v>
      </c>
      <c r="I236" s="1">
        <v>43709</v>
      </c>
      <c r="J236" s="1">
        <v>43739</v>
      </c>
      <c r="K236" s="1">
        <v>43770</v>
      </c>
      <c r="L236" s="1">
        <v>43800</v>
      </c>
      <c r="M236" s="1">
        <v>43831</v>
      </c>
      <c r="N236" s="1">
        <v>43862</v>
      </c>
      <c r="O236" s="1">
        <v>43891</v>
      </c>
      <c r="P236" s="1">
        <v>43922</v>
      </c>
      <c r="Q236" s="1">
        <v>43952</v>
      </c>
      <c r="R236" s="1">
        <v>43983</v>
      </c>
      <c r="S236" s="1">
        <v>44013</v>
      </c>
      <c r="T236" s="1">
        <v>44044</v>
      </c>
      <c r="U236" s="1">
        <v>44075</v>
      </c>
      <c r="V236" s="1">
        <v>44105</v>
      </c>
      <c r="W236" s="1">
        <v>44136</v>
      </c>
      <c r="X236" s="1">
        <v>44166</v>
      </c>
      <c r="Y236" s="1">
        <v>44197</v>
      </c>
      <c r="Z236" s="1">
        <v>44228</v>
      </c>
      <c r="AA236" s="1">
        <v>44256</v>
      </c>
      <c r="AB236" s="1">
        <v>44287</v>
      </c>
      <c r="AC236" s="1" t="s">
        <v>22</v>
      </c>
      <c r="AD236" s="1">
        <v>44348</v>
      </c>
      <c r="AE236" s="1">
        <v>44378</v>
      </c>
      <c r="AF236" s="1">
        <v>44409</v>
      </c>
      <c r="AG236" s="1">
        <v>44440</v>
      </c>
      <c r="AH236" s="1">
        <v>44470</v>
      </c>
      <c r="AI236" s="64">
        <v>44501</v>
      </c>
      <c r="AJ236" s="64">
        <v>44531</v>
      </c>
      <c r="AK236" s="64">
        <v>44562</v>
      </c>
      <c r="AL236" s="64">
        <v>44593</v>
      </c>
      <c r="AM236" s="64">
        <v>44621</v>
      </c>
      <c r="AN236" s="64">
        <v>44652</v>
      </c>
      <c r="AO236" s="64">
        <v>44682</v>
      </c>
      <c r="AP236" s="64">
        <v>44713</v>
      </c>
      <c r="AQ236" s="64">
        <v>44743</v>
      </c>
      <c r="AR236" s="64">
        <v>44774</v>
      </c>
      <c r="AS236" s="64">
        <v>44805</v>
      </c>
      <c r="AT236" s="64">
        <v>44835</v>
      </c>
      <c r="AU236" s="64">
        <v>44866</v>
      </c>
      <c r="AV236" s="1">
        <v>44896</v>
      </c>
      <c r="AW236" s="1">
        <v>44927</v>
      </c>
      <c r="AX236" s="1"/>
      <c r="AY236" s="2"/>
      <c r="AZ236"/>
    </row>
    <row r="237" spans="1:52" x14ac:dyDescent="0.25">
      <c r="A237" t="s">
        <v>30</v>
      </c>
      <c r="AI237" s="63"/>
      <c r="AV237"/>
      <c r="AY237" s="2"/>
      <c r="AZ237"/>
    </row>
    <row r="238" spans="1:52" x14ac:dyDescent="0.25">
      <c r="A238" t="s">
        <v>31</v>
      </c>
      <c r="B238">
        <v>100</v>
      </c>
      <c r="C238">
        <v>100</v>
      </c>
      <c r="D238">
        <v>100</v>
      </c>
      <c r="E238">
        <v>100</v>
      </c>
      <c r="F238">
        <v>100</v>
      </c>
      <c r="G238">
        <v>100</v>
      </c>
      <c r="H238">
        <v>100</v>
      </c>
      <c r="I238">
        <v>100</v>
      </c>
      <c r="J238">
        <v>100</v>
      </c>
      <c r="K238">
        <v>100</v>
      </c>
      <c r="L238">
        <v>100</v>
      </c>
      <c r="M238">
        <v>100</v>
      </c>
      <c r="N238">
        <v>100</v>
      </c>
      <c r="O238">
        <v>100</v>
      </c>
      <c r="P238">
        <v>100</v>
      </c>
      <c r="Q238">
        <v>100</v>
      </c>
      <c r="R238">
        <v>100</v>
      </c>
      <c r="S238">
        <v>100</v>
      </c>
      <c r="T238">
        <v>100</v>
      </c>
      <c r="U238">
        <v>100</v>
      </c>
      <c r="V238">
        <v>100</v>
      </c>
      <c r="W238">
        <v>100</v>
      </c>
      <c r="X238">
        <v>100</v>
      </c>
      <c r="Y238">
        <v>100</v>
      </c>
      <c r="Z238">
        <v>100</v>
      </c>
      <c r="AA238">
        <v>100</v>
      </c>
      <c r="AB238">
        <v>100</v>
      </c>
      <c r="AC238">
        <v>100</v>
      </c>
      <c r="AD238">
        <v>100</v>
      </c>
      <c r="AE238">
        <v>100</v>
      </c>
      <c r="AF238">
        <v>100</v>
      </c>
      <c r="AG238">
        <v>100</v>
      </c>
      <c r="AH238">
        <v>100</v>
      </c>
      <c r="AI238" s="63">
        <v>100</v>
      </c>
      <c r="AJ238" s="63">
        <v>100</v>
      </c>
      <c r="AK238" s="63">
        <v>100</v>
      </c>
      <c r="AL238" s="63">
        <v>100</v>
      </c>
      <c r="AM238" s="63">
        <v>100</v>
      </c>
      <c r="AN238" s="63">
        <v>100</v>
      </c>
      <c r="AO238" s="63">
        <v>100</v>
      </c>
      <c r="AP238" s="63">
        <v>100</v>
      </c>
      <c r="AQ238" s="63">
        <v>100</v>
      </c>
      <c r="AR238" s="63">
        <v>100</v>
      </c>
      <c r="AS238" s="63">
        <v>100</v>
      </c>
      <c r="AT238" s="63">
        <v>100</v>
      </c>
      <c r="AU238" s="63">
        <v>100</v>
      </c>
      <c r="AV238">
        <v>100</v>
      </c>
      <c r="AW238">
        <v>100</v>
      </c>
      <c r="AY238" s="2"/>
      <c r="AZ238"/>
    </row>
    <row r="239" spans="1:52" x14ac:dyDescent="0.25">
      <c r="A239" t="s">
        <v>32</v>
      </c>
      <c r="B239">
        <v>51.55</v>
      </c>
      <c r="C239">
        <v>53.89</v>
      </c>
      <c r="D239">
        <v>55.33</v>
      </c>
      <c r="E239">
        <v>51.94</v>
      </c>
      <c r="F239">
        <v>54.1</v>
      </c>
      <c r="G239">
        <v>51.8</v>
      </c>
      <c r="H239">
        <v>50.12</v>
      </c>
      <c r="I239">
        <v>52.23</v>
      </c>
      <c r="J239">
        <v>51.27</v>
      </c>
      <c r="K239">
        <v>53.34</v>
      </c>
      <c r="L239">
        <v>53.84</v>
      </c>
      <c r="M239">
        <v>54.84</v>
      </c>
      <c r="N239">
        <v>54.31</v>
      </c>
      <c r="O239">
        <v>54.64</v>
      </c>
      <c r="P239">
        <v>56.46</v>
      </c>
      <c r="Q239">
        <v>57.75</v>
      </c>
      <c r="R239">
        <v>60.02</v>
      </c>
      <c r="S239">
        <v>59.11</v>
      </c>
      <c r="T239">
        <v>58.03</v>
      </c>
      <c r="U239">
        <v>59.21</v>
      </c>
      <c r="V239">
        <v>55.8</v>
      </c>
      <c r="W239">
        <v>58.56</v>
      </c>
      <c r="X239">
        <v>58.52</v>
      </c>
      <c r="Y239">
        <v>57.18</v>
      </c>
      <c r="Z239">
        <v>57.23</v>
      </c>
      <c r="AA239">
        <v>59.49</v>
      </c>
      <c r="AB239">
        <v>58.86</v>
      </c>
      <c r="AC239">
        <v>61.64</v>
      </c>
      <c r="AD239">
        <v>65.28</v>
      </c>
      <c r="AE239">
        <v>66.040000000000006</v>
      </c>
      <c r="AF239">
        <v>63.3</v>
      </c>
      <c r="AG239">
        <v>63.71</v>
      </c>
      <c r="AH239">
        <v>67.540000000000006</v>
      </c>
      <c r="AI239" s="63">
        <v>67.94</v>
      </c>
      <c r="AJ239" s="63">
        <v>66.209999999999994</v>
      </c>
      <c r="AK239" s="63">
        <v>66.569999999999993</v>
      </c>
      <c r="AL239" s="63">
        <v>64.28</v>
      </c>
      <c r="AM239" s="63">
        <v>68.209999999999994</v>
      </c>
      <c r="AN239" s="63">
        <v>66.61</v>
      </c>
      <c r="AO239" s="63">
        <v>70.5</v>
      </c>
      <c r="AP239" s="63">
        <v>70.349999999999994</v>
      </c>
      <c r="AQ239" s="63">
        <v>74.13</v>
      </c>
      <c r="AR239" s="63">
        <v>73.25</v>
      </c>
      <c r="AS239" s="63">
        <v>76.11</v>
      </c>
      <c r="AT239" s="63">
        <v>77.930000000000007</v>
      </c>
      <c r="AU239" s="63">
        <v>82.77</v>
      </c>
      <c r="AV239">
        <v>81.94</v>
      </c>
      <c r="AW239">
        <v>81.33</v>
      </c>
      <c r="AY239" s="2"/>
      <c r="AZ239"/>
    </row>
    <row r="240" spans="1:52" x14ac:dyDescent="0.25">
      <c r="A240" t="s">
        <v>33</v>
      </c>
      <c r="B240">
        <v>5.28</v>
      </c>
      <c r="C240">
        <v>4.57</v>
      </c>
      <c r="D240">
        <v>4.33</v>
      </c>
      <c r="E240">
        <v>3.87</v>
      </c>
      <c r="F240">
        <v>3.75</v>
      </c>
      <c r="G240">
        <v>3.23</v>
      </c>
      <c r="H240">
        <v>3.73</v>
      </c>
      <c r="I240">
        <v>4.67</v>
      </c>
      <c r="J240">
        <v>3.9</v>
      </c>
      <c r="K240">
        <v>3.31</v>
      </c>
      <c r="L240">
        <v>3.46</v>
      </c>
      <c r="M240">
        <v>3.41</v>
      </c>
      <c r="N240">
        <v>3.87</v>
      </c>
      <c r="O240">
        <v>3.3</v>
      </c>
      <c r="P240">
        <v>1.92</v>
      </c>
      <c r="Q240">
        <v>2.93</v>
      </c>
      <c r="R240">
        <v>3.38</v>
      </c>
      <c r="S240">
        <v>3.4</v>
      </c>
      <c r="T240">
        <v>4.28</v>
      </c>
      <c r="U240">
        <v>3.52</v>
      </c>
      <c r="V240">
        <v>4.72</v>
      </c>
      <c r="W240">
        <v>4.38</v>
      </c>
      <c r="X240">
        <v>2.76</v>
      </c>
      <c r="Y240">
        <v>3.4</v>
      </c>
      <c r="Z240">
        <v>3.62</v>
      </c>
      <c r="AA240">
        <v>3.73</v>
      </c>
      <c r="AB240">
        <v>3.54</v>
      </c>
      <c r="AC240">
        <v>3.96</v>
      </c>
      <c r="AD240">
        <v>2.93</v>
      </c>
      <c r="AE240">
        <v>3.33</v>
      </c>
      <c r="AF240">
        <v>3.66</v>
      </c>
      <c r="AG240">
        <v>3.66</v>
      </c>
      <c r="AH240">
        <v>2.84</v>
      </c>
      <c r="AI240" s="63">
        <v>2.38</v>
      </c>
      <c r="AJ240" s="63">
        <v>3.01</v>
      </c>
      <c r="AK240" s="63">
        <v>2.0699999999999998</v>
      </c>
      <c r="AL240" s="63">
        <v>2.99</v>
      </c>
      <c r="AM240" s="63">
        <v>1.72</v>
      </c>
      <c r="AN240" s="63">
        <v>1.96</v>
      </c>
      <c r="AO240" s="63">
        <v>1.71</v>
      </c>
      <c r="AP240" s="63">
        <v>2.23</v>
      </c>
      <c r="AQ240" s="63">
        <v>2.21</v>
      </c>
      <c r="AR240" s="63">
        <v>2.61</v>
      </c>
      <c r="AS240" s="63">
        <v>1.95</v>
      </c>
      <c r="AT240" s="63">
        <v>2.25</v>
      </c>
      <c r="AU240" s="63">
        <v>2.11</v>
      </c>
      <c r="AV240">
        <v>1.47</v>
      </c>
      <c r="AW240">
        <v>2.3199999999999998</v>
      </c>
      <c r="AY240" s="2"/>
      <c r="AZ240"/>
    </row>
    <row r="241" spans="1:52" x14ac:dyDescent="0.25">
      <c r="A241" t="s">
        <v>34</v>
      </c>
      <c r="B241">
        <v>43.17</v>
      </c>
      <c r="C241">
        <v>41.54</v>
      </c>
      <c r="D241">
        <v>40.340000000000003</v>
      </c>
      <c r="E241">
        <v>44.19</v>
      </c>
      <c r="F241">
        <v>42.15</v>
      </c>
      <c r="G241">
        <v>44.97</v>
      </c>
      <c r="H241">
        <v>46.14</v>
      </c>
      <c r="I241">
        <v>43.1</v>
      </c>
      <c r="J241">
        <v>44.83</v>
      </c>
      <c r="K241">
        <v>43.35</v>
      </c>
      <c r="L241">
        <v>42.7</v>
      </c>
      <c r="M241">
        <v>41.75</v>
      </c>
      <c r="N241">
        <v>41.82</v>
      </c>
      <c r="O241">
        <v>42.06</v>
      </c>
      <c r="P241">
        <v>41.62</v>
      </c>
      <c r="Q241">
        <v>39.31</v>
      </c>
      <c r="R241">
        <v>36.61</v>
      </c>
      <c r="S241">
        <v>37.49</v>
      </c>
      <c r="T241">
        <v>37.69</v>
      </c>
      <c r="U241">
        <v>37.26</v>
      </c>
      <c r="V241">
        <v>39.479999999999997</v>
      </c>
      <c r="W241">
        <v>37.06</v>
      </c>
      <c r="X241">
        <v>38.729999999999997</v>
      </c>
      <c r="Y241">
        <v>39.409999999999997</v>
      </c>
      <c r="Z241">
        <v>39.15</v>
      </c>
      <c r="AA241">
        <v>36.78</v>
      </c>
      <c r="AB241">
        <v>37.6</v>
      </c>
      <c r="AC241">
        <v>34.4</v>
      </c>
      <c r="AD241">
        <v>31.79</v>
      </c>
      <c r="AE241">
        <v>30.62</v>
      </c>
      <c r="AF241">
        <v>33.04</v>
      </c>
      <c r="AG241">
        <v>32.630000000000003</v>
      </c>
      <c r="AH241">
        <v>29.61</v>
      </c>
      <c r="AI241" s="63">
        <v>29.67</v>
      </c>
      <c r="AJ241" s="63">
        <v>30.79</v>
      </c>
      <c r="AK241" s="63">
        <v>31.36</v>
      </c>
      <c r="AL241" s="63">
        <v>32.729999999999997</v>
      </c>
      <c r="AM241" s="63">
        <v>30.07</v>
      </c>
      <c r="AN241" s="63">
        <v>31.44</v>
      </c>
      <c r="AO241" s="63">
        <v>27.79</v>
      </c>
      <c r="AP241" s="63">
        <v>27.42</v>
      </c>
      <c r="AQ241" s="63">
        <v>23.66</v>
      </c>
      <c r="AR241" s="63">
        <v>24.15</v>
      </c>
      <c r="AS241" s="63">
        <v>21.94</v>
      </c>
      <c r="AT241" s="63">
        <v>19.809999999999999</v>
      </c>
      <c r="AU241" s="63">
        <v>15.12</v>
      </c>
      <c r="AV241">
        <v>16.59</v>
      </c>
      <c r="AW241">
        <v>16.350000000000001</v>
      </c>
      <c r="AY241" s="2"/>
      <c r="AZ241"/>
    </row>
    <row r="242" spans="1:52" x14ac:dyDescent="0.25">
      <c r="AI242" s="63"/>
      <c r="AV242"/>
      <c r="AY242" s="2"/>
      <c r="AZ242"/>
    </row>
    <row r="243" spans="1:52" x14ac:dyDescent="0.25">
      <c r="A243" t="s">
        <v>35</v>
      </c>
      <c r="AI243" s="63"/>
      <c r="AV243"/>
      <c r="AY243" s="2"/>
      <c r="AZ243"/>
    </row>
    <row r="244" spans="1:52" x14ac:dyDescent="0.25">
      <c r="A244" t="s">
        <v>36</v>
      </c>
      <c r="B244">
        <v>100</v>
      </c>
      <c r="C244">
        <v>100</v>
      </c>
      <c r="D244">
        <v>100</v>
      </c>
      <c r="E244">
        <v>100</v>
      </c>
      <c r="F244">
        <v>100</v>
      </c>
      <c r="G244">
        <v>100</v>
      </c>
      <c r="H244">
        <v>100</v>
      </c>
      <c r="I244">
        <v>100</v>
      </c>
      <c r="J244">
        <v>100</v>
      </c>
      <c r="K244">
        <v>100</v>
      </c>
      <c r="L244">
        <v>100</v>
      </c>
      <c r="M244">
        <v>100</v>
      </c>
      <c r="N244">
        <v>100</v>
      </c>
      <c r="O244">
        <v>100</v>
      </c>
      <c r="P244">
        <v>100</v>
      </c>
      <c r="Q244">
        <v>100</v>
      </c>
      <c r="R244">
        <v>100</v>
      </c>
      <c r="S244">
        <v>100</v>
      </c>
      <c r="T244">
        <v>100</v>
      </c>
      <c r="U244">
        <v>100</v>
      </c>
      <c r="V244">
        <v>100</v>
      </c>
      <c r="W244">
        <v>100</v>
      </c>
      <c r="X244">
        <v>100</v>
      </c>
      <c r="Y244">
        <v>100</v>
      </c>
      <c r="Z244">
        <v>100</v>
      </c>
      <c r="AA244">
        <v>100</v>
      </c>
      <c r="AB244">
        <v>100</v>
      </c>
      <c r="AC244">
        <v>100</v>
      </c>
      <c r="AD244">
        <v>100</v>
      </c>
      <c r="AE244">
        <v>100</v>
      </c>
      <c r="AF244">
        <v>100</v>
      </c>
      <c r="AG244">
        <v>100</v>
      </c>
      <c r="AH244">
        <v>100</v>
      </c>
      <c r="AI244" s="63">
        <v>100</v>
      </c>
      <c r="AJ244" s="63">
        <v>100</v>
      </c>
      <c r="AK244" s="63">
        <v>100</v>
      </c>
      <c r="AL244" s="63">
        <v>100</v>
      </c>
      <c r="AM244" s="63">
        <v>100</v>
      </c>
      <c r="AN244" s="63">
        <v>100</v>
      </c>
      <c r="AO244" s="63">
        <v>100</v>
      </c>
      <c r="AP244" s="63">
        <v>100</v>
      </c>
      <c r="AQ244" s="63">
        <v>100</v>
      </c>
      <c r="AR244" s="63">
        <v>100</v>
      </c>
      <c r="AS244" s="63">
        <v>100</v>
      </c>
      <c r="AT244" s="63">
        <v>100</v>
      </c>
      <c r="AU244" s="63">
        <v>100</v>
      </c>
      <c r="AV244">
        <v>100</v>
      </c>
      <c r="AW244">
        <v>100</v>
      </c>
      <c r="AY244" s="2"/>
      <c r="AZ244"/>
    </row>
    <row r="245" spans="1:52" x14ac:dyDescent="0.25">
      <c r="A245" t="s">
        <v>37</v>
      </c>
      <c r="B245">
        <v>58.48</v>
      </c>
      <c r="C245">
        <v>58.8</v>
      </c>
      <c r="D245">
        <v>59.35</v>
      </c>
      <c r="E245">
        <v>58.95</v>
      </c>
      <c r="F245">
        <v>58.32</v>
      </c>
      <c r="G245">
        <v>58.28</v>
      </c>
      <c r="H245">
        <v>57.91</v>
      </c>
      <c r="I245">
        <v>57.78</v>
      </c>
      <c r="J245">
        <v>59.03</v>
      </c>
      <c r="K245">
        <v>59.9</v>
      </c>
      <c r="L245">
        <v>58.15</v>
      </c>
      <c r="M245">
        <v>59.21</v>
      </c>
      <c r="N245">
        <v>59.19</v>
      </c>
      <c r="O245">
        <v>60.43</v>
      </c>
      <c r="P245">
        <v>60.54</v>
      </c>
      <c r="Q245">
        <v>61.22</v>
      </c>
      <c r="R245">
        <v>62.91</v>
      </c>
      <c r="S245">
        <v>64.2</v>
      </c>
      <c r="T245">
        <v>62.95</v>
      </c>
      <c r="U245">
        <v>62.61</v>
      </c>
      <c r="V245">
        <v>62.91</v>
      </c>
      <c r="W245">
        <v>62.35</v>
      </c>
      <c r="X245">
        <v>62.39</v>
      </c>
      <c r="Y245">
        <v>61.59</v>
      </c>
      <c r="Z245">
        <v>61.7</v>
      </c>
      <c r="AA245">
        <v>62.64</v>
      </c>
      <c r="AB245">
        <v>63.92</v>
      </c>
      <c r="AC245">
        <v>67.08</v>
      </c>
      <c r="AD245">
        <v>68.94</v>
      </c>
      <c r="AE245">
        <v>69.69</v>
      </c>
      <c r="AF245">
        <v>68.97</v>
      </c>
      <c r="AG245">
        <v>68.680000000000007</v>
      </c>
      <c r="AH245">
        <v>71.150000000000006</v>
      </c>
      <c r="AI245" s="63">
        <v>70.510000000000005</v>
      </c>
      <c r="AJ245" s="63">
        <v>71.66</v>
      </c>
      <c r="AK245" s="63">
        <v>68.98</v>
      </c>
      <c r="AL245" s="63">
        <v>68.75</v>
      </c>
      <c r="AM245" s="63">
        <v>70.36</v>
      </c>
      <c r="AN245" s="63">
        <v>72.83</v>
      </c>
      <c r="AO245" s="63">
        <v>74.95</v>
      </c>
      <c r="AP245" s="63">
        <v>77.260000000000005</v>
      </c>
      <c r="AQ245" s="63">
        <v>78.83</v>
      </c>
      <c r="AR245" s="63">
        <v>81.12</v>
      </c>
      <c r="AS245" s="63">
        <v>80.180000000000007</v>
      </c>
      <c r="AT245" s="63">
        <v>81.540000000000006</v>
      </c>
      <c r="AU245" s="63">
        <v>82.75</v>
      </c>
      <c r="AV245">
        <v>84.32</v>
      </c>
      <c r="AW245">
        <v>84.19</v>
      </c>
      <c r="AY245" s="2"/>
      <c r="AZ245"/>
    </row>
    <row r="246" spans="1:52" x14ac:dyDescent="0.25">
      <c r="A246" t="s">
        <v>38</v>
      </c>
      <c r="B246">
        <v>2.7</v>
      </c>
      <c r="C246">
        <v>2.2000000000000002</v>
      </c>
      <c r="D246">
        <v>2.4500000000000002</v>
      </c>
      <c r="E246">
        <v>2.41</v>
      </c>
      <c r="F246">
        <v>2.7</v>
      </c>
      <c r="G246">
        <v>2.68</v>
      </c>
      <c r="H246">
        <v>2.08</v>
      </c>
      <c r="I246">
        <v>2.4900000000000002</v>
      </c>
      <c r="J246">
        <v>2.2999999999999998</v>
      </c>
      <c r="K246">
        <v>2.2400000000000002</v>
      </c>
      <c r="L246">
        <v>2.0099999999999998</v>
      </c>
      <c r="M246">
        <v>2.2599999999999998</v>
      </c>
      <c r="N246">
        <v>2.4900000000000002</v>
      </c>
      <c r="O246">
        <v>1.96</v>
      </c>
      <c r="P246">
        <v>0.94</v>
      </c>
      <c r="Q246">
        <v>1.26</v>
      </c>
      <c r="R246">
        <v>1.69</v>
      </c>
      <c r="S246">
        <v>1.62</v>
      </c>
      <c r="T246">
        <v>2.13</v>
      </c>
      <c r="U246">
        <v>2.21</v>
      </c>
      <c r="V246">
        <v>2.14</v>
      </c>
      <c r="W246">
        <v>2.2999999999999998</v>
      </c>
      <c r="X246">
        <v>2.14</v>
      </c>
      <c r="Y246">
        <v>1.77</v>
      </c>
      <c r="Z246">
        <v>2.36</v>
      </c>
      <c r="AA246">
        <v>2.4500000000000002</v>
      </c>
      <c r="AB246">
        <v>2.25</v>
      </c>
      <c r="AC246">
        <v>2.15</v>
      </c>
      <c r="AD246">
        <v>1.94</v>
      </c>
      <c r="AE246">
        <v>2.04</v>
      </c>
      <c r="AF246">
        <v>1.6</v>
      </c>
      <c r="AG246">
        <v>1.54</v>
      </c>
      <c r="AH246">
        <v>1.25</v>
      </c>
      <c r="AI246" s="63">
        <v>1.49</v>
      </c>
      <c r="AJ246" s="63">
        <v>1.44</v>
      </c>
      <c r="AK246" s="63">
        <v>1.26</v>
      </c>
      <c r="AL246" s="63">
        <v>1.35</v>
      </c>
      <c r="AM246" s="63">
        <v>1.43</v>
      </c>
      <c r="AN246" s="63">
        <v>1.46</v>
      </c>
      <c r="AO246" s="63">
        <v>1.4</v>
      </c>
      <c r="AP246" s="63">
        <v>1.25</v>
      </c>
      <c r="AQ246" s="63">
        <v>1.6</v>
      </c>
      <c r="AR246" s="63">
        <v>1.1299999999999999</v>
      </c>
      <c r="AS246" s="63">
        <v>1.57</v>
      </c>
      <c r="AT246" s="63">
        <v>1.1599999999999999</v>
      </c>
      <c r="AU246" s="63">
        <v>1.67</v>
      </c>
      <c r="AV246">
        <v>0.79</v>
      </c>
      <c r="AW246">
        <v>1.1499999999999999</v>
      </c>
      <c r="AY246" s="2"/>
      <c r="AZ246"/>
    </row>
    <row r="247" spans="1:52" x14ac:dyDescent="0.25">
      <c r="A247" t="s">
        <v>39</v>
      </c>
      <c r="B247">
        <v>38.82</v>
      </c>
      <c r="C247">
        <v>39</v>
      </c>
      <c r="D247">
        <v>38.21</v>
      </c>
      <c r="E247">
        <v>38.65</v>
      </c>
      <c r="F247">
        <v>38.979999999999997</v>
      </c>
      <c r="G247">
        <v>39.04</v>
      </c>
      <c r="H247">
        <v>40</v>
      </c>
      <c r="I247">
        <v>39.729999999999997</v>
      </c>
      <c r="J247">
        <v>38.67</v>
      </c>
      <c r="K247">
        <v>37.86</v>
      </c>
      <c r="L247">
        <v>39.83</v>
      </c>
      <c r="M247">
        <v>38.53</v>
      </c>
      <c r="N247">
        <v>38.32</v>
      </c>
      <c r="O247">
        <v>37.61</v>
      </c>
      <c r="P247">
        <v>38.520000000000003</v>
      </c>
      <c r="Q247">
        <v>37.520000000000003</v>
      </c>
      <c r="R247">
        <v>35.39</v>
      </c>
      <c r="S247">
        <v>34.18</v>
      </c>
      <c r="T247">
        <v>34.92</v>
      </c>
      <c r="U247">
        <v>35.18</v>
      </c>
      <c r="V247">
        <v>34.950000000000003</v>
      </c>
      <c r="W247">
        <v>35.35</v>
      </c>
      <c r="X247">
        <v>35.47</v>
      </c>
      <c r="Y247">
        <v>36.64</v>
      </c>
      <c r="Z247">
        <v>35.94</v>
      </c>
      <c r="AA247">
        <v>34.9</v>
      </c>
      <c r="AB247">
        <v>33.82</v>
      </c>
      <c r="AC247">
        <v>30.77</v>
      </c>
      <c r="AD247">
        <v>29.12</v>
      </c>
      <c r="AE247">
        <v>28.27</v>
      </c>
      <c r="AF247">
        <v>29.43</v>
      </c>
      <c r="AG247">
        <v>29.78</v>
      </c>
      <c r="AH247">
        <v>27.6</v>
      </c>
      <c r="AI247" s="63">
        <v>28</v>
      </c>
      <c r="AJ247" s="63">
        <v>26.9</v>
      </c>
      <c r="AK247" s="63">
        <v>29.76</v>
      </c>
      <c r="AL247" s="63">
        <v>29.9</v>
      </c>
      <c r="AM247" s="63">
        <v>28.21</v>
      </c>
      <c r="AN247" s="63">
        <v>25.71</v>
      </c>
      <c r="AO247" s="63">
        <v>23.65</v>
      </c>
      <c r="AP247" s="63">
        <v>21.49</v>
      </c>
      <c r="AQ247" s="63">
        <v>19.579999999999998</v>
      </c>
      <c r="AR247" s="63">
        <v>17.75</v>
      </c>
      <c r="AS247" s="63">
        <v>18.25</v>
      </c>
      <c r="AT247" s="63">
        <v>17.3</v>
      </c>
      <c r="AU247" s="63">
        <v>15.58</v>
      </c>
      <c r="AV247">
        <v>14.89</v>
      </c>
      <c r="AW247">
        <v>14.66</v>
      </c>
      <c r="AY247" s="2"/>
      <c r="AZ247"/>
    </row>
    <row r="248" spans="1:52" x14ac:dyDescent="0.25">
      <c r="AI248" s="63"/>
      <c r="AV248"/>
      <c r="AY248" s="2"/>
      <c r="AZ248"/>
    </row>
    <row r="249" spans="1:52" x14ac:dyDescent="0.25">
      <c r="A249" t="s">
        <v>40</v>
      </c>
      <c r="AI249" s="63"/>
      <c r="AV249"/>
      <c r="AY249" s="2"/>
      <c r="AZ249"/>
    </row>
    <row r="250" spans="1:52" x14ac:dyDescent="0.25">
      <c r="A250" t="s">
        <v>36</v>
      </c>
      <c r="B250">
        <v>100</v>
      </c>
      <c r="C250">
        <v>100</v>
      </c>
      <c r="D250">
        <v>100</v>
      </c>
      <c r="E250">
        <v>100</v>
      </c>
      <c r="F250">
        <v>100</v>
      </c>
      <c r="G250">
        <v>100</v>
      </c>
      <c r="H250">
        <v>100</v>
      </c>
      <c r="I250">
        <v>100</v>
      </c>
      <c r="J250">
        <v>100</v>
      </c>
      <c r="K250">
        <v>100</v>
      </c>
      <c r="L250">
        <v>100</v>
      </c>
      <c r="M250">
        <v>100</v>
      </c>
      <c r="N250">
        <v>100</v>
      </c>
      <c r="O250">
        <v>100</v>
      </c>
      <c r="P250">
        <v>100</v>
      </c>
      <c r="Q250">
        <v>100</v>
      </c>
      <c r="R250">
        <v>100</v>
      </c>
      <c r="S250">
        <v>100</v>
      </c>
      <c r="T250">
        <v>100</v>
      </c>
      <c r="U250">
        <v>100</v>
      </c>
      <c r="V250">
        <v>100</v>
      </c>
      <c r="W250">
        <v>100</v>
      </c>
      <c r="X250">
        <v>100</v>
      </c>
      <c r="Y250">
        <v>100</v>
      </c>
      <c r="Z250">
        <v>100</v>
      </c>
      <c r="AA250">
        <v>100</v>
      </c>
      <c r="AB250">
        <v>100</v>
      </c>
      <c r="AC250">
        <v>100</v>
      </c>
      <c r="AD250">
        <v>100</v>
      </c>
      <c r="AE250">
        <v>100</v>
      </c>
      <c r="AF250">
        <v>100</v>
      </c>
      <c r="AG250">
        <v>100</v>
      </c>
      <c r="AH250">
        <v>100</v>
      </c>
      <c r="AI250" s="63">
        <v>100</v>
      </c>
      <c r="AJ250" s="63">
        <v>100</v>
      </c>
      <c r="AK250" s="63">
        <v>100</v>
      </c>
      <c r="AL250" s="63">
        <v>100</v>
      </c>
      <c r="AM250" s="63">
        <v>100</v>
      </c>
      <c r="AN250" s="63">
        <v>100</v>
      </c>
      <c r="AO250" s="63">
        <v>100</v>
      </c>
      <c r="AP250" s="63">
        <v>100</v>
      </c>
      <c r="AQ250" s="63">
        <v>100</v>
      </c>
      <c r="AR250" s="63">
        <v>100</v>
      </c>
      <c r="AS250" s="63">
        <v>100</v>
      </c>
      <c r="AT250" s="63">
        <v>100</v>
      </c>
      <c r="AU250" s="63">
        <v>100</v>
      </c>
      <c r="AV250">
        <v>100</v>
      </c>
      <c r="AW250">
        <v>100</v>
      </c>
      <c r="AY250" s="2"/>
      <c r="AZ250"/>
    </row>
    <row r="251" spans="1:52" x14ac:dyDescent="0.25">
      <c r="A251" t="s">
        <v>37</v>
      </c>
      <c r="B251">
        <v>52.75</v>
      </c>
      <c r="C251">
        <v>53.53</v>
      </c>
      <c r="D251">
        <v>53.3</v>
      </c>
      <c r="E251">
        <v>52.1</v>
      </c>
      <c r="F251">
        <v>52.69</v>
      </c>
      <c r="G251">
        <v>53.25</v>
      </c>
      <c r="H251">
        <v>52.49</v>
      </c>
      <c r="I251">
        <v>54.34</v>
      </c>
      <c r="J251">
        <v>55.39</v>
      </c>
      <c r="K251">
        <v>54.48</v>
      </c>
      <c r="L251">
        <v>53.02</v>
      </c>
      <c r="M251">
        <v>59.18</v>
      </c>
      <c r="N251">
        <v>58.45</v>
      </c>
      <c r="O251">
        <v>60.96</v>
      </c>
      <c r="P251">
        <v>59.79</v>
      </c>
      <c r="Q251">
        <v>61.61</v>
      </c>
      <c r="R251">
        <v>64.47</v>
      </c>
      <c r="S251">
        <v>65.41</v>
      </c>
      <c r="T251">
        <v>63.66</v>
      </c>
      <c r="U251">
        <v>62.51</v>
      </c>
      <c r="V251">
        <v>64.19</v>
      </c>
      <c r="W251">
        <v>61.76</v>
      </c>
      <c r="X251">
        <v>61.55</v>
      </c>
      <c r="Y251">
        <v>61.57</v>
      </c>
      <c r="Z251">
        <v>61.71</v>
      </c>
      <c r="AA251">
        <v>64.08</v>
      </c>
      <c r="AB251">
        <v>65.02</v>
      </c>
      <c r="AC251">
        <v>68.31</v>
      </c>
      <c r="AD251">
        <v>68.790000000000006</v>
      </c>
      <c r="AE251">
        <v>69.36</v>
      </c>
      <c r="AF251">
        <v>68.42</v>
      </c>
      <c r="AG251">
        <v>68.66</v>
      </c>
      <c r="AH251">
        <v>70.069999999999993</v>
      </c>
      <c r="AI251" s="63">
        <v>67.959999999999994</v>
      </c>
      <c r="AJ251" s="63">
        <v>71.08</v>
      </c>
      <c r="AK251" s="63">
        <v>68.11</v>
      </c>
      <c r="AL251" s="63">
        <v>66.81</v>
      </c>
      <c r="AM251" s="63">
        <v>69.81</v>
      </c>
      <c r="AN251" s="63">
        <v>70.05</v>
      </c>
      <c r="AO251" s="63">
        <v>73.37</v>
      </c>
      <c r="AP251" s="63">
        <v>75.36</v>
      </c>
      <c r="AQ251" s="63">
        <v>74.73</v>
      </c>
      <c r="AR251" s="63">
        <v>78.010000000000005</v>
      </c>
      <c r="AS251" s="63">
        <v>75.48</v>
      </c>
      <c r="AT251" s="63">
        <v>79.28</v>
      </c>
      <c r="AU251" s="63">
        <v>79.77</v>
      </c>
      <c r="AV251">
        <v>81.99</v>
      </c>
      <c r="AW251">
        <v>80.02</v>
      </c>
      <c r="AY251" s="2"/>
      <c r="AZ251"/>
    </row>
    <row r="252" spans="1:52" x14ac:dyDescent="0.25">
      <c r="A252" t="s">
        <v>38</v>
      </c>
      <c r="B252">
        <v>8.76</v>
      </c>
      <c r="C252">
        <v>8.8000000000000007</v>
      </c>
      <c r="D252">
        <v>9.9600000000000009</v>
      </c>
      <c r="E252">
        <v>9.25</v>
      </c>
      <c r="F252">
        <v>10.43</v>
      </c>
      <c r="G252">
        <v>8.9</v>
      </c>
      <c r="H252">
        <v>9.92</v>
      </c>
      <c r="I252">
        <v>8.07</v>
      </c>
      <c r="J252">
        <v>8.51</v>
      </c>
      <c r="K252">
        <v>9.11</v>
      </c>
      <c r="L252">
        <v>7.77</v>
      </c>
      <c r="M252">
        <v>4.09</v>
      </c>
      <c r="N252">
        <v>3.74</v>
      </c>
      <c r="O252">
        <v>1.84</v>
      </c>
      <c r="P252">
        <v>1.83</v>
      </c>
      <c r="Q252">
        <v>1.54</v>
      </c>
      <c r="R252">
        <v>2.95</v>
      </c>
      <c r="S252">
        <v>3.01</v>
      </c>
      <c r="T252">
        <v>2.39</v>
      </c>
      <c r="U252">
        <v>3.14</v>
      </c>
      <c r="V252">
        <v>2.87</v>
      </c>
      <c r="W252">
        <v>2.68</v>
      </c>
      <c r="X252">
        <v>3.37</v>
      </c>
      <c r="Y252">
        <v>3.12</v>
      </c>
      <c r="Z252">
        <v>3.06</v>
      </c>
      <c r="AA252">
        <v>2.25</v>
      </c>
      <c r="AB252">
        <v>3.55</v>
      </c>
      <c r="AC252">
        <v>2.6</v>
      </c>
      <c r="AD252">
        <v>2</v>
      </c>
      <c r="AE252">
        <v>2.5099999999999998</v>
      </c>
      <c r="AF252">
        <v>2.04</v>
      </c>
      <c r="AG252">
        <v>2.75</v>
      </c>
      <c r="AH252">
        <v>1.61</v>
      </c>
      <c r="AI252" s="63">
        <v>3.05</v>
      </c>
      <c r="AJ252" s="63">
        <v>2.19</v>
      </c>
      <c r="AK252" s="63">
        <v>2.83</v>
      </c>
      <c r="AL252" s="63">
        <v>2.93</v>
      </c>
      <c r="AM252" s="63">
        <v>1.99</v>
      </c>
      <c r="AN252" s="63">
        <v>1.77</v>
      </c>
      <c r="AO252" s="63">
        <v>2.2200000000000002</v>
      </c>
      <c r="AP252" s="63">
        <v>2.19</v>
      </c>
      <c r="AQ252" s="63">
        <v>3.11</v>
      </c>
      <c r="AR252" s="63">
        <v>3.51</v>
      </c>
      <c r="AS252" s="63">
        <v>4.6100000000000003</v>
      </c>
      <c r="AT252" s="63">
        <v>2.3199999999999998</v>
      </c>
      <c r="AU252" s="63">
        <v>3.12</v>
      </c>
      <c r="AV252">
        <v>2.66</v>
      </c>
      <c r="AW252">
        <v>5.24</v>
      </c>
      <c r="AY252" s="2"/>
      <c r="AZ252"/>
    </row>
    <row r="253" spans="1:52" x14ac:dyDescent="0.25">
      <c r="A253" t="s">
        <v>39</v>
      </c>
      <c r="B253">
        <v>38.49</v>
      </c>
      <c r="C253">
        <v>37.67</v>
      </c>
      <c r="D253">
        <v>36.74</v>
      </c>
      <c r="E253">
        <v>38.65</v>
      </c>
      <c r="F253">
        <v>36.880000000000003</v>
      </c>
      <c r="G253">
        <v>37.85</v>
      </c>
      <c r="H253">
        <v>37.590000000000003</v>
      </c>
      <c r="I253">
        <v>37.58</v>
      </c>
      <c r="J253">
        <v>36.090000000000003</v>
      </c>
      <c r="K253">
        <v>36.409999999999997</v>
      </c>
      <c r="L253">
        <v>39.21</v>
      </c>
      <c r="M253">
        <v>36.729999999999997</v>
      </c>
      <c r="N253">
        <v>37.81</v>
      </c>
      <c r="O253">
        <v>37.200000000000003</v>
      </c>
      <c r="P253">
        <v>38.380000000000003</v>
      </c>
      <c r="Q253">
        <v>36.85</v>
      </c>
      <c r="R253">
        <v>32.58</v>
      </c>
      <c r="S253">
        <v>31.59</v>
      </c>
      <c r="T253">
        <v>33.950000000000003</v>
      </c>
      <c r="U253">
        <v>34.35</v>
      </c>
      <c r="V253">
        <v>32.94</v>
      </c>
      <c r="W253">
        <v>35.57</v>
      </c>
      <c r="X253">
        <v>35.08</v>
      </c>
      <c r="Y253">
        <v>35.31</v>
      </c>
      <c r="Z253">
        <v>35.229999999999997</v>
      </c>
      <c r="AA253">
        <v>33.659999999999997</v>
      </c>
      <c r="AB253">
        <v>31.43</v>
      </c>
      <c r="AC253">
        <v>29.09</v>
      </c>
      <c r="AD253">
        <v>29.21</v>
      </c>
      <c r="AE253">
        <v>28.12</v>
      </c>
      <c r="AF253">
        <v>29.54</v>
      </c>
      <c r="AG253">
        <v>28.58</v>
      </c>
      <c r="AH253">
        <v>28.32</v>
      </c>
      <c r="AI253" s="63">
        <v>28.99</v>
      </c>
      <c r="AJ253" s="63">
        <v>26.72</v>
      </c>
      <c r="AK253" s="63">
        <v>29.05</v>
      </c>
      <c r="AL253" s="63">
        <v>30.25</v>
      </c>
      <c r="AM253" s="63">
        <v>28.21</v>
      </c>
      <c r="AN253" s="63">
        <v>28.18</v>
      </c>
      <c r="AO253" s="63">
        <v>24.41</v>
      </c>
      <c r="AP253" s="63">
        <v>22.45</v>
      </c>
      <c r="AQ253" s="63">
        <v>22.15</v>
      </c>
      <c r="AR253" s="63">
        <v>18.48</v>
      </c>
      <c r="AS253" s="63">
        <v>19.91</v>
      </c>
      <c r="AT253" s="63">
        <v>18.41</v>
      </c>
      <c r="AU253" s="63">
        <v>17.11</v>
      </c>
      <c r="AV253">
        <v>15.36</v>
      </c>
      <c r="AW253">
        <v>14.74</v>
      </c>
      <c r="AY253" s="2"/>
      <c r="AZ253"/>
    </row>
    <row r="254" spans="1:52" x14ac:dyDescent="0.25">
      <c r="AI254" s="63"/>
      <c r="AV254"/>
      <c r="AY254" s="2"/>
      <c r="AZ254"/>
    </row>
    <row r="255" spans="1:52" x14ac:dyDescent="0.25">
      <c r="AI255" s="63"/>
      <c r="AV255"/>
      <c r="AY255" s="2"/>
      <c r="AZ255"/>
    </row>
    <row r="256" spans="1:52" x14ac:dyDescent="0.25">
      <c r="A256" t="s">
        <v>5</v>
      </c>
      <c r="AI256" s="63"/>
      <c r="AV256"/>
      <c r="AY256" s="2"/>
      <c r="AZ256"/>
    </row>
    <row r="257" spans="1:52" x14ac:dyDescent="0.25">
      <c r="A257" t="s">
        <v>29</v>
      </c>
      <c r="AI257" s="63"/>
      <c r="AV257"/>
      <c r="AY257" s="2"/>
      <c r="AZ257"/>
    </row>
    <row r="258" spans="1:52" x14ac:dyDescent="0.25">
      <c r="A258" t="s">
        <v>21</v>
      </c>
      <c r="AI258" s="63"/>
      <c r="AV258"/>
      <c r="AY258" s="2"/>
      <c r="AZ258"/>
    </row>
    <row r="259" spans="1:52" x14ac:dyDescent="0.25">
      <c r="A259" t="s">
        <v>8</v>
      </c>
      <c r="B259" s="1">
        <v>43497</v>
      </c>
      <c r="C259" s="1">
        <v>43525</v>
      </c>
      <c r="D259" s="1">
        <v>43556</v>
      </c>
      <c r="E259" s="1">
        <v>43586</v>
      </c>
      <c r="F259" s="1">
        <v>43617</v>
      </c>
      <c r="G259" s="1">
        <v>43647</v>
      </c>
      <c r="H259" s="1">
        <v>43678</v>
      </c>
      <c r="I259" s="1">
        <v>43709</v>
      </c>
      <c r="J259" s="1">
        <v>43739</v>
      </c>
      <c r="K259" s="1">
        <v>43770</v>
      </c>
      <c r="L259" s="1">
        <v>43800</v>
      </c>
      <c r="M259" s="1">
        <v>43831</v>
      </c>
      <c r="N259" s="1">
        <v>43862</v>
      </c>
      <c r="O259" s="1">
        <v>43891</v>
      </c>
      <c r="P259" s="1">
        <v>43922</v>
      </c>
      <c r="Q259" s="1">
        <v>43952</v>
      </c>
      <c r="R259" s="1">
        <v>43983</v>
      </c>
      <c r="S259" s="1">
        <v>44013</v>
      </c>
      <c r="T259" s="1">
        <v>44044</v>
      </c>
      <c r="U259" s="1">
        <v>44075</v>
      </c>
      <c r="V259" s="1">
        <v>44105</v>
      </c>
      <c r="W259" s="1">
        <v>44136</v>
      </c>
      <c r="X259" s="1">
        <v>44166</v>
      </c>
      <c r="Y259" s="1">
        <v>44197</v>
      </c>
      <c r="Z259" s="1">
        <v>44228</v>
      </c>
      <c r="AA259" s="1">
        <v>44256</v>
      </c>
      <c r="AB259" s="1">
        <v>44287</v>
      </c>
      <c r="AC259" s="1" t="s">
        <v>22</v>
      </c>
      <c r="AD259" s="1">
        <v>44348</v>
      </c>
      <c r="AE259" s="1">
        <v>44378</v>
      </c>
      <c r="AF259" s="1">
        <v>44409</v>
      </c>
      <c r="AG259" s="1">
        <v>44440</v>
      </c>
      <c r="AH259" s="1">
        <v>44470</v>
      </c>
      <c r="AI259" s="64">
        <v>44501</v>
      </c>
      <c r="AJ259" s="64">
        <v>44531</v>
      </c>
      <c r="AK259" s="64">
        <v>44562</v>
      </c>
      <c r="AL259" s="64">
        <v>44593</v>
      </c>
      <c r="AM259" s="64">
        <v>44621</v>
      </c>
      <c r="AN259" s="64">
        <v>44652</v>
      </c>
      <c r="AO259" s="64">
        <v>44682</v>
      </c>
      <c r="AP259" s="64">
        <v>44713</v>
      </c>
      <c r="AQ259" s="64">
        <v>44743</v>
      </c>
      <c r="AR259" s="64">
        <v>44774</v>
      </c>
      <c r="AS259" s="64">
        <v>44805</v>
      </c>
      <c r="AT259" s="64">
        <v>44835</v>
      </c>
      <c r="AU259" s="64">
        <v>44866</v>
      </c>
      <c r="AV259" s="1">
        <v>44896</v>
      </c>
      <c r="AW259" s="1">
        <v>44927</v>
      </c>
      <c r="AX259" s="1"/>
      <c r="AY259" s="2"/>
      <c r="AZ259"/>
    </row>
    <row r="260" spans="1:52" x14ac:dyDescent="0.25">
      <c r="A260" t="s">
        <v>30</v>
      </c>
      <c r="AI260" s="63"/>
      <c r="AV260"/>
      <c r="AY260" s="2"/>
      <c r="AZ260"/>
    </row>
    <row r="261" spans="1:52" x14ac:dyDescent="0.25">
      <c r="A261" t="s">
        <v>31</v>
      </c>
      <c r="B261">
        <v>100</v>
      </c>
      <c r="C261">
        <v>100</v>
      </c>
      <c r="D261">
        <v>100</v>
      </c>
      <c r="E261">
        <v>100</v>
      </c>
      <c r="F261">
        <v>100</v>
      </c>
      <c r="G261">
        <v>100</v>
      </c>
      <c r="H261">
        <v>100</v>
      </c>
      <c r="I261">
        <v>100</v>
      </c>
      <c r="J261">
        <v>100</v>
      </c>
      <c r="K261">
        <v>100</v>
      </c>
      <c r="L261">
        <v>100</v>
      </c>
      <c r="M261">
        <v>100</v>
      </c>
      <c r="N261">
        <v>100</v>
      </c>
      <c r="O261">
        <v>100</v>
      </c>
      <c r="P261">
        <v>100</v>
      </c>
      <c r="Q261">
        <v>100</v>
      </c>
      <c r="R261">
        <v>100</v>
      </c>
      <c r="S261">
        <v>100</v>
      </c>
      <c r="T261">
        <v>100</v>
      </c>
      <c r="U261">
        <v>100</v>
      </c>
      <c r="V261">
        <v>100</v>
      </c>
      <c r="W261">
        <v>100</v>
      </c>
      <c r="X261">
        <v>100</v>
      </c>
      <c r="Y261">
        <v>100</v>
      </c>
      <c r="Z261">
        <v>100</v>
      </c>
      <c r="AA261">
        <v>100</v>
      </c>
      <c r="AB261">
        <v>100</v>
      </c>
      <c r="AC261">
        <v>100</v>
      </c>
      <c r="AD261">
        <v>100</v>
      </c>
      <c r="AE261">
        <v>100</v>
      </c>
      <c r="AF261">
        <v>100</v>
      </c>
      <c r="AG261">
        <v>100</v>
      </c>
      <c r="AH261">
        <v>100</v>
      </c>
      <c r="AI261" s="63">
        <v>100</v>
      </c>
      <c r="AJ261" s="63">
        <v>100</v>
      </c>
      <c r="AK261" s="63">
        <v>100</v>
      </c>
      <c r="AL261" s="63">
        <v>100</v>
      </c>
      <c r="AM261" s="63">
        <v>100</v>
      </c>
      <c r="AN261" s="63">
        <v>100</v>
      </c>
      <c r="AO261" s="63">
        <v>100</v>
      </c>
      <c r="AP261" s="63">
        <v>100</v>
      </c>
      <c r="AQ261" s="63">
        <v>100</v>
      </c>
      <c r="AR261" s="63">
        <v>100</v>
      </c>
      <c r="AS261" s="63">
        <v>100</v>
      </c>
      <c r="AT261" s="63">
        <v>100</v>
      </c>
      <c r="AU261" s="63">
        <v>100</v>
      </c>
      <c r="AV261">
        <v>100</v>
      </c>
      <c r="AW261">
        <v>100</v>
      </c>
      <c r="AY261" s="2"/>
      <c r="AZ261"/>
    </row>
    <row r="262" spans="1:52" x14ac:dyDescent="0.25">
      <c r="A262" t="s">
        <v>32</v>
      </c>
      <c r="B262">
        <v>50.03</v>
      </c>
      <c r="C262">
        <v>49.64</v>
      </c>
      <c r="D262">
        <v>52.18</v>
      </c>
      <c r="E262">
        <v>50.75</v>
      </c>
      <c r="F262">
        <v>50.73</v>
      </c>
      <c r="G262">
        <v>51.68</v>
      </c>
      <c r="H262">
        <v>51</v>
      </c>
      <c r="I262">
        <v>49.67</v>
      </c>
      <c r="J262">
        <v>51.1</v>
      </c>
      <c r="K262">
        <v>50.54</v>
      </c>
      <c r="L262">
        <v>52.63</v>
      </c>
      <c r="M262">
        <v>50.81</v>
      </c>
      <c r="N262">
        <v>51.98</v>
      </c>
      <c r="O262">
        <v>53.26</v>
      </c>
      <c r="P262">
        <v>54.36</v>
      </c>
      <c r="Q262">
        <v>54.09</v>
      </c>
      <c r="R262">
        <v>55.93</v>
      </c>
      <c r="S262">
        <v>54.88</v>
      </c>
      <c r="T262">
        <v>55.07</v>
      </c>
      <c r="U262">
        <v>55.58</v>
      </c>
      <c r="V262">
        <v>55.07</v>
      </c>
      <c r="W262">
        <v>53.53</v>
      </c>
      <c r="X262">
        <v>54.46</v>
      </c>
      <c r="Y262">
        <v>51.99</v>
      </c>
      <c r="Z262">
        <v>53.39</v>
      </c>
      <c r="AA262">
        <v>55.24</v>
      </c>
      <c r="AB262">
        <v>57.01</v>
      </c>
      <c r="AC262">
        <v>59.49</v>
      </c>
      <c r="AD262">
        <v>60</v>
      </c>
      <c r="AE262">
        <v>60.9</v>
      </c>
      <c r="AF262">
        <v>61.46</v>
      </c>
      <c r="AG262">
        <v>61.09</v>
      </c>
      <c r="AH262">
        <v>60.78</v>
      </c>
      <c r="AI262" s="63">
        <v>62.38</v>
      </c>
      <c r="AJ262" s="63">
        <v>62.33</v>
      </c>
      <c r="AK262" s="63">
        <v>60.34</v>
      </c>
      <c r="AL262" s="63">
        <v>59.48</v>
      </c>
      <c r="AM262" s="63">
        <v>60.94</v>
      </c>
      <c r="AN262" s="63">
        <v>62.27</v>
      </c>
      <c r="AO262" s="63">
        <v>64.83</v>
      </c>
      <c r="AP262" s="63">
        <v>68.09</v>
      </c>
      <c r="AQ262" s="63">
        <v>68.27</v>
      </c>
      <c r="AR262" s="63">
        <v>70.55</v>
      </c>
      <c r="AS262" s="63">
        <v>71.98</v>
      </c>
      <c r="AT262" s="63">
        <v>73.41</v>
      </c>
      <c r="AU262" s="63">
        <v>75.39</v>
      </c>
      <c r="AV262">
        <v>78.459999999999994</v>
      </c>
      <c r="AW262">
        <v>75.11</v>
      </c>
      <c r="AY262" s="2"/>
      <c r="AZ262"/>
    </row>
    <row r="263" spans="1:52" x14ac:dyDescent="0.25">
      <c r="A263" t="s">
        <v>33</v>
      </c>
      <c r="B263">
        <v>4.54</v>
      </c>
      <c r="C263">
        <v>4.38</v>
      </c>
      <c r="D263">
        <v>4.6100000000000003</v>
      </c>
      <c r="E263">
        <v>4.9000000000000004</v>
      </c>
      <c r="F263">
        <v>4.93</v>
      </c>
      <c r="G263">
        <v>4.4000000000000004</v>
      </c>
      <c r="H263">
        <v>4.2699999999999996</v>
      </c>
      <c r="I263">
        <v>5.38</v>
      </c>
      <c r="J263">
        <v>4.24</v>
      </c>
      <c r="K263">
        <v>3.72</v>
      </c>
      <c r="L263">
        <v>3.55</v>
      </c>
      <c r="M263">
        <v>4.96</v>
      </c>
      <c r="N263">
        <v>4.47</v>
      </c>
      <c r="O263">
        <v>3.23</v>
      </c>
      <c r="P263">
        <v>2.2999999999999998</v>
      </c>
      <c r="Q263">
        <v>4.5</v>
      </c>
      <c r="R263">
        <v>3.95</v>
      </c>
      <c r="S263">
        <v>4.25</v>
      </c>
      <c r="T263">
        <v>4.5599999999999996</v>
      </c>
      <c r="U263">
        <v>4.75</v>
      </c>
      <c r="V263">
        <v>4.29</v>
      </c>
      <c r="W263">
        <v>4.62</v>
      </c>
      <c r="X263">
        <v>3.33</v>
      </c>
      <c r="Y263">
        <v>4.7699999999999996</v>
      </c>
      <c r="Z263">
        <v>4.37</v>
      </c>
      <c r="AA263">
        <v>4.5</v>
      </c>
      <c r="AB263">
        <v>4.1399999999999997</v>
      </c>
      <c r="AC263">
        <v>4.18</v>
      </c>
      <c r="AD263">
        <v>4.58</v>
      </c>
      <c r="AE263">
        <v>5.31</v>
      </c>
      <c r="AF263">
        <v>5.23</v>
      </c>
      <c r="AG263">
        <v>5.43</v>
      </c>
      <c r="AH263">
        <v>5.81</v>
      </c>
      <c r="AI263" s="63">
        <v>4.68</v>
      </c>
      <c r="AJ263" s="63">
        <v>3.86</v>
      </c>
      <c r="AK263" s="63">
        <v>4.7699999999999996</v>
      </c>
      <c r="AL263" s="63">
        <v>4.71</v>
      </c>
      <c r="AM263" s="63">
        <v>4.6500000000000004</v>
      </c>
      <c r="AN263" s="63">
        <v>4.47</v>
      </c>
      <c r="AO263" s="63">
        <v>4.8</v>
      </c>
      <c r="AP263" s="63">
        <v>5.0199999999999996</v>
      </c>
      <c r="AQ263" s="63">
        <v>5.69</v>
      </c>
      <c r="AR263" s="63">
        <v>5</v>
      </c>
      <c r="AS263" s="63">
        <v>6.23</v>
      </c>
      <c r="AT263" s="63">
        <v>5.74</v>
      </c>
      <c r="AU263" s="63">
        <v>4.84</v>
      </c>
      <c r="AV263">
        <v>4.72</v>
      </c>
      <c r="AW263">
        <v>6.03</v>
      </c>
      <c r="AY263" s="2"/>
      <c r="AZ263"/>
    </row>
    <row r="264" spans="1:52" x14ac:dyDescent="0.25">
      <c r="A264" t="s">
        <v>34</v>
      </c>
      <c r="B264">
        <v>45.44</v>
      </c>
      <c r="C264">
        <v>45.98</v>
      </c>
      <c r="D264">
        <v>43.21</v>
      </c>
      <c r="E264">
        <v>44.35</v>
      </c>
      <c r="F264">
        <v>44.34</v>
      </c>
      <c r="G264">
        <v>43.92</v>
      </c>
      <c r="H264">
        <v>44.73</v>
      </c>
      <c r="I264">
        <v>44.96</v>
      </c>
      <c r="J264">
        <v>44.67</v>
      </c>
      <c r="K264">
        <v>45.74</v>
      </c>
      <c r="L264">
        <v>43.82</v>
      </c>
      <c r="M264">
        <v>44.23</v>
      </c>
      <c r="N264">
        <v>43.55</v>
      </c>
      <c r="O264">
        <v>43.52</v>
      </c>
      <c r="P264">
        <v>43.33</v>
      </c>
      <c r="Q264">
        <v>41.41</v>
      </c>
      <c r="R264">
        <v>40.119999999999997</v>
      </c>
      <c r="S264">
        <v>40.869999999999997</v>
      </c>
      <c r="T264">
        <v>40.380000000000003</v>
      </c>
      <c r="U264">
        <v>39.68</v>
      </c>
      <c r="V264">
        <v>40.64</v>
      </c>
      <c r="W264">
        <v>41.84</v>
      </c>
      <c r="X264">
        <v>42.22</v>
      </c>
      <c r="Y264">
        <v>43.24</v>
      </c>
      <c r="Z264">
        <v>42.24</v>
      </c>
      <c r="AA264">
        <v>40.26</v>
      </c>
      <c r="AB264">
        <v>38.85</v>
      </c>
      <c r="AC264">
        <v>36.33</v>
      </c>
      <c r="AD264">
        <v>35.42</v>
      </c>
      <c r="AE264">
        <v>33.799999999999997</v>
      </c>
      <c r="AF264">
        <v>33.32</v>
      </c>
      <c r="AG264">
        <v>33.479999999999997</v>
      </c>
      <c r="AH264">
        <v>33.409999999999997</v>
      </c>
      <c r="AI264" s="63">
        <v>32.94</v>
      </c>
      <c r="AJ264" s="63">
        <v>33.81</v>
      </c>
      <c r="AK264" s="63">
        <v>34.89</v>
      </c>
      <c r="AL264" s="63">
        <v>35.81</v>
      </c>
      <c r="AM264" s="63">
        <v>34.409999999999997</v>
      </c>
      <c r="AN264" s="63">
        <v>33.25</v>
      </c>
      <c r="AO264" s="63">
        <v>30.37</v>
      </c>
      <c r="AP264" s="63">
        <v>26.89</v>
      </c>
      <c r="AQ264" s="63">
        <v>26.04</v>
      </c>
      <c r="AR264" s="63">
        <v>24.45</v>
      </c>
      <c r="AS264" s="63">
        <v>21.8</v>
      </c>
      <c r="AT264" s="63">
        <v>20.85</v>
      </c>
      <c r="AU264" s="63">
        <v>19.77</v>
      </c>
      <c r="AV264">
        <v>16.82</v>
      </c>
      <c r="AW264">
        <v>18.850000000000001</v>
      </c>
      <c r="AY264" s="2"/>
      <c r="AZ264"/>
    </row>
    <row r="265" spans="1:52" x14ac:dyDescent="0.25">
      <c r="AI265" s="63"/>
      <c r="AV265"/>
      <c r="AY265" s="2"/>
      <c r="AZ265"/>
    </row>
    <row r="266" spans="1:52" x14ac:dyDescent="0.25">
      <c r="A266" t="s">
        <v>35</v>
      </c>
      <c r="AI266" s="63"/>
      <c r="AV266"/>
      <c r="AY266" s="2"/>
      <c r="AZ266"/>
    </row>
    <row r="267" spans="1:52" x14ac:dyDescent="0.25">
      <c r="A267" t="s">
        <v>36</v>
      </c>
      <c r="B267">
        <v>100</v>
      </c>
      <c r="C267">
        <v>100</v>
      </c>
      <c r="D267">
        <v>100</v>
      </c>
      <c r="E267">
        <v>100</v>
      </c>
      <c r="F267">
        <v>100</v>
      </c>
      <c r="G267">
        <v>100</v>
      </c>
      <c r="H267">
        <v>100</v>
      </c>
      <c r="I267">
        <v>100</v>
      </c>
      <c r="J267">
        <v>100</v>
      </c>
      <c r="K267">
        <v>100</v>
      </c>
      <c r="L267">
        <v>100</v>
      </c>
      <c r="M267">
        <v>100</v>
      </c>
      <c r="N267">
        <v>100</v>
      </c>
      <c r="O267">
        <v>100</v>
      </c>
      <c r="P267">
        <v>100</v>
      </c>
      <c r="Q267">
        <v>100</v>
      </c>
      <c r="R267">
        <v>100</v>
      </c>
      <c r="S267">
        <v>100</v>
      </c>
      <c r="T267">
        <v>100</v>
      </c>
      <c r="U267">
        <v>100</v>
      </c>
      <c r="V267">
        <v>100</v>
      </c>
      <c r="W267">
        <v>100</v>
      </c>
      <c r="X267">
        <v>100</v>
      </c>
      <c r="Y267">
        <v>100</v>
      </c>
      <c r="Z267">
        <v>100</v>
      </c>
      <c r="AA267">
        <v>100</v>
      </c>
      <c r="AB267">
        <v>100</v>
      </c>
      <c r="AC267">
        <v>100</v>
      </c>
      <c r="AD267">
        <v>100</v>
      </c>
      <c r="AE267">
        <v>100</v>
      </c>
      <c r="AF267">
        <v>100</v>
      </c>
      <c r="AG267">
        <v>100</v>
      </c>
      <c r="AH267">
        <v>100</v>
      </c>
      <c r="AI267" s="63">
        <v>100</v>
      </c>
      <c r="AJ267" s="63">
        <v>100</v>
      </c>
      <c r="AK267" s="63">
        <v>100</v>
      </c>
      <c r="AL267" s="63">
        <v>100</v>
      </c>
      <c r="AM267" s="63">
        <v>100</v>
      </c>
      <c r="AN267" s="63">
        <v>100</v>
      </c>
      <c r="AO267" s="63">
        <v>100</v>
      </c>
      <c r="AP267" s="63">
        <v>100</v>
      </c>
      <c r="AQ267" s="63">
        <v>100</v>
      </c>
      <c r="AR267" s="63">
        <v>100</v>
      </c>
      <c r="AS267" s="63">
        <v>100</v>
      </c>
      <c r="AT267" s="63">
        <v>100</v>
      </c>
      <c r="AU267" s="63">
        <v>100</v>
      </c>
      <c r="AV267">
        <v>100</v>
      </c>
      <c r="AW267">
        <v>100</v>
      </c>
      <c r="AY267" s="2"/>
      <c r="AZ267"/>
    </row>
    <row r="268" spans="1:52" x14ac:dyDescent="0.25">
      <c r="A268" t="s">
        <v>37</v>
      </c>
      <c r="B268">
        <v>56.19</v>
      </c>
      <c r="C268">
        <v>56.03</v>
      </c>
      <c r="D268">
        <v>56.89</v>
      </c>
      <c r="E268">
        <v>56.34</v>
      </c>
      <c r="F268">
        <v>56.81</v>
      </c>
      <c r="G268">
        <v>56.07</v>
      </c>
      <c r="H268">
        <v>56.47</v>
      </c>
      <c r="I268">
        <v>55.75</v>
      </c>
      <c r="J268">
        <v>56.14</v>
      </c>
      <c r="K268">
        <v>56.65</v>
      </c>
      <c r="L268">
        <v>56.13</v>
      </c>
      <c r="M268">
        <v>54.93</v>
      </c>
      <c r="N268">
        <v>56.13</v>
      </c>
      <c r="O268">
        <v>56.26</v>
      </c>
      <c r="P268">
        <v>56.17</v>
      </c>
      <c r="Q268">
        <v>58.47</v>
      </c>
      <c r="R268">
        <v>59.93</v>
      </c>
      <c r="S268">
        <v>60.74</v>
      </c>
      <c r="T268">
        <v>60.72</v>
      </c>
      <c r="U268">
        <v>59.87</v>
      </c>
      <c r="V268">
        <v>60.03</v>
      </c>
      <c r="W268">
        <v>58.5</v>
      </c>
      <c r="X268">
        <v>58.88</v>
      </c>
      <c r="Y268">
        <v>57.16</v>
      </c>
      <c r="Z268">
        <v>57.74</v>
      </c>
      <c r="AA268">
        <v>60.06</v>
      </c>
      <c r="AB268">
        <v>61.04</v>
      </c>
      <c r="AC268">
        <v>64.37</v>
      </c>
      <c r="AD268">
        <v>66.12</v>
      </c>
      <c r="AE268">
        <v>67.680000000000007</v>
      </c>
      <c r="AF268">
        <v>67.37</v>
      </c>
      <c r="AG268">
        <v>66.569999999999993</v>
      </c>
      <c r="AH268">
        <v>67.61</v>
      </c>
      <c r="AI268" s="63">
        <v>67.75</v>
      </c>
      <c r="AJ268" s="63">
        <v>67.84</v>
      </c>
      <c r="AK268" s="63">
        <v>65.45</v>
      </c>
      <c r="AL268" s="63">
        <v>66.150000000000006</v>
      </c>
      <c r="AM268" s="63">
        <v>66.790000000000006</v>
      </c>
      <c r="AN268" s="63">
        <v>69.760000000000005</v>
      </c>
      <c r="AO268" s="63">
        <v>71.34</v>
      </c>
      <c r="AP268" s="63">
        <v>74.95</v>
      </c>
      <c r="AQ268" s="63">
        <v>77.069999999999993</v>
      </c>
      <c r="AR268" s="63">
        <v>78.510000000000005</v>
      </c>
      <c r="AS268" s="63">
        <v>78.72</v>
      </c>
      <c r="AT268" s="63">
        <v>80.09</v>
      </c>
      <c r="AU268" s="63">
        <v>81.56</v>
      </c>
      <c r="AV268">
        <v>83.05</v>
      </c>
      <c r="AW268">
        <v>82.38</v>
      </c>
      <c r="AY268" s="2"/>
      <c r="AZ268"/>
    </row>
    <row r="269" spans="1:52" x14ac:dyDescent="0.25">
      <c r="A269" t="s">
        <v>38</v>
      </c>
      <c r="B269">
        <v>1.49</v>
      </c>
      <c r="C269">
        <v>1.68</v>
      </c>
      <c r="D269">
        <v>1.42</v>
      </c>
      <c r="E269">
        <v>1.52</v>
      </c>
      <c r="F269">
        <v>1.67</v>
      </c>
      <c r="G269">
        <v>1.63</v>
      </c>
      <c r="H269">
        <v>1.5</v>
      </c>
      <c r="I269">
        <v>1.6</v>
      </c>
      <c r="J269">
        <v>1.47</v>
      </c>
      <c r="K269">
        <v>1.51</v>
      </c>
      <c r="L269">
        <v>1.67</v>
      </c>
      <c r="M269">
        <v>1.56</v>
      </c>
      <c r="N269">
        <v>1.48</v>
      </c>
      <c r="O269">
        <v>1.24</v>
      </c>
      <c r="P269">
        <v>0.84</v>
      </c>
      <c r="Q269">
        <v>0.88</v>
      </c>
      <c r="R269">
        <v>1.26</v>
      </c>
      <c r="S269">
        <v>1.62</v>
      </c>
      <c r="T269">
        <v>1.55</v>
      </c>
      <c r="U269">
        <v>1.58</v>
      </c>
      <c r="V269">
        <v>1.24</v>
      </c>
      <c r="W269">
        <v>1.37</v>
      </c>
      <c r="X269">
        <v>1.48</v>
      </c>
      <c r="Y269">
        <v>1.44</v>
      </c>
      <c r="Z269">
        <v>1.4</v>
      </c>
      <c r="AA269">
        <v>1.46</v>
      </c>
      <c r="AB269">
        <v>1.45</v>
      </c>
      <c r="AC269">
        <v>1.4</v>
      </c>
      <c r="AD269">
        <v>1.68</v>
      </c>
      <c r="AE269">
        <v>1.56</v>
      </c>
      <c r="AF269">
        <v>1.54</v>
      </c>
      <c r="AG269">
        <v>1.35</v>
      </c>
      <c r="AH269">
        <v>1.1200000000000001</v>
      </c>
      <c r="AI269" s="63">
        <v>1.29</v>
      </c>
      <c r="AJ269" s="63">
        <v>1.34</v>
      </c>
      <c r="AK269" s="63">
        <v>1.32</v>
      </c>
      <c r="AL269" s="63">
        <v>1.24</v>
      </c>
      <c r="AM269" s="63">
        <v>1.22</v>
      </c>
      <c r="AN269" s="63">
        <v>1.27</v>
      </c>
      <c r="AO269" s="63">
        <v>1.32</v>
      </c>
      <c r="AP269" s="63">
        <v>1.29</v>
      </c>
      <c r="AQ269" s="63">
        <v>1.28</v>
      </c>
      <c r="AR269" s="63">
        <v>1.25</v>
      </c>
      <c r="AS269" s="63">
        <v>1.23</v>
      </c>
      <c r="AT269" s="63">
        <v>1.1399999999999999</v>
      </c>
      <c r="AU269" s="63">
        <v>1.1499999999999999</v>
      </c>
      <c r="AV269">
        <v>1.17</v>
      </c>
      <c r="AW269">
        <v>1.52</v>
      </c>
      <c r="AY269" s="2"/>
      <c r="AZ269"/>
    </row>
    <row r="270" spans="1:52" x14ac:dyDescent="0.25">
      <c r="A270" t="s">
        <v>39</v>
      </c>
      <c r="B270">
        <v>42.32</v>
      </c>
      <c r="C270">
        <v>42.29</v>
      </c>
      <c r="D270">
        <v>41.69</v>
      </c>
      <c r="E270">
        <v>42.14</v>
      </c>
      <c r="F270">
        <v>41.52</v>
      </c>
      <c r="G270">
        <v>42.29</v>
      </c>
      <c r="H270">
        <v>42.03</v>
      </c>
      <c r="I270">
        <v>42.65</v>
      </c>
      <c r="J270">
        <v>42.39</v>
      </c>
      <c r="K270">
        <v>41.84</v>
      </c>
      <c r="L270">
        <v>42.2</v>
      </c>
      <c r="M270">
        <v>43.51</v>
      </c>
      <c r="N270">
        <v>42.39</v>
      </c>
      <c r="O270">
        <v>42.5</v>
      </c>
      <c r="P270">
        <v>42.99</v>
      </c>
      <c r="Q270">
        <v>40.65</v>
      </c>
      <c r="R270">
        <v>38.81</v>
      </c>
      <c r="S270">
        <v>37.64</v>
      </c>
      <c r="T270">
        <v>37.74</v>
      </c>
      <c r="U270">
        <v>38.549999999999997</v>
      </c>
      <c r="V270">
        <v>38.729999999999997</v>
      </c>
      <c r="W270">
        <v>40.130000000000003</v>
      </c>
      <c r="X270">
        <v>39.64</v>
      </c>
      <c r="Y270">
        <v>41.4</v>
      </c>
      <c r="Z270">
        <v>40.86</v>
      </c>
      <c r="AA270">
        <v>38.49</v>
      </c>
      <c r="AB270">
        <v>37.520000000000003</v>
      </c>
      <c r="AC270">
        <v>34.229999999999997</v>
      </c>
      <c r="AD270">
        <v>32.200000000000003</v>
      </c>
      <c r="AE270">
        <v>30.76</v>
      </c>
      <c r="AF270">
        <v>31.08</v>
      </c>
      <c r="AG270">
        <v>32.090000000000003</v>
      </c>
      <c r="AH270">
        <v>31.27</v>
      </c>
      <c r="AI270" s="63">
        <v>30.96</v>
      </c>
      <c r="AJ270" s="63">
        <v>30.82</v>
      </c>
      <c r="AK270" s="63">
        <v>33.229999999999997</v>
      </c>
      <c r="AL270" s="63">
        <v>32.61</v>
      </c>
      <c r="AM270" s="63">
        <v>31.99</v>
      </c>
      <c r="AN270" s="63">
        <v>28.97</v>
      </c>
      <c r="AO270" s="63">
        <v>27.35</v>
      </c>
      <c r="AP270" s="63">
        <v>23.76</v>
      </c>
      <c r="AQ270" s="63">
        <v>21.66</v>
      </c>
      <c r="AR270" s="63">
        <v>20.23</v>
      </c>
      <c r="AS270" s="63">
        <v>20.05</v>
      </c>
      <c r="AT270" s="63">
        <v>18.78</v>
      </c>
      <c r="AU270" s="63">
        <v>17.29</v>
      </c>
      <c r="AV270">
        <v>15.79</v>
      </c>
      <c r="AW270">
        <v>16.100000000000001</v>
      </c>
      <c r="AY270" s="2"/>
      <c r="AZ270"/>
    </row>
    <row r="271" spans="1:52" x14ac:dyDescent="0.25">
      <c r="AI271" s="63"/>
      <c r="AV271"/>
      <c r="AY271" s="2"/>
      <c r="AZ271"/>
    </row>
    <row r="272" spans="1:52" x14ac:dyDescent="0.25">
      <c r="A272" t="s">
        <v>40</v>
      </c>
      <c r="AI272" s="63"/>
      <c r="AV272"/>
      <c r="AY272" s="2"/>
      <c r="AZ272"/>
    </row>
    <row r="273" spans="1:52" x14ac:dyDescent="0.25">
      <c r="A273" t="s">
        <v>36</v>
      </c>
      <c r="B273">
        <v>100</v>
      </c>
      <c r="C273">
        <v>100</v>
      </c>
      <c r="D273">
        <v>100</v>
      </c>
      <c r="E273">
        <v>100</v>
      </c>
      <c r="F273">
        <v>100</v>
      </c>
      <c r="G273">
        <v>100</v>
      </c>
      <c r="H273">
        <v>100</v>
      </c>
      <c r="I273">
        <v>100</v>
      </c>
      <c r="J273">
        <v>100</v>
      </c>
      <c r="K273">
        <v>100</v>
      </c>
      <c r="L273">
        <v>100</v>
      </c>
      <c r="M273">
        <v>100</v>
      </c>
      <c r="N273">
        <v>100</v>
      </c>
      <c r="O273">
        <v>100</v>
      </c>
      <c r="P273">
        <v>100</v>
      </c>
      <c r="Q273">
        <v>100</v>
      </c>
      <c r="R273">
        <v>100</v>
      </c>
      <c r="S273">
        <v>100</v>
      </c>
      <c r="T273">
        <v>100</v>
      </c>
      <c r="U273">
        <v>100</v>
      </c>
      <c r="V273">
        <v>100</v>
      </c>
      <c r="W273">
        <v>100</v>
      </c>
      <c r="X273">
        <v>100</v>
      </c>
      <c r="Y273">
        <v>100</v>
      </c>
      <c r="Z273">
        <v>100</v>
      </c>
      <c r="AA273">
        <v>100</v>
      </c>
      <c r="AB273">
        <v>100</v>
      </c>
      <c r="AC273">
        <v>100</v>
      </c>
      <c r="AD273">
        <v>100</v>
      </c>
      <c r="AE273">
        <v>100</v>
      </c>
      <c r="AF273">
        <v>100</v>
      </c>
      <c r="AG273">
        <v>100</v>
      </c>
      <c r="AH273">
        <v>100</v>
      </c>
      <c r="AI273" s="63">
        <v>100</v>
      </c>
      <c r="AJ273" s="63">
        <v>100</v>
      </c>
      <c r="AK273" s="63">
        <v>100</v>
      </c>
      <c r="AL273" s="63">
        <v>100</v>
      </c>
      <c r="AM273" s="63">
        <v>100</v>
      </c>
      <c r="AN273" s="63">
        <v>100</v>
      </c>
      <c r="AO273" s="63">
        <v>100</v>
      </c>
      <c r="AP273" s="63">
        <v>100</v>
      </c>
      <c r="AQ273" s="63">
        <v>100</v>
      </c>
      <c r="AR273" s="63">
        <v>100</v>
      </c>
      <c r="AS273" s="63">
        <v>100</v>
      </c>
      <c r="AT273" s="63">
        <v>100</v>
      </c>
      <c r="AU273" s="63">
        <v>100</v>
      </c>
      <c r="AV273">
        <v>100</v>
      </c>
      <c r="AW273">
        <v>100</v>
      </c>
      <c r="AY273" s="2"/>
      <c r="AZ273"/>
    </row>
    <row r="274" spans="1:52" x14ac:dyDescent="0.25">
      <c r="A274" t="s">
        <v>37</v>
      </c>
      <c r="B274">
        <v>49.12</v>
      </c>
      <c r="C274">
        <v>51.51</v>
      </c>
      <c r="D274">
        <v>51.99</v>
      </c>
      <c r="E274">
        <v>50.93</v>
      </c>
      <c r="F274">
        <v>50.42</v>
      </c>
      <c r="G274">
        <v>51.16</v>
      </c>
      <c r="H274">
        <v>52.38</v>
      </c>
      <c r="I274">
        <v>52.55</v>
      </c>
      <c r="J274">
        <v>53.4</v>
      </c>
      <c r="K274">
        <v>51.66</v>
      </c>
      <c r="L274">
        <v>52.82</v>
      </c>
      <c r="M274">
        <v>51.29</v>
      </c>
      <c r="N274">
        <v>51.42</v>
      </c>
      <c r="O274">
        <v>55.1</v>
      </c>
      <c r="P274">
        <v>55.96</v>
      </c>
      <c r="Q274">
        <v>57.79</v>
      </c>
      <c r="R274">
        <v>58.45</v>
      </c>
      <c r="S274">
        <v>58.05</v>
      </c>
      <c r="T274">
        <v>58.24</v>
      </c>
      <c r="U274">
        <v>57.12</v>
      </c>
      <c r="V274">
        <v>57.46</v>
      </c>
      <c r="W274">
        <v>57.4</v>
      </c>
      <c r="X274">
        <v>57.03</v>
      </c>
      <c r="Y274">
        <v>54.89</v>
      </c>
      <c r="Z274">
        <v>56.14</v>
      </c>
      <c r="AA274">
        <v>58.13</v>
      </c>
      <c r="AB274">
        <v>58.85</v>
      </c>
      <c r="AC274">
        <v>62.41</v>
      </c>
      <c r="AD274">
        <v>61.86</v>
      </c>
      <c r="AE274">
        <v>65.790000000000006</v>
      </c>
      <c r="AF274">
        <v>63.92</v>
      </c>
      <c r="AG274">
        <v>63.88</v>
      </c>
      <c r="AH274">
        <v>64.900000000000006</v>
      </c>
      <c r="AI274" s="63">
        <v>64.45</v>
      </c>
      <c r="AJ274" s="63">
        <v>65.06</v>
      </c>
      <c r="AK274" s="63">
        <v>62.98</v>
      </c>
      <c r="AL274" s="63">
        <v>63.48</v>
      </c>
      <c r="AM274" s="63">
        <v>64.95</v>
      </c>
      <c r="AN274" s="63">
        <v>67.44</v>
      </c>
      <c r="AO274" s="63">
        <v>69.2</v>
      </c>
      <c r="AP274" s="63">
        <v>71.959999999999994</v>
      </c>
      <c r="AQ274" s="63">
        <v>72.56</v>
      </c>
      <c r="AR274" s="63">
        <v>75.760000000000005</v>
      </c>
      <c r="AS274" s="63">
        <v>76.040000000000006</v>
      </c>
      <c r="AT274" s="63">
        <v>77.510000000000005</v>
      </c>
      <c r="AU274" s="63">
        <v>79.62</v>
      </c>
      <c r="AV274">
        <v>79.61</v>
      </c>
      <c r="AW274">
        <v>77.319999999999993</v>
      </c>
      <c r="AY274" s="2"/>
      <c r="AZ274"/>
    </row>
    <row r="275" spans="1:52" x14ac:dyDescent="0.25">
      <c r="A275" t="s">
        <v>38</v>
      </c>
      <c r="B275">
        <v>8.92</v>
      </c>
      <c r="C275">
        <v>7.68</v>
      </c>
      <c r="D275">
        <v>7.56</v>
      </c>
      <c r="E275">
        <v>8.48</v>
      </c>
      <c r="F275">
        <v>9.48</v>
      </c>
      <c r="G275">
        <v>9.3000000000000007</v>
      </c>
      <c r="H275">
        <v>7.02</v>
      </c>
      <c r="I275">
        <v>7.65</v>
      </c>
      <c r="J275">
        <v>6.05</v>
      </c>
      <c r="K275">
        <v>7.73</v>
      </c>
      <c r="L275">
        <v>6.34</v>
      </c>
      <c r="M275">
        <v>7.3</v>
      </c>
      <c r="N275">
        <v>6.99</v>
      </c>
      <c r="O275">
        <v>4.2699999999999996</v>
      </c>
      <c r="P275">
        <v>3.3</v>
      </c>
      <c r="Q275">
        <v>3.66</v>
      </c>
      <c r="R275">
        <v>4.8</v>
      </c>
      <c r="S275">
        <v>5.36</v>
      </c>
      <c r="T275">
        <v>4.91</v>
      </c>
      <c r="U275">
        <v>4.71</v>
      </c>
      <c r="V275">
        <v>5.2</v>
      </c>
      <c r="W275">
        <v>4.4000000000000004</v>
      </c>
      <c r="X275">
        <v>4.25</v>
      </c>
      <c r="Y275">
        <v>5.27</v>
      </c>
      <c r="Z275">
        <v>4.82</v>
      </c>
      <c r="AA275">
        <v>4.42</v>
      </c>
      <c r="AB275">
        <v>4.6900000000000004</v>
      </c>
      <c r="AC275">
        <v>5.65</v>
      </c>
      <c r="AD275">
        <v>6.1</v>
      </c>
      <c r="AE275">
        <v>4.9400000000000004</v>
      </c>
      <c r="AF275">
        <v>5.41</v>
      </c>
      <c r="AG275">
        <v>5.76</v>
      </c>
      <c r="AH275">
        <v>5.04</v>
      </c>
      <c r="AI275" s="63">
        <v>4.66</v>
      </c>
      <c r="AJ275" s="63">
        <v>4.95</v>
      </c>
      <c r="AK275" s="63">
        <v>5.51</v>
      </c>
      <c r="AL275" s="63">
        <v>4.46</v>
      </c>
      <c r="AM275" s="63">
        <v>5.08</v>
      </c>
      <c r="AN275" s="63">
        <v>4.25</v>
      </c>
      <c r="AO275" s="63">
        <v>4.76</v>
      </c>
      <c r="AP275" s="63">
        <v>4.7</v>
      </c>
      <c r="AQ275" s="63">
        <v>4.82</v>
      </c>
      <c r="AR275" s="63">
        <v>4.1900000000000004</v>
      </c>
      <c r="AS275" s="63">
        <v>3.94</v>
      </c>
      <c r="AT275" s="63">
        <v>3.18</v>
      </c>
      <c r="AU275" s="63">
        <v>3.22</v>
      </c>
      <c r="AV275">
        <v>4.21</v>
      </c>
      <c r="AW275">
        <v>6.23</v>
      </c>
      <c r="AY275" s="2"/>
      <c r="AZ275"/>
    </row>
    <row r="276" spans="1:52" x14ac:dyDescent="0.25">
      <c r="A276" t="s">
        <v>39</v>
      </c>
      <c r="B276">
        <v>41.95</v>
      </c>
      <c r="C276">
        <v>40.81</v>
      </c>
      <c r="D276">
        <v>40.450000000000003</v>
      </c>
      <c r="E276">
        <v>40.590000000000003</v>
      </c>
      <c r="F276">
        <v>40.1</v>
      </c>
      <c r="G276">
        <v>39.549999999999997</v>
      </c>
      <c r="H276">
        <v>40.61</v>
      </c>
      <c r="I276">
        <v>39.799999999999997</v>
      </c>
      <c r="J276">
        <v>40.54</v>
      </c>
      <c r="K276">
        <v>40.61</v>
      </c>
      <c r="L276">
        <v>40.83</v>
      </c>
      <c r="M276">
        <v>41.41</v>
      </c>
      <c r="N276">
        <v>41.59</v>
      </c>
      <c r="O276">
        <v>40.630000000000003</v>
      </c>
      <c r="P276">
        <v>40.74</v>
      </c>
      <c r="Q276">
        <v>38.56</v>
      </c>
      <c r="R276">
        <v>36.75</v>
      </c>
      <c r="S276">
        <v>36.590000000000003</v>
      </c>
      <c r="T276">
        <v>36.85</v>
      </c>
      <c r="U276">
        <v>38.17</v>
      </c>
      <c r="V276">
        <v>37.340000000000003</v>
      </c>
      <c r="W276">
        <v>38.200000000000003</v>
      </c>
      <c r="X276">
        <v>38.72</v>
      </c>
      <c r="Y276">
        <v>39.840000000000003</v>
      </c>
      <c r="Z276">
        <v>39.04</v>
      </c>
      <c r="AA276">
        <v>37.46</v>
      </c>
      <c r="AB276">
        <v>36.450000000000003</v>
      </c>
      <c r="AC276">
        <v>31.94</v>
      </c>
      <c r="AD276">
        <v>32.04</v>
      </c>
      <c r="AE276">
        <v>29.27</v>
      </c>
      <c r="AF276">
        <v>30.67</v>
      </c>
      <c r="AG276">
        <v>30.36</v>
      </c>
      <c r="AH276">
        <v>30.06</v>
      </c>
      <c r="AI276" s="63">
        <v>30.89</v>
      </c>
      <c r="AJ276" s="63">
        <v>29.99</v>
      </c>
      <c r="AK276" s="63">
        <v>31.52</v>
      </c>
      <c r="AL276" s="63">
        <v>32.06</v>
      </c>
      <c r="AM276" s="63">
        <v>29.97</v>
      </c>
      <c r="AN276" s="63">
        <v>28.32</v>
      </c>
      <c r="AO276" s="63">
        <v>26.04</v>
      </c>
      <c r="AP276" s="63">
        <v>23.34</v>
      </c>
      <c r="AQ276" s="63">
        <v>22.62</v>
      </c>
      <c r="AR276" s="63">
        <v>20.05</v>
      </c>
      <c r="AS276" s="63">
        <v>20.010000000000002</v>
      </c>
      <c r="AT276" s="63">
        <v>19.309999999999999</v>
      </c>
      <c r="AU276" s="63">
        <v>17.16</v>
      </c>
      <c r="AV276">
        <v>16.18</v>
      </c>
      <c r="AW276">
        <v>16.45</v>
      </c>
      <c r="AY276" s="2"/>
      <c r="AZ276"/>
    </row>
    <row r="277" spans="1:52" x14ac:dyDescent="0.25">
      <c r="AI277" s="63"/>
      <c r="AV277"/>
      <c r="AY277" s="2"/>
      <c r="AZ277"/>
    </row>
    <row r="278" spans="1:52" x14ac:dyDescent="0.25">
      <c r="AI278" s="63"/>
      <c r="AV278"/>
      <c r="AY278" s="2"/>
      <c r="AZ278"/>
    </row>
    <row r="279" spans="1:52" x14ac:dyDescent="0.25">
      <c r="A279" t="s">
        <v>5</v>
      </c>
      <c r="AI279" s="63"/>
      <c r="AV279"/>
      <c r="AY279" s="2"/>
      <c r="AZ279"/>
    </row>
    <row r="280" spans="1:52" x14ac:dyDescent="0.25">
      <c r="A280" t="s">
        <v>29</v>
      </c>
      <c r="AI280" s="63"/>
      <c r="AV280"/>
      <c r="AY280" s="2"/>
      <c r="AZ280"/>
    </row>
    <row r="281" spans="1:52" x14ac:dyDescent="0.25">
      <c r="A281" t="s">
        <v>23</v>
      </c>
      <c r="AI281" s="63"/>
      <c r="AV281"/>
      <c r="AY281" s="2"/>
      <c r="AZ281"/>
    </row>
    <row r="282" spans="1:52" x14ac:dyDescent="0.25">
      <c r="A282" t="s">
        <v>8</v>
      </c>
      <c r="B282" s="1">
        <v>43497</v>
      </c>
      <c r="C282" s="1">
        <v>43525</v>
      </c>
      <c r="D282" s="1">
        <v>43556</v>
      </c>
      <c r="E282" s="1">
        <v>43586</v>
      </c>
      <c r="F282" s="1">
        <v>43617</v>
      </c>
      <c r="G282" s="1">
        <v>43647</v>
      </c>
      <c r="H282" s="1">
        <v>43678</v>
      </c>
      <c r="I282" s="1">
        <v>43709</v>
      </c>
      <c r="J282" s="1">
        <v>43739</v>
      </c>
      <c r="K282" s="1">
        <v>43770</v>
      </c>
      <c r="L282" s="1">
        <v>43800</v>
      </c>
      <c r="M282" s="1">
        <v>43831</v>
      </c>
      <c r="N282" s="1">
        <v>43862</v>
      </c>
      <c r="O282" s="1">
        <v>43891</v>
      </c>
      <c r="P282" s="1">
        <v>43922</v>
      </c>
      <c r="Q282" s="1">
        <v>43952</v>
      </c>
      <c r="R282" s="1">
        <v>43983</v>
      </c>
      <c r="S282" s="1">
        <v>44013</v>
      </c>
      <c r="T282" s="1">
        <v>44044</v>
      </c>
      <c r="U282" s="1">
        <v>44075</v>
      </c>
      <c r="V282" s="1">
        <v>44105</v>
      </c>
      <c r="W282" s="1">
        <v>44136</v>
      </c>
      <c r="X282" s="1">
        <v>44166</v>
      </c>
      <c r="Y282" s="1">
        <v>44197</v>
      </c>
      <c r="Z282" s="1">
        <v>44228</v>
      </c>
      <c r="AA282" s="1">
        <v>44256</v>
      </c>
      <c r="AB282" s="1">
        <v>44287</v>
      </c>
      <c r="AC282" s="1" t="s">
        <v>22</v>
      </c>
      <c r="AD282" s="1">
        <v>44348</v>
      </c>
      <c r="AE282" s="1">
        <v>44378</v>
      </c>
      <c r="AF282" s="1">
        <v>44409</v>
      </c>
      <c r="AG282" s="1">
        <v>44440</v>
      </c>
      <c r="AH282" s="1">
        <v>44470</v>
      </c>
      <c r="AI282" s="64">
        <v>44501</v>
      </c>
      <c r="AJ282" s="64">
        <v>44531</v>
      </c>
      <c r="AK282" s="64">
        <v>44562</v>
      </c>
      <c r="AL282" s="64">
        <v>44593</v>
      </c>
      <c r="AM282" s="64">
        <v>44621</v>
      </c>
      <c r="AN282" s="64">
        <v>44652</v>
      </c>
      <c r="AO282" s="64">
        <v>44682</v>
      </c>
      <c r="AP282" s="64">
        <v>44713</v>
      </c>
      <c r="AQ282" s="64">
        <v>44743</v>
      </c>
      <c r="AR282" s="64">
        <v>44774</v>
      </c>
      <c r="AS282" s="64">
        <v>44805</v>
      </c>
      <c r="AT282" s="64">
        <v>44835</v>
      </c>
      <c r="AU282" s="64">
        <v>44866</v>
      </c>
      <c r="AV282" s="1">
        <v>44896</v>
      </c>
      <c r="AW282" s="1">
        <v>44927</v>
      </c>
      <c r="AX282" s="1"/>
      <c r="AY282" s="2"/>
      <c r="AZ282"/>
    </row>
    <row r="283" spans="1:52" x14ac:dyDescent="0.25">
      <c r="A283" t="s">
        <v>30</v>
      </c>
      <c r="AI283" s="63"/>
      <c r="AV283"/>
      <c r="AY283" s="2"/>
      <c r="AZ283"/>
    </row>
    <row r="284" spans="1:52" x14ac:dyDescent="0.25">
      <c r="A284" t="s">
        <v>31</v>
      </c>
      <c r="B284">
        <v>100</v>
      </c>
      <c r="C284">
        <v>100</v>
      </c>
      <c r="D284">
        <v>100</v>
      </c>
      <c r="E284">
        <v>100</v>
      </c>
      <c r="F284">
        <v>100</v>
      </c>
      <c r="G284">
        <v>100</v>
      </c>
      <c r="H284">
        <v>100</v>
      </c>
      <c r="I284">
        <v>100</v>
      </c>
      <c r="J284">
        <v>100</v>
      </c>
      <c r="K284">
        <v>100</v>
      </c>
      <c r="L284">
        <v>100</v>
      </c>
      <c r="M284">
        <v>100</v>
      </c>
      <c r="N284">
        <v>100</v>
      </c>
      <c r="O284">
        <v>100</v>
      </c>
      <c r="P284">
        <v>100</v>
      </c>
      <c r="Q284">
        <v>100</v>
      </c>
      <c r="R284">
        <v>100</v>
      </c>
      <c r="S284">
        <v>100</v>
      </c>
      <c r="T284">
        <v>100</v>
      </c>
      <c r="U284">
        <v>100</v>
      </c>
      <c r="V284">
        <v>100</v>
      </c>
      <c r="W284">
        <v>100</v>
      </c>
      <c r="X284">
        <v>100</v>
      </c>
      <c r="Y284">
        <v>100</v>
      </c>
      <c r="Z284">
        <v>100</v>
      </c>
      <c r="AA284">
        <v>100</v>
      </c>
      <c r="AB284">
        <v>100</v>
      </c>
      <c r="AC284">
        <v>100</v>
      </c>
      <c r="AD284">
        <v>100</v>
      </c>
      <c r="AE284">
        <v>100</v>
      </c>
      <c r="AF284">
        <v>100</v>
      </c>
      <c r="AG284">
        <v>100</v>
      </c>
      <c r="AH284">
        <v>100</v>
      </c>
      <c r="AI284" s="63">
        <v>100</v>
      </c>
      <c r="AJ284" s="63">
        <v>100</v>
      </c>
      <c r="AK284" s="63">
        <v>100</v>
      </c>
      <c r="AL284" s="63">
        <v>100</v>
      </c>
      <c r="AM284" s="63">
        <v>100</v>
      </c>
      <c r="AN284" s="63">
        <v>100</v>
      </c>
      <c r="AO284" s="63">
        <v>100</v>
      </c>
      <c r="AP284" s="63">
        <v>100</v>
      </c>
      <c r="AQ284" s="63">
        <v>100</v>
      </c>
      <c r="AR284" s="63">
        <v>100</v>
      </c>
      <c r="AS284" s="63">
        <v>100</v>
      </c>
      <c r="AT284" s="63">
        <v>100</v>
      </c>
      <c r="AU284" s="63">
        <v>100</v>
      </c>
      <c r="AV284">
        <v>100</v>
      </c>
      <c r="AW284">
        <v>100</v>
      </c>
      <c r="AY284" s="2"/>
      <c r="AZ284"/>
    </row>
    <row r="285" spans="1:52" x14ac:dyDescent="0.25">
      <c r="A285" t="s">
        <v>32</v>
      </c>
      <c r="B285">
        <v>44.9</v>
      </c>
      <c r="C285">
        <v>45.77</v>
      </c>
      <c r="D285">
        <v>47.4</v>
      </c>
      <c r="E285">
        <v>48.01</v>
      </c>
      <c r="F285">
        <v>48.19</v>
      </c>
      <c r="G285">
        <v>47.65</v>
      </c>
      <c r="H285">
        <v>45.78</v>
      </c>
      <c r="I285">
        <v>44.26</v>
      </c>
      <c r="J285">
        <v>49.24</v>
      </c>
      <c r="K285">
        <v>48.11</v>
      </c>
      <c r="L285">
        <v>51.31</v>
      </c>
      <c r="M285">
        <v>45.86</v>
      </c>
      <c r="N285">
        <v>50.93</v>
      </c>
      <c r="O285">
        <v>50.69</v>
      </c>
      <c r="P285">
        <v>50.46</v>
      </c>
      <c r="Q285">
        <v>48.48</v>
      </c>
      <c r="R285">
        <v>51.64</v>
      </c>
      <c r="S285">
        <v>49.55</v>
      </c>
      <c r="T285">
        <v>50.51</v>
      </c>
      <c r="U285">
        <v>53.86</v>
      </c>
      <c r="V285">
        <v>51.97</v>
      </c>
      <c r="W285">
        <v>51.19</v>
      </c>
      <c r="X285">
        <v>57.63</v>
      </c>
      <c r="Y285">
        <v>50.05</v>
      </c>
      <c r="Z285">
        <v>53</v>
      </c>
      <c r="AA285">
        <v>55.43</v>
      </c>
      <c r="AB285">
        <v>57.48</v>
      </c>
      <c r="AC285">
        <v>61.48</v>
      </c>
      <c r="AD285">
        <v>64.03</v>
      </c>
      <c r="AE285">
        <v>61.52</v>
      </c>
      <c r="AF285">
        <v>58.86</v>
      </c>
      <c r="AG285">
        <v>58.71</v>
      </c>
      <c r="AH285">
        <v>62.51</v>
      </c>
      <c r="AI285" s="63">
        <v>62.85</v>
      </c>
      <c r="AJ285" s="63">
        <v>62</v>
      </c>
      <c r="AK285" s="63">
        <v>60.47</v>
      </c>
      <c r="AL285" s="63">
        <v>56.71</v>
      </c>
      <c r="AM285" s="63">
        <v>65.25</v>
      </c>
      <c r="AN285" s="63">
        <v>62.06</v>
      </c>
      <c r="AO285" s="63">
        <v>60.56</v>
      </c>
      <c r="AP285" s="63">
        <v>66.52</v>
      </c>
      <c r="AQ285" s="63">
        <v>69.430000000000007</v>
      </c>
      <c r="AR285" s="63">
        <v>70.099999999999994</v>
      </c>
      <c r="AS285" s="63">
        <v>69.040000000000006</v>
      </c>
      <c r="AT285" s="63">
        <v>69.95</v>
      </c>
      <c r="AU285" s="63">
        <v>74.62</v>
      </c>
      <c r="AV285">
        <v>76.8</v>
      </c>
      <c r="AW285">
        <v>76.239999999999995</v>
      </c>
      <c r="AY285" s="2"/>
      <c r="AZ285"/>
    </row>
    <row r="286" spans="1:52" x14ac:dyDescent="0.25">
      <c r="A286" t="s">
        <v>33</v>
      </c>
      <c r="B286">
        <v>13.51</v>
      </c>
      <c r="C286">
        <v>12.95</v>
      </c>
      <c r="D286">
        <v>12.76</v>
      </c>
      <c r="E286">
        <v>11.85</v>
      </c>
      <c r="F286">
        <v>12.47</v>
      </c>
      <c r="G286">
        <v>11.77</v>
      </c>
      <c r="H286">
        <v>12.36</v>
      </c>
      <c r="I286">
        <v>14.33</v>
      </c>
      <c r="J286">
        <v>12.32</v>
      </c>
      <c r="K286">
        <v>12.63</v>
      </c>
      <c r="L286">
        <v>10.67</v>
      </c>
      <c r="M286">
        <v>16.09</v>
      </c>
      <c r="N286">
        <v>13.57</v>
      </c>
      <c r="O286">
        <v>10.119999999999999</v>
      </c>
      <c r="P286">
        <v>6.36</v>
      </c>
      <c r="Q286">
        <v>10.220000000000001</v>
      </c>
      <c r="R286">
        <v>11.5</v>
      </c>
      <c r="S286">
        <v>11.57</v>
      </c>
      <c r="T286">
        <v>11.81</v>
      </c>
      <c r="U286">
        <v>13.1</v>
      </c>
      <c r="V286">
        <v>13.14</v>
      </c>
      <c r="W286">
        <v>13.77</v>
      </c>
      <c r="X286">
        <v>8.49</v>
      </c>
      <c r="Y286">
        <v>12.18</v>
      </c>
      <c r="Z286">
        <v>11.38</v>
      </c>
      <c r="AA286">
        <v>9.44</v>
      </c>
      <c r="AB286">
        <v>8.11</v>
      </c>
      <c r="AC286">
        <v>7.75</v>
      </c>
      <c r="AD286">
        <v>6.33</v>
      </c>
      <c r="AE286">
        <v>7.13</v>
      </c>
      <c r="AF286">
        <v>9.18</v>
      </c>
      <c r="AG286">
        <v>8.9</v>
      </c>
      <c r="AH286">
        <v>8.14</v>
      </c>
      <c r="AI286" s="63">
        <v>7.25</v>
      </c>
      <c r="AJ286" s="63">
        <v>8.56</v>
      </c>
      <c r="AK286" s="63">
        <v>8.33</v>
      </c>
      <c r="AL286" s="63">
        <v>9.9700000000000006</v>
      </c>
      <c r="AM286" s="63">
        <v>7.61</v>
      </c>
      <c r="AN286" s="63">
        <v>8.09</v>
      </c>
      <c r="AO286" s="63">
        <v>10.14</v>
      </c>
      <c r="AP286" s="63">
        <v>10.49</v>
      </c>
      <c r="AQ286" s="63">
        <v>9.7200000000000006</v>
      </c>
      <c r="AR286" s="63">
        <v>12.12</v>
      </c>
      <c r="AS286" s="63">
        <v>13.04</v>
      </c>
      <c r="AT286" s="63">
        <v>10.99</v>
      </c>
      <c r="AU286" s="63">
        <v>12.46</v>
      </c>
      <c r="AV286">
        <v>7.32</v>
      </c>
      <c r="AW286">
        <v>9.8800000000000008</v>
      </c>
      <c r="AY286" s="2"/>
      <c r="AZ286"/>
    </row>
    <row r="287" spans="1:52" x14ac:dyDescent="0.25">
      <c r="A287" t="s">
        <v>34</v>
      </c>
      <c r="B287">
        <v>41.59</v>
      </c>
      <c r="C287">
        <v>41.28</v>
      </c>
      <c r="D287">
        <v>39.840000000000003</v>
      </c>
      <c r="E287">
        <v>40.14</v>
      </c>
      <c r="F287">
        <v>39.33</v>
      </c>
      <c r="G287">
        <v>40.58</v>
      </c>
      <c r="H287">
        <v>41.86</v>
      </c>
      <c r="I287">
        <v>41.4</v>
      </c>
      <c r="J287">
        <v>38.44</v>
      </c>
      <c r="K287">
        <v>39.26</v>
      </c>
      <c r="L287">
        <v>38.020000000000003</v>
      </c>
      <c r="M287">
        <v>38.049999999999997</v>
      </c>
      <c r="N287">
        <v>35.5</v>
      </c>
      <c r="O287">
        <v>39.19</v>
      </c>
      <c r="P287">
        <v>43.18</v>
      </c>
      <c r="Q287">
        <v>41.3</v>
      </c>
      <c r="R287">
        <v>36.86</v>
      </c>
      <c r="S287">
        <v>38.880000000000003</v>
      </c>
      <c r="T287">
        <v>37.68</v>
      </c>
      <c r="U287">
        <v>33.04</v>
      </c>
      <c r="V287">
        <v>34.89</v>
      </c>
      <c r="W287">
        <v>35.04</v>
      </c>
      <c r="X287">
        <v>33.880000000000003</v>
      </c>
      <c r="Y287">
        <v>37.76</v>
      </c>
      <c r="Z287">
        <v>35.619999999999997</v>
      </c>
      <c r="AA287">
        <v>35.130000000000003</v>
      </c>
      <c r="AB287">
        <v>34.409999999999997</v>
      </c>
      <c r="AC287">
        <v>30.77</v>
      </c>
      <c r="AD287">
        <v>29.64</v>
      </c>
      <c r="AE287">
        <v>31.35</v>
      </c>
      <c r="AF287">
        <v>31.96</v>
      </c>
      <c r="AG287">
        <v>32.39</v>
      </c>
      <c r="AH287">
        <v>29.35</v>
      </c>
      <c r="AI287" s="63">
        <v>29.89</v>
      </c>
      <c r="AJ287" s="63">
        <v>29.44</v>
      </c>
      <c r="AK287" s="63">
        <v>31.19</v>
      </c>
      <c r="AL287" s="63">
        <v>33.32</v>
      </c>
      <c r="AM287" s="63">
        <v>27.14</v>
      </c>
      <c r="AN287" s="63">
        <v>29.85</v>
      </c>
      <c r="AO287" s="63">
        <v>29.3</v>
      </c>
      <c r="AP287" s="63">
        <v>22.99</v>
      </c>
      <c r="AQ287" s="63">
        <v>20.84</v>
      </c>
      <c r="AR287" s="63">
        <v>17.78</v>
      </c>
      <c r="AS287" s="63">
        <v>17.93</v>
      </c>
      <c r="AT287" s="63">
        <v>19.05</v>
      </c>
      <c r="AU287" s="63">
        <v>12.92</v>
      </c>
      <c r="AV287">
        <v>15.88</v>
      </c>
      <c r="AW287">
        <v>13.88</v>
      </c>
      <c r="AY287" s="2"/>
      <c r="AZ287"/>
    </row>
    <row r="288" spans="1:52" x14ac:dyDescent="0.25">
      <c r="AI288" s="63"/>
      <c r="AV288"/>
      <c r="AY288" s="2"/>
      <c r="AZ288"/>
    </row>
    <row r="289" spans="1:52" x14ac:dyDescent="0.25">
      <c r="A289" t="s">
        <v>35</v>
      </c>
      <c r="AI289" s="63"/>
      <c r="AV289"/>
      <c r="AY289" s="2"/>
      <c r="AZ289"/>
    </row>
    <row r="290" spans="1:52" x14ac:dyDescent="0.25">
      <c r="A290" t="s">
        <v>36</v>
      </c>
      <c r="B290">
        <v>100</v>
      </c>
      <c r="C290">
        <v>100</v>
      </c>
      <c r="D290">
        <v>100</v>
      </c>
      <c r="E290">
        <v>100</v>
      </c>
      <c r="F290">
        <v>100</v>
      </c>
      <c r="G290">
        <v>100</v>
      </c>
      <c r="H290">
        <v>100</v>
      </c>
      <c r="I290">
        <v>100</v>
      </c>
      <c r="J290">
        <v>100</v>
      </c>
      <c r="K290">
        <v>100</v>
      </c>
      <c r="L290">
        <v>100</v>
      </c>
      <c r="M290">
        <v>100</v>
      </c>
      <c r="N290">
        <v>100</v>
      </c>
      <c r="O290">
        <v>100</v>
      </c>
      <c r="P290">
        <v>100</v>
      </c>
      <c r="Q290">
        <v>100</v>
      </c>
      <c r="R290">
        <v>100</v>
      </c>
      <c r="S290">
        <v>100</v>
      </c>
      <c r="T290">
        <v>100</v>
      </c>
      <c r="U290">
        <v>100</v>
      </c>
      <c r="V290">
        <v>100</v>
      </c>
      <c r="W290">
        <v>100</v>
      </c>
      <c r="X290">
        <v>100</v>
      </c>
      <c r="Y290">
        <v>100</v>
      </c>
      <c r="Z290">
        <v>100</v>
      </c>
      <c r="AA290">
        <v>100</v>
      </c>
      <c r="AB290">
        <v>100</v>
      </c>
      <c r="AC290">
        <v>100</v>
      </c>
      <c r="AD290">
        <v>100</v>
      </c>
      <c r="AE290">
        <v>100</v>
      </c>
      <c r="AF290">
        <v>100</v>
      </c>
      <c r="AG290">
        <v>100</v>
      </c>
      <c r="AH290">
        <v>100</v>
      </c>
      <c r="AI290" s="63">
        <v>100</v>
      </c>
      <c r="AJ290" s="63">
        <v>100</v>
      </c>
      <c r="AK290" s="63">
        <v>100</v>
      </c>
      <c r="AL290" s="63">
        <v>100</v>
      </c>
      <c r="AM290" s="63">
        <v>100</v>
      </c>
      <c r="AN290" s="63">
        <v>100</v>
      </c>
      <c r="AO290" s="63">
        <v>100</v>
      </c>
      <c r="AP290" s="63">
        <v>100</v>
      </c>
      <c r="AQ290" s="63">
        <v>100</v>
      </c>
      <c r="AR290" s="63">
        <v>100</v>
      </c>
      <c r="AS290" s="63">
        <v>100</v>
      </c>
      <c r="AT290" s="63">
        <v>100</v>
      </c>
      <c r="AU290" s="63">
        <v>100</v>
      </c>
      <c r="AV290">
        <v>100</v>
      </c>
      <c r="AW290">
        <v>100</v>
      </c>
      <c r="AY290" s="2"/>
      <c r="AZ290"/>
    </row>
    <row r="291" spans="1:52" x14ac:dyDescent="0.25">
      <c r="A291" t="s">
        <v>37</v>
      </c>
      <c r="B291">
        <v>58.04</v>
      </c>
      <c r="C291">
        <v>55.8</v>
      </c>
      <c r="D291">
        <v>58.22</v>
      </c>
      <c r="E291">
        <v>60.43</v>
      </c>
      <c r="F291">
        <v>57.7</v>
      </c>
      <c r="G291">
        <v>57.08</v>
      </c>
      <c r="H291">
        <v>57.19</v>
      </c>
      <c r="I291">
        <v>57.03</v>
      </c>
      <c r="J291">
        <v>55.67</v>
      </c>
      <c r="K291">
        <v>58.02</v>
      </c>
      <c r="L291">
        <v>57.43</v>
      </c>
      <c r="M291">
        <v>57.7</v>
      </c>
      <c r="N291">
        <v>57.13</v>
      </c>
      <c r="O291">
        <v>59.45</v>
      </c>
      <c r="P291">
        <v>57.79</v>
      </c>
      <c r="Q291">
        <v>61.37</v>
      </c>
      <c r="R291">
        <v>59.75</v>
      </c>
      <c r="S291">
        <v>62.46</v>
      </c>
      <c r="T291">
        <v>62.43</v>
      </c>
      <c r="U291">
        <v>62.61</v>
      </c>
      <c r="V291">
        <v>60.67</v>
      </c>
      <c r="W291">
        <v>61.28</v>
      </c>
      <c r="X291">
        <v>60.51</v>
      </c>
      <c r="Y291">
        <v>62.07</v>
      </c>
      <c r="Z291">
        <v>61.12</v>
      </c>
      <c r="AA291">
        <v>62.31</v>
      </c>
      <c r="AB291">
        <v>65.12</v>
      </c>
      <c r="AC291">
        <v>67.86</v>
      </c>
      <c r="AD291">
        <v>68.349999999999994</v>
      </c>
      <c r="AE291">
        <v>70.84</v>
      </c>
      <c r="AF291">
        <v>72.02</v>
      </c>
      <c r="AG291">
        <v>69.67</v>
      </c>
      <c r="AH291">
        <v>71.64</v>
      </c>
      <c r="AI291" s="63">
        <v>70.63</v>
      </c>
      <c r="AJ291" s="63">
        <v>71.66</v>
      </c>
      <c r="AK291" s="63">
        <v>67.87</v>
      </c>
      <c r="AL291" s="63">
        <v>67.849999999999994</v>
      </c>
      <c r="AM291" s="63">
        <v>70.78</v>
      </c>
      <c r="AN291" s="63">
        <v>71.94</v>
      </c>
      <c r="AO291" s="63">
        <v>74.25</v>
      </c>
      <c r="AP291" s="63">
        <v>75.87</v>
      </c>
      <c r="AQ291" s="63">
        <v>76.09</v>
      </c>
      <c r="AR291" s="63">
        <v>78.09</v>
      </c>
      <c r="AS291" s="63">
        <v>76.709999999999994</v>
      </c>
      <c r="AT291" s="63">
        <v>79.89</v>
      </c>
      <c r="AU291" s="63">
        <v>80.41</v>
      </c>
      <c r="AV291">
        <v>81.98</v>
      </c>
      <c r="AW291">
        <v>83.79</v>
      </c>
      <c r="AY291" s="2"/>
      <c r="AZ291"/>
    </row>
    <row r="292" spans="1:52" x14ac:dyDescent="0.25">
      <c r="A292" t="s">
        <v>38</v>
      </c>
      <c r="B292">
        <v>6.03</v>
      </c>
      <c r="C292">
        <v>5.83</v>
      </c>
      <c r="D292">
        <v>5.92</v>
      </c>
      <c r="E292">
        <v>5.48</v>
      </c>
      <c r="F292">
        <v>5.38</v>
      </c>
      <c r="G292">
        <v>6.37</v>
      </c>
      <c r="H292">
        <v>5.03</v>
      </c>
      <c r="I292">
        <v>5.79</v>
      </c>
      <c r="J292">
        <v>7.42</v>
      </c>
      <c r="K292">
        <v>6.3</v>
      </c>
      <c r="L292">
        <v>5.16</v>
      </c>
      <c r="M292">
        <v>5.58</v>
      </c>
      <c r="N292">
        <v>6.77</v>
      </c>
      <c r="O292">
        <v>3.79</v>
      </c>
      <c r="P292">
        <v>2.58</v>
      </c>
      <c r="Q292">
        <v>4.7300000000000004</v>
      </c>
      <c r="R292">
        <v>4.68</v>
      </c>
      <c r="S292">
        <v>4.71</v>
      </c>
      <c r="T292">
        <v>5.85</v>
      </c>
      <c r="U292">
        <v>5.2</v>
      </c>
      <c r="V292">
        <v>5.44</v>
      </c>
      <c r="W292">
        <v>5.1100000000000003</v>
      </c>
      <c r="X292">
        <v>4.42</v>
      </c>
      <c r="Y292">
        <v>4.0999999999999996</v>
      </c>
      <c r="Z292">
        <v>3.98</v>
      </c>
      <c r="AA292">
        <v>3.98</v>
      </c>
      <c r="AB292">
        <v>2.89</v>
      </c>
      <c r="AC292">
        <v>3.53</v>
      </c>
      <c r="AD292">
        <v>2.96</v>
      </c>
      <c r="AE292">
        <v>2.86</v>
      </c>
      <c r="AF292">
        <v>2.4500000000000002</v>
      </c>
      <c r="AG292">
        <v>3.1</v>
      </c>
      <c r="AH292">
        <v>3.56</v>
      </c>
      <c r="AI292" s="63">
        <v>3.6</v>
      </c>
      <c r="AJ292" s="63">
        <v>2.23</v>
      </c>
      <c r="AK292" s="63">
        <v>3.36</v>
      </c>
      <c r="AL292" s="63">
        <v>3.62</v>
      </c>
      <c r="AM292" s="63">
        <v>3.49</v>
      </c>
      <c r="AN292" s="63">
        <v>2.58</v>
      </c>
      <c r="AO292" s="63">
        <v>3.99</v>
      </c>
      <c r="AP292" s="63">
        <v>3.67</v>
      </c>
      <c r="AQ292" s="63">
        <v>4.5</v>
      </c>
      <c r="AR292" s="63">
        <v>4.53</v>
      </c>
      <c r="AS292" s="63">
        <v>4.57</v>
      </c>
      <c r="AT292" s="63">
        <v>4.2699999999999996</v>
      </c>
      <c r="AU292" s="63">
        <v>4.53</v>
      </c>
      <c r="AV292">
        <v>3.71</v>
      </c>
      <c r="AW292">
        <v>3.3</v>
      </c>
      <c r="AY292" s="2"/>
      <c r="AZ292"/>
    </row>
    <row r="293" spans="1:52" x14ac:dyDescent="0.25">
      <c r="A293" t="s">
        <v>39</v>
      </c>
      <c r="B293">
        <v>35.93</v>
      </c>
      <c r="C293">
        <v>38.369999999999997</v>
      </c>
      <c r="D293">
        <v>35.85</v>
      </c>
      <c r="E293">
        <v>34.090000000000003</v>
      </c>
      <c r="F293">
        <v>36.92</v>
      </c>
      <c r="G293">
        <v>36.54</v>
      </c>
      <c r="H293">
        <v>37.770000000000003</v>
      </c>
      <c r="I293">
        <v>37.18</v>
      </c>
      <c r="J293">
        <v>36.909999999999997</v>
      </c>
      <c r="K293">
        <v>35.68</v>
      </c>
      <c r="L293">
        <v>37.409999999999997</v>
      </c>
      <c r="M293">
        <v>36.72</v>
      </c>
      <c r="N293">
        <v>36.1</v>
      </c>
      <c r="O293">
        <v>36.770000000000003</v>
      </c>
      <c r="P293">
        <v>39.630000000000003</v>
      </c>
      <c r="Q293">
        <v>33.9</v>
      </c>
      <c r="R293">
        <v>35.57</v>
      </c>
      <c r="S293">
        <v>32.840000000000003</v>
      </c>
      <c r="T293">
        <v>31.73</v>
      </c>
      <c r="U293">
        <v>32.19</v>
      </c>
      <c r="V293">
        <v>33.89</v>
      </c>
      <c r="W293">
        <v>33.61</v>
      </c>
      <c r="X293">
        <v>35.07</v>
      </c>
      <c r="Y293">
        <v>33.83</v>
      </c>
      <c r="Z293">
        <v>34.909999999999997</v>
      </c>
      <c r="AA293">
        <v>33.71</v>
      </c>
      <c r="AB293">
        <v>31.98</v>
      </c>
      <c r="AC293">
        <v>28.61</v>
      </c>
      <c r="AD293">
        <v>28.68</v>
      </c>
      <c r="AE293">
        <v>26.3</v>
      </c>
      <c r="AF293">
        <v>25.53</v>
      </c>
      <c r="AG293">
        <v>27.23</v>
      </c>
      <c r="AH293">
        <v>24.81</v>
      </c>
      <c r="AI293" s="63">
        <v>25.77</v>
      </c>
      <c r="AJ293" s="63">
        <v>26.11</v>
      </c>
      <c r="AK293" s="63">
        <v>28.77</v>
      </c>
      <c r="AL293" s="63">
        <v>28.53</v>
      </c>
      <c r="AM293" s="63">
        <v>25.73</v>
      </c>
      <c r="AN293" s="63">
        <v>25.48</v>
      </c>
      <c r="AO293" s="63">
        <v>21.76</v>
      </c>
      <c r="AP293" s="63">
        <v>20.45</v>
      </c>
      <c r="AQ293" s="63">
        <v>19.41</v>
      </c>
      <c r="AR293" s="63">
        <v>17.38</v>
      </c>
      <c r="AS293" s="63">
        <v>18.72</v>
      </c>
      <c r="AT293" s="63">
        <v>15.84</v>
      </c>
      <c r="AU293" s="63">
        <v>15.07</v>
      </c>
      <c r="AV293">
        <v>14.31</v>
      </c>
      <c r="AW293">
        <v>12.91</v>
      </c>
      <c r="AY293" s="2"/>
      <c r="AZ293"/>
    </row>
    <row r="294" spans="1:52" x14ac:dyDescent="0.25">
      <c r="AI294" s="63"/>
      <c r="AV294"/>
      <c r="AY294" s="2"/>
      <c r="AZ294"/>
    </row>
    <row r="295" spans="1:52" x14ac:dyDescent="0.25">
      <c r="A295" t="s">
        <v>40</v>
      </c>
      <c r="AI295" s="63"/>
      <c r="AV295"/>
      <c r="AY295" s="2"/>
      <c r="AZ295"/>
    </row>
    <row r="296" spans="1:52" x14ac:dyDescent="0.25">
      <c r="A296" t="s">
        <v>36</v>
      </c>
      <c r="B296">
        <v>100</v>
      </c>
      <c r="C296">
        <v>100</v>
      </c>
      <c r="D296">
        <v>100</v>
      </c>
      <c r="E296">
        <v>100</v>
      </c>
      <c r="F296">
        <v>100</v>
      </c>
      <c r="G296">
        <v>100</v>
      </c>
      <c r="H296">
        <v>100</v>
      </c>
      <c r="I296">
        <v>100</v>
      </c>
      <c r="J296">
        <v>100</v>
      </c>
      <c r="K296">
        <v>100</v>
      </c>
      <c r="L296">
        <v>100</v>
      </c>
      <c r="M296">
        <v>100</v>
      </c>
      <c r="N296">
        <v>100</v>
      </c>
      <c r="O296">
        <v>100</v>
      </c>
      <c r="P296">
        <v>100</v>
      </c>
      <c r="Q296">
        <v>100</v>
      </c>
      <c r="R296">
        <v>100</v>
      </c>
      <c r="S296">
        <v>100</v>
      </c>
      <c r="T296">
        <v>100</v>
      </c>
      <c r="U296">
        <v>100</v>
      </c>
      <c r="V296">
        <v>100</v>
      </c>
      <c r="W296">
        <v>100</v>
      </c>
      <c r="X296">
        <v>100</v>
      </c>
      <c r="Y296">
        <v>100</v>
      </c>
      <c r="Z296">
        <v>100</v>
      </c>
      <c r="AA296">
        <v>100</v>
      </c>
      <c r="AB296">
        <v>100</v>
      </c>
      <c r="AC296">
        <v>100</v>
      </c>
      <c r="AD296">
        <v>100</v>
      </c>
      <c r="AE296">
        <v>100</v>
      </c>
      <c r="AF296">
        <v>100</v>
      </c>
      <c r="AG296">
        <v>100</v>
      </c>
      <c r="AH296">
        <v>100</v>
      </c>
      <c r="AI296" s="63">
        <v>100</v>
      </c>
      <c r="AJ296" s="63">
        <v>100</v>
      </c>
      <c r="AK296" s="63">
        <v>100</v>
      </c>
      <c r="AL296" s="63">
        <v>100</v>
      </c>
      <c r="AM296" s="63">
        <v>100</v>
      </c>
      <c r="AN296" s="63">
        <v>100</v>
      </c>
      <c r="AO296" s="63">
        <v>100</v>
      </c>
      <c r="AP296" s="63">
        <v>100</v>
      </c>
      <c r="AQ296" s="63">
        <v>100</v>
      </c>
      <c r="AR296" s="63">
        <v>100</v>
      </c>
      <c r="AS296" s="63">
        <v>100</v>
      </c>
      <c r="AT296" s="63">
        <v>100</v>
      </c>
      <c r="AU296" s="63">
        <v>100</v>
      </c>
      <c r="AV296">
        <v>100</v>
      </c>
      <c r="AW296">
        <v>100</v>
      </c>
      <c r="AY296" s="2"/>
      <c r="AZ296"/>
    </row>
    <row r="297" spans="1:52" x14ac:dyDescent="0.25">
      <c r="A297" t="s">
        <v>37</v>
      </c>
      <c r="B297">
        <v>56.98</v>
      </c>
      <c r="C297">
        <v>58.27</v>
      </c>
      <c r="D297">
        <v>60.68</v>
      </c>
      <c r="E297">
        <v>58.29</v>
      </c>
      <c r="F297">
        <v>58.3</v>
      </c>
      <c r="G297">
        <v>61.64</v>
      </c>
      <c r="H297">
        <v>56.23</v>
      </c>
      <c r="I297">
        <v>59.86</v>
      </c>
      <c r="J297">
        <v>54.44</v>
      </c>
      <c r="K297">
        <v>59.83</v>
      </c>
      <c r="L297">
        <v>60.07</v>
      </c>
      <c r="M297">
        <v>59.23</v>
      </c>
      <c r="N297">
        <v>57.75</v>
      </c>
      <c r="O297">
        <v>60.83</v>
      </c>
      <c r="P297">
        <v>59.81</v>
      </c>
      <c r="Q297">
        <v>59.36</v>
      </c>
      <c r="R297">
        <v>65.28</v>
      </c>
      <c r="S297">
        <v>64.62</v>
      </c>
      <c r="T297">
        <v>58.82</v>
      </c>
      <c r="U297">
        <v>63.67</v>
      </c>
      <c r="V297">
        <v>60.73</v>
      </c>
      <c r="W297">
        <v>60.13</v>
      </c>
      <c r="X297">
        <v>61.83</v>
      </c>
      <c r="Y297">
        <v>59.66</v>
      </c>
      <c r="Z297">
        <v>61.22</v>
      </c>
      <c r="AA297">
        <v>64</v>
      </c>
      <c r="AB297">
        <v>67.86</v>
      </c>
      <c r="AC297">
        <v>69.84</v>
      </c>
      <c r="AD297">
        <v>66.42</v>
      </c>
      <c r="AE297">
        <v>68.38</v>
      </c>
      <c r="AF297">
        <v>64.92</v>
      </c>
      <c r="AG297">
        <v>68.17</v>
      </c>
      <c r="AH297">
        <v>71.3</v>
      </c>
      <c r="AI297" s="63">
        <v>72.03</v>
      </c>
      <c r="AJ297" s="63">
        <v>71.959999999999994</v>
      </c>
      <c r="AK297" s="63">
        <v>65.260000000000005</v>
      </c>
      <c r="AL297" s="63">
        <v>68.13</v>
      </c>
      <c r="AM297" s="63">
        <v>67.430000000000007</v>
      </c>
      <c r="AN297" s="63">
        <v>67.709999999999994</v>
      </c>
      <c r="AO297" s="63">
        <v>71.17</v>
      </c>
      <c r="AP297" s="63">
        <v>74.81</v>
      </c>
      <c r="AQ297" s="63">
        <v>74.41</v>
      </c>
      <c r="AR297" s="63">
        <v>78.400000000000006</v>
      </c>
      <c r="AS297" s="63">
        <v>74.14</v>
      </c>
      <c r="AT297" s="63">
        <v>77.38</v>
      </c>
      <c r="AU297" s="63">
        <v>77.97</v>
      </c>
      <c r="AV297">
        <v>79.959999999999994</v>
      </c>
      <c r="AW297">
        <v>76.77</v>
      </c>
      <c r="AY297" s="2"/>
      <c r="AZ297"/>
    </row>
    <row r="298" spans="1:52" x14ac:dyDescent="0.25">
      <c r="A298" t="s">
        <v>38</v>
      </c>
      <c r="B298">
        <v>6.03</v>
      </c>
      <c r="C298">
        <v>5.9</v>
      </c>
      <c r="D298">
        <v>4.57</v>
      </c>
      <c r="E298">
        <v>8.0500000000000007</v>
      </c>
      <c r="F298">
        <v>7.58</v>
      </c>
      <c r="G298">
        <v>5.63</v>
      </c>
      <c r="H298">
        <v>7.06</v>
      </c>
      <c r="I298">
        <v>8.85</v>
      </c>
      <c r="J298">
        <v>7.72</v>
      </c>
      <c r="K298">
        <v>7.81</v>
      </c>
      <c r="L298">
        <v>5.28</v>
      </c>
      <c r="M298">
        <v>6.54</v>
      </c>
      <c r="N298">
        <v>7.81</v>
      </c>
      <c r="O298">
        <v>5.57</v>
      </c>
      <c r="P298">
        <v>2.88</v>
      </c>
      <c r="Q298">
        <v>4.5199999999999996</v>
      </c>
      <c r="R298">
        <v>3.22</v>
      </c>
      <c r="S298">
        <v>4.97</v>
      </c>
      <c r="T298">
        <v>7.21</v>
      </c>
      <c r="U298">
        <v>7.18</v>
      </c>
      <c r="V298">
        <v>5.76</v>
      </c>
      <c r="W298">
        <v>5.15</v>
      </c>
      <c r="X298">
        <v>4.4800000000000004</v>
      </c>
      <c r="Y298">
        <v>5.6</v>
      </c>
      <c r="Z298">
        <v>2.97</v>
      </c>
      <c r="AA298">
        <v>4.28</v>
      </c>
      <c r="AB298">
        <v>2.79</v>
      </c>
      <c r="AC298">
        <v>2.83</v>
      </c>
      <c r="AD298">
        <v>2.31</v>
      </c>
      <c r="AE298">
        <v>2.5299999999999998</v>
      </c>
      <c r="AF298">
        <v>2.61</v>
      </c>
      <c r="AG298">
        <v>3.71</v>
      </c>
      <c r="AH298">
        <v>3.42</v>
      </c>
      <c r="AI298" s="63">
        <v>2</v>
      </c>
      <c r="AJ298" s="63">
        <v>1.32</v>
      </c>
      <c r="AK298" s="63">
        <v>2.5099999999999998</v>
      </c>
      <c r="AL298" s="63">
        <v>4.0599999999999996</v>
      </c>
      <c r="AM298" s="63">
        <v>3.1</v>
      </c>
      <c r="AN298" s="63">
        <v>2.35</v>
      </c>
      <c r="AO298" s="63">
        <v>4.6100000000000003</v>
      </c>
      <c r="AP298" s="63">
        <v>5.21</v>
      </c>
      <c r="AQ298" s="63">
        <v>7.23</v>
      </c>
      <c r="AR298" s="63">
        <v>5.81</v>
      </c>
      <c r="AS298" s="63">
        <v>6.61</v>
      </c>
      <c r="AT298" s="63">
        <v>6.6</v>
      </c>
      <c r="AU298" s="63">
        <v>4.5</v>
      </c>
      <c r="AV298">
        <v>3.45</v>
      </c>
      <c r="AW298">
        <v>6.68</v>
      </c>
      <c r="AY298" s="2"/>
      <c r="AZ298"/>
    </row>
    <row r="299" spans="1:52" x14ac:dyDescent="0.25">
      <c r="A299" t="s">
        <v>39</v>
      </c>
      <c r="B299">
        <v>36.99</v>
      </c>
      <c r="C299">
        <v>35.83</v>
      </c>
      <c r="D299">
        <v>34.75</v>
      </c>
      <c r="E299">
        <v>33.659999999999997</v>
      </c>
      <c r="F299">
        <v>34.11</v>
      </c>
      <c r="G299">
        <v>32.729999999999997</v>
      </c>
      <c r="H299">
        <v>36.71</v>
      </c>
      <c r="I299">
        <v>31.3</v>
      </c>
      <c r="J299">
        <v>37.85</v>
      </c>
      <c r="K299">
        <v>32.369999999999997</v>
      </c>
      <c r="L299">
        <v>34.65</v>
      </c>
      <c r="M299">
        <v>34.229999999999997</v>
      </c>
      <c r="N299">
        <v>34.44</v>
      </c>
      <c r="O299">
        <v>33.6</v>
      </c>
      <c r="P299">
        <v>37.31</v>
      </c>
      <c r="Q299">
        <v>36.119999999999997</v>
      </c>
      <c r="R299">
        <v>31.5</v>
      </c>
      <c r="S299">
        <v>30.41</v>
      </c>
      <c r="T299">
        <v>33.97</v>
      </c>
      <c r="U299">
        <v>29.15</v>
      </c>
      <c r="V299">
        <v>33.51</v>
      </c>
      <c r="W299">
        <v>34.72</v>
      </c>
      <c r="X299">
        <v>33.69</v>
      </c>
      <c r="Y299">
        <v>34.729999999999997</v>
      </c>
      <c r="Z299">
        <v>35.799999999999997</v>
      </c>
      <c r="AA299">
        <v>31.72</v>
      </c>
      <c r="AB299">
        <v>29.34</v>
      </c>
      <c r="AC299">
        <v>27.33</v>
      </c>
      <c r="AD299">
        <v>31.27</v>
      </c>
      <c r="AE299">
        <v>29.09</v>
      </c>
      <c r="AF299">
        <v>32.47</v>
      </c>
      <c r="AG299">
        <v>28.11</v>
      </c>
      <c r="AH299">
        <v>25.28</v>
      </c>
      <c r="AI299" s="63">
        <v>25.97</v>
      </c>
      <c r="AJ299" s="63">
        <v>26.72</v>
      </c>
      <c r="AK299" s="63">
        <v>32.22</v>
      </c>
      <c r="AL299" s="63">
        <v>27.81</v>
      </c>
      <c r="AM299" s="63">
        <v>29.48</v>
      </c>
      <c r="AN299" s="63">
        <v>29.95</v>
      </c>
      <c r="AO299" s="63">
        <v>24.22</v>
      </c>
      <c r="AP299" s="63">
        <v>19.98</v>
      </c>
      <c r="AQ299" s="63">
        <v>18.36</v>
      </c>
      <c r="AR299" s="63">
        <v>15.79</v>
      </c>
      <c r="AS299" s="63">
        <v>19.260000000000002</v>
      </c>
      <c r="AT299" s="63">
        <v>16.02</v>
      </c>
      <c r="AU299" s="63">
        <v>17.53</v>
      </c>
      <c r="AV299">
        <v>16.59</v>
      </c>
      <c r="AW299">
        <v>16.55</v>
      </c>
      <c r="AY299" s="2"/>
      <c r="AZ299"/>
    </row>
    <row r="300" spans="1:52" x14ac:dyDescent="0.25">
      <c r="AI300" s="63"/>
      <c r="AV300"/>
      <c r="AY300" s="2"/>
      <c r="AZ300"/>
    </row>
    <row r="301" spans="1:52" x14ac:dyDescent="0.25">
      <c r="AI301" s="63"/>
      <c r="AV301"/>
      <c r="AY301" s="2"/>
      <c r="AZ301"/>
    </row>
    <row r="302" spans="1:52" x14ac:dyDescent="0.25">
      <c r="A302" t="s">
        <v>5</v>
      </c>
      <c r="AI302" s="63"/>
      <c r="AV302"/>
      <c r="AY302" s="2"/>
      <c r="AZ302"/>
    </row>
    <row r="303" spans="1:52" x14ac:dyDescent="0.25">
      <c r="A303" t="s">
        <v>29</v>
      </c>
      <c r="AI303" s="63"/>
      <c r="AV303"/>
      <c r="AY303" s="2"/>
      <c r="AZ303"/>
    </row>
    <row r="304" spans="1:52" x14ac:dyDescent="0.25">
      <c r="A304" t="s">
        <v>24</v>
      </c>
      <c r="AI304" s="63"/>
      <c r="AV304"/>
      <c r="AY304" s="2"/>
      <c r="AZ304"/>
    </row>
    <row r="305" spans="1:52" x14ac:dyDescent="0.25">
      <c r="A305" t="s">
        <v>8</v>
      </c>
      <c r="B305" s="1">
        <v>43497</v>
      </c>
      <c r="C305" s="1">
        <v>43525</v>
      </c>
      <c r="D305" s="1">
        <v>43556</v>
      </c>
      <c r="E305" s="1">
        <v>43586</v>
      </c>
      <c r="F305" s="1">
        <v>43617</v>
      </c>
      <c r="G305" s="1">
        <v>43647</v>
      </c>
      <c r="H305" s="1">
        <v>43678</v>
      </c>
      <c r="I305" s="1">
        <v>43709</v>
      </c>
      <c r="J305" s="1">
        <v>43739</v>
      </c>
      <c r="K305" s="1">
        <v>43770</v>
      </c>
      <c r="L305" s="1">
        <v>43800</v>
      </c>
      <c r="M305" s="1">
        <v>43831</v>
      </c>
      <c r="N305" s="1">
        <v>43862</v>
      </c>
      <c r="O305" s="1">
        <v>43891</v>
      </c>
      <c r="P305" s="1">
        <v>43922</v>
      </c>
      <c r="Q305" s="1">
        <v>43952</v>
      </c>
      <c r="R305" s="1">
        <v>43983</v>
      </c>
      <c r="S305" s="1">
        <v>44013</v>
      </c>
      <c r="T305" s="1">
        <v>44044</v>
      </c>
      <c r="U305" s="1">
        <v>44075</v>
      </c>
      <c r="V305" s="1">
        <v>44105</v>
      </c>
      <c r="W305" s="1">
        <v>44136</v>
      </c>
      <c r="X305" s="1">
        <v>44166</v>
      </c>
      <c r="Y305" s="1">
        <v>44197</v>
      </c>
      <c r="Z305" s="1">
        <v>44228</v>
      </c>
      <c r="AA305" s="1">
        <v>44256</v>
      </c>
      <c r="AB305" s="1">
        <v>44287</v>
      </c>
      <c r="AC305" s="1" t="s">
        <v>22</v>
      </c>
      <c r="AD305" s="1">
        <v>44348</v>
      </c>
      <c r="AE305" s="1">
        <v>44378</v>
      </c>
      <c r="AF305" s="1">
        <v>44409</v>
      </c>
      <c r="AG305" s="1">
        <v>44440</v>
      </c>
      <c r="AH305" s="1">
        <v>44470</v>
      </c>
      <c r="AI305" s="64">
        <v>44501</v>
      </c>
      <c r="AJ305" s="64">
        <v>44531</v>
      </c>
      <c r="AK305" s="64">
        <v>44562</v>
      </c>
      <c r="AL305" s="64">
        <v>44593</v>
      </c>
      <c r="AM305" s="64">
        <v>44621</v>
      </c>
      <c r="AN305" s="64">
        <v>44652</v>
      </c>
      <c r="AO305" s="64">
        <v>44682</v>
      </c>
      <c r="AP305" s="64">
        <v>44713</v>
      </c>
      <c r="AQ305" s="64">
        <v>44743</v>
      </c>
      <c r="AR305" s="64">
        <v>44774</v>
      </c>
      <c r="AS305" s="64">
        <v>44805</v>
      </c>
      <c r="AT305" s="64">
        <v>44835</v>
      </c>
      <c r="AU305" s="64">
        <v>44866</v>
      </c>
      <c r="AV305" s="1">
        <v>44896</v>
      </c>
      <c r="AW305" s="1">
        <v>44927</v>
      </c>
      <c r="AX305" s="1"/>
      <c r="AY305" s="2"/>
      <c r="AZ305"/>
    </row>
    <row r="306" spans="1:52" x14ac:dyDescent="0.25">
      <c r="A306" t="s">
        <v>30</v>
      </c>
      <c r="AI306" s="63"/>
      <c r="AV306"/>
      <c r="AY306" s="2"/>
      <c r="AZ306"/>
    </row>
    <row r="307" spans="1:52" x14ac:dyDescent="0.25">
      <c r="A307" t="s">
        <v>31</v>
      </c>
      <c r="B307">
        <v>100</v>
      </c>
      <c r="C307">
        <v>100</v>
      </c>
      <c r="D307">
        <v>100</v>
      </c>
      <c r="E307">
        <v>100</v>
      </c>
      <c r="F307">
        <v>100</v>
      </c>
      <c r="G307">
        <v>100</v>
      </c>
      <c r="H307">
        <v>100</v>
      </c>
      <c r="I307">
        <v>100</v>
      </c>
      <c r="J307">
        <v>100</v>
      </c>
      <c r="K307">
        <v>100</v>
      </c>
      <c r="L307">
        <v>100</v>
      </c>
      <c r="M307">
        <v>100</v>
      </c>
      <c r="N307">
        <v>100</v>
      </c>
      <c r="O307">
        <v>100</v>
      </c>
      <c r="P307">
        <v>100</v>
      </c>
      <c r="Q307">
        <v>100</v>
      </c>
      <c r="R307">
        <v>100</v>
      </c>
      <c r="S307">
        <v>100</v>
      </c>
      <c r="T307">
        <v>100</v>
      </c>
      <c r="U307">
        <v>100</v>
      </c>
      <c r="V307">
        <v>100</v>
      </c>
      <c r="W307">
        <v>100</v>
      </c>
      <c r="X307">
        <v>100</v>
      </c>
      <c r="Y307">
        <v>100</v>
      </c>
      <c r="Z307">
        <v>100</v>
      </c>
      <c r="AA307">
        <v>100</v>
      </c>
      <c r="AB307">
        <v>100</v>
      </c>
      <c r="AC307">
        <v>100</v>
      </c>
      <c r="AD307">
        <v>100</v>
      </c>
      <c r="AE307">
        <v>100</v>
      </c>
      <c r="AF307">
        <v>100</v>
      </c>
      <c r="AG307">
        <v>100</v>
      </c>
      <c r="AH307">
        <v>100</v>
      </c>
      <c r="AI307" s="63">
        <v>100</v>
      </c>
      <c r="AJ307" s="63">
        <v>100</v>
      </c>
      <c r="AK307" s="63">
        <v>100</v>
      </c>
      <c r="AL307" s="63">
        <v>100</v>
      </c>
      <c r="AM307" s="63">
        <v>100</v>
      </c>
      <c r="AN307" s="63">
        <v>100</v>
      </c>
      <c r="AO307" s="63">
        <v>100</v>
      </c>
      <c r="AP307" s="63">
        <v>100</v>
      </c>
      <c r="AQ307" s="63">
        <v>100</v>
      </c>
      <c r="AR307" s="63">
        <v>100</v>
      </c>
      <c r="AS307" s="63">
        <v>100</v>
      </c>
      <c r="AT307" s="63">
        <v>100</v>
      </c>
      <c r="AU307" s="63">
        <v>100</v>
      </c>
      <c r="AV307">
        <v>100</v>
      </c>
      <c r="AW307">
        <v>100</v>
      </c>
      <c r="AY307" s="2"/>
      <c r="AZ307"/>
    </row>
    <row r="308" spans="1:52" x14ac:dyDescent="0.25">
      <c r="A308" t="s">
        <v>32</v>
      </c>
      <c r="B308">
        <v>34.159999999999997</v>
      </c>
      <c r="C308">
        <v>34.71</v>
      </c>
      <c r="D308">
        <v>38.07</v>
      </c>
      <c r="E308">
        <v>39.76</v>
      </c>
      <c r="F308">
        <v>41.17</v>
      </c>
      <c r="G308">
        <v>38.35</v>
      </c>
      <c r="H308">
        <v>33.54</v>
      </c>
      <c r="I308">
        <v>39.58</v>
      </c>
      <c r="J308">
        <v>43.02</v>
      </c>
      <c r="K308">
        <v>35.729999999999997</v>
      </c>
      <c r="L308">
        <v>41.34</v>
      </c>
      <c r="M308">
        <v>36.909999999999997</v>
      </c>
      <c r="N308">
        <v>41.62</v>
      </c>
      <c r="O308">
        <v>38.74</v>
      </c>
      <c r="P308">
        <v>41.31</v>
      </c>
      <c r="Q308">
        <v>43.8</v>
      </c>
      <c r="R308">
        <v>39.47</v>
      </c>
      <c r="S308">
        <v>39.94</v>
      </c>
      <c r="T308">
        <v>40.03</v>
      </c>
      <c r="U308">
        <v>41.19</v>
      </c>
      <c r="V308">
        <v>42.6</v>
      </c>
      <c r="W308">
        <v>40.880000000000003</v>
      </c>
      <c r="X308">
        <v>50.78</v>
      </c>
      <c r="Y308">
        <v>42.01</v>
      </c>
      <c r="Z308">
        <v>42.9</v>
      </c>
      <c r="AA308">
        <v>48.41</v>
      </c>
      <c r="AB308">
        <v>45.76</v>
      </c>
      <c r="AC308">
        <v>53.99</v>
      </c>
      <c r="AD308">
        <v>58.46</v>
      </c>
      <c r="AE308">
        <v>51.57</v>
      </c>
      <c r="AF308">
        <v>54.7</v>
      </c>
      <c r="AG308">
        <v>49.91</v>
      </c>
      <c r="AH308">
        <v>55.31</v>
      </c>
      <c r="AI308" s="63">
        <v>56.24</v>
      </c>
      <c r="AJ308" s="63">
        <v>56.12</v>
      </c>
      <c r="AK308" s="63">
        <v>53.36</v>
      </c>
      <c r="AL308" s="63">
        <v>48.69</v>
      </c>
      <c r="AM308" s="63">
        <v>55.94</v>
      </c>
      <c r="AN308" s="63">
        <v>54.79</v>
      </c>
      <c r="AO308" s="63">
        <v>55.67</v>
      </c>
      <c r="AP308" s="63">
        <v>60.68</v>
      </c>
      <c r="AQ308" s="63">
        <v>61.55</v>
      </c>
      <c r="AR308" s="63">
        <v>67.400000000000006</v>
      </c>
      <c r="AS308" s="63">
        <v>63.48</v>
      </c>
      <c r="AT308" s="63">
        <v>66.83</v>
      </c>
      <c r="AU308" s="63">
        <v>68.52</v>
      </c>
      <c r="AV308">
        <v>70.22</v>
      </c>
      <c r="AW308">
        <v>70.13</v>
      </c>
      <c r="AY308" s="2"/>
      <c r="AZ308"/>
    </row>
    <row r="309" spans="1:52" x14ac:dyDescent="0.25">
      <c r="A309" t="s">
        <v>33</v>
      </c>
      <c r="B309">
        <v>18.86</v>
      </c>
      <c r="C309">
        <v>18.46</v>
      </c>
      <c r="D309">
        <v>19.23</v>
      </c>
      <c r="E309">
        <v>13.46</v>
      </c>
      <c r="F309">
        <v>16.579999999999998</v>
      </c>
      <c r="G309">
        <v>14.67</v>
      </c>
      <c r="H309">
        <v>22.35</v>
      </c>
      <c r="I309">
        <v>17.989999999999998</v>
      </c>
      <c r="J309">
        <v>17.559999999999999</v>
      </c>
      <c r="K309">
        <v>23.49</v>
      </c>
      <c r="L309">
        <v>18.62</v>
      </c>
      <c r="M309">
        <v>23.19</v>
      </c>
      <c r="N309">
        <v>18.27</v>
      </c>
      <c r="O309">
        <v>17.22</v>
      </c>
      <c r="P309">
        <v>11.81</v>
      </c>
      <c r="Q309">
        <v>15.16</v>
      </c>
      <c r="R309">
        <v>20.309999999999999</v>
      </c>
      <c r="S309">
        <v>17.25</v>
      </c>
      <c r="T309">
        <v>15.41</v>
      </c>
      <c r="U309">
        <v>20.91</v>
      </c>
      <c r="V309">
        <v>18.91</v>
      </c>
      <c r="W309">
        <v>24.51</v>
      </c>
      <c r="X309">
        <v>16.440000000000001</v>
      </c>
      <c r="Y309">
        <v>17.88</v>
      </c>
      <c r="Z309">
        <v>19.420000000000002</v>
      </c>
      <c r="AA309">
        <v>14.39</v>
      </c>
      <c r="AB309">
        <v>15.98</v>
      </c>
      <c r="AC309">
        <v>13.46</v>
      </c>
      <c r="AD309">
        <v>12.21</v>
      </c>
      <c r="AE309">
        <v>13.42</v>
      </c>
      <c r="AF309">
        <v>17.02</v>
      </c>
      <c r="AG309">
        <v>15.56</v>
      </c>
      <c r="AH309">
        <v>15.51</v>
      </c>
      <c r="AI309" s="63">
        <v>12.39</v>
      </c>
      <c r="AJ309" s="63">
        <v>14.04</v>
      </c>
      <c r="AK309" s="63">
        <v>14.03</v>
      </c>
      <c r="AL309" s="63">
        <v>15.67</v>
      </c>
      <c r="AM309" s="63">
        <v>13.76</v>
      </c>
      <c r="AN309" s="63">
        <v>14.3</v>
      </c>
      <c r="AO309" s="63">
        <v>14.12</v>
      </c>
      <c r="AP309" s="63">
        <v>14.9</v>
      </c>
      <c r="AQ309" s="63">
        <v>16.2</v>
      </c>
      <c r="AR309" s="63">
        <v>15.24</v>
      </c>
      <c r="AS309" s="63">
        <v>18.3</v>
      </c>
      <c r="AT309" s="63">
        <v>13.76</v>
      </c>
      <c r="AU309" s="63">
        <v>18.29</v>
      </c>
      <c r="AV309">
        <v>10.07</v>
      </c>
      <c r="AW309">
        <v>13.44</v>
      </c>
      <c r="AY309" s="2"/>
      <c r="AZ309"/>
    </row>
    <row r="310" spans="1:52" x14ac:dyDescent="0.25">
      <c r="A310" t="s">
        <v>34</v>
      </c>
      <c r="B310">
        <v>46.98</v>
      </c>
      <c r="C310">
        <v>46.83</v>
      </c>
      <c r="D310">
        <v>42.7</v>
      </c>
      <c r="E310">
        <v>46.77</v>
      </c>
      <c r="F310">
        <v>42.24</v>
      </c>
      <c r="G310">
        <v>46.98</v>
      </c>
      <c r="H310">
        <v>44.11</v>
      </c>
      <c r="I310">
        <v>42.42</v>
      </c>
      <c r="J310">
        <v>39.42</v>
      </c>
      <c r="K310">
        <v>40.79</v>
      </c>
      <c r="L310">
        <v>40.04</v>
      </c>
      <c r="M310">
        <v>39.9</v>
      </c>
      <c r="N310">
        <v>40.119999999999997</v>
      </c>
      <c r="O310">
        <v>44.04</v>
      </c>
      <c r="P310">
        <v>46.88</v>
      </c>
      <c r="Q310">
        <v>41.04</v>
      </c>
      <c r="R310">
        <v>40.22</v>
      </c>
      <c r="S310">
        <v>42.81</v>
      </c>
      <c r="T310">
        <v>44.57</v>
      </c>
      <c r="U310">
        <v>37.9</v>
      </c>
      <c r="V310">
        <v>38.49</v>
      </c>
      <c r="W310">
        <v>34.61</v>
      </c>
      <c r="X310">
        <v>32.78</v>
      </c>
      <c r="Y310">
        <v>40.11</v>
      </c>
      <c r="Z310">
        <v>37.68</v>
      </c>
      <c r="AA310">
        <v>37.200000000000003</v>
      </c>
      <c r="AB310">
        <v>38.26</v>
      </c>
      <c r="AC310">
        <v>32.56</v>
      </c>
      <c r="AD310">
        <v>29.34</v>
      </c>
      <c r="AE310">
        <v>35.01</v>
      </c>
      <c r="AF310">
        <v>28.28</v>
      </c>
      <c r="AG310">
        <v>34.53</v>
      </c>
      <c r="AH310">
        <v>29.18</v>
      </c>
      <c r="AI310" s="63">
        <v>31.37</v>
      </c>
      <c r="AJ310" s="63">
        <v>29.84</v>
      </c>
      <c r="AK310" s="63">
        <v>32.6</v>
      </c>
      <c r="AL310" s="63">
        <v>35.64</v>
      </c>
      <c r="AM310" s="63">
        <v>30.31</v>
      </c>
      <c r="AN310" s="63">
        <v>30.91</v>
      </c>
      <c r="AO310" s="63">
        <v>30.21</v>
      </c>
      <c r="AP310" s="63">
        <v>24.41</v>
      </c>
      <c r="AQ310" s="63">
        <v>22.25</v>
      </c>
      <c r="AR310" s="63">
        <v>17.36</v>
      </c>
      <c r="AS310" s="63">
        <v>18.22</v>
      </c>
      <c r="AT310" s="63">
        <v>19.41</v>
      </c>
      <c r="AU310" s="63">
        <v>13.19</v>
      </c>
      <c r="AV310">
        <v>19.71</v>
      </c>
      <c r="AW310">
        <v>16.43</v>
      </c>
      <c r="AY310" s="2"/>
      <c r="AZ310"/>
    </row>
    <row r="311" spans="1:52" x14ac:dyDescent="0.25">
      <c r="AI311" s="63"/>
      <c r="AV311"/>
      <c r="AY311" s="2"/>
      <c r="AZ311"/>
    </row>
    <row r="312" spans="1:52" x14ac:dyDescent="0.25">
      <c r="A312" t="s">
        <v>35</v>
      </c>
      <c r="AI312" s="63"/>
      <c r="AV312"/>
      <c r="AY312" s="2"/>
      <c r="AZ312"/>
    </row>
    <row r="313" spans="1:52" x14ac:dyDescent="0.25">
      <c r="A313" t="s">
        <v>36</v>
      </c>
      <c r="B313">
        <v>100</v>
      </c>
      <c r="C313">
        <v>100</v>
      </c>
      <c r="D313">
        <v>100</v>
      </c>
      <c r="E313">
        <v>100</v>
      </c>
      <c r="F313">
        <v>100</v>
      </c>
      <c r="G313">
        <v>100</v>
      </c>
      <c r="H313">
        <v>100</v>
      </c>
      <c r="I313">
        <v>100</v>
      </c>
      <c r="J313">
        <v>100</v>
      </c>
      <c r="K313">
        <v>100</v>
      </c>
      <c r="L313">
        <v>100</v>
      </c>
      <c r="M313">
        <v>100</v>
      </c>
      <c r="N313">
        <v>100</v>
      </c>
      <c r="O313">
        <v>100</v>
      </c>
      <c r="P313">
        <v>100</v>
      </c>
      <c r="Q313">
        <v>100</v>
      </c>
      <c r="R313">
        <v>100</v>
      </c>
      <c r="S313">
        <v>100</v>
      </c>
      <c r="T313">
        <v>100</v>
      </c>
      <c r="U313">
        <v>100</v>
      </c>
      <c r="V313">
        <v>100</v>
      </c>
      <c r="W313">
        <v>100</v>
      </c>
      <c r="X313">
        <v>100</v>
      </c>
      <c r="Y313">
        <v>100</v>
      </c>
      <c r="Z313">
        <v>100</v>
      </c>
      <c r="AA313">
        <v>100</v>
      </c>
      <c r="AB313">
        <v>100</v>
      </c>
      <c r="AC313">
        <v>100</v>
      </c>
      <c r="AD313">
        <v>100</v>
      </c>
      <c r="AE313">
        <v>100</v>
      </c>
      <c r="AF313">
        <v>100</v>
      </c>
      <c r="AG313">
        <v>100</v>
      </c>
      <c r="AH313">
        <v>100</v>
      </c>
      <c r="AI313" s="63">
        <v>100</v>
      </c>
      <c r="AJ313" s="63">
        <v>100</v>
      </c>
      <c r="AK313" s="63">
        <v>100</v>
      </c>
      <c r="AL313" s="63">
        <v>100</v>
      </c>
      <c r="AM313" s="63">
        <v>100</v>
      </c>
      <c r="AN313" s="63">
        <v>100</v>
      </c>
      <c r="AO313" s="63">
        <v>100</v>
      </c>
      <c r="AP313" s="63">
        <v>100</v>
      </c>
      <c r="AQ313" s="63">
        <v>100</v>
      </c>
      <c r="AR313" s="63">
        <v>100</v>
      </c>
      <c r="AS313" s="63">
        <v>100</v>
      </c>
      <c r="AT313" s="63">
        <v>100</v>
      </c>
      <c r="AU313" s="63">
        <v>100</v>
      </c>
      <c r="AV313">
        <v>100</v>
      </c>
      <c r="AW313">
        <v>100</v>
      </c>
      <c r="AY313" s="2"/>
      <c r="AZ313"/>
    </row>
    <row r="314" spans="1:52" x14ac:dyDescent="0.25">
      <c r="A314" t="s">
        <v>37</v>
      </c>
      <c r="B314">
        <v>57.71</v>
      </c>
      <c r="C314">
        <v>51.35</v>
      </c>
      <c r="D314">
        <v>54.57</v>
      </c>
      <c r="E314">
        <v>55.94</v>
      </c>
      <c r="F314">
        <v>53.96</v>
      </c>
      <c r="G314">
        <v>52.59</v>
      </c>
      <c r="H314">
        <v>51.34</v>
      </c>
      <c r="I314">
        <v>54.05</v>
      </c>
      <c r="J314">
        <v>50.09</v>
      </c>
      <c r="K314">
        <v>53.35</v>
      </c>
      <c r="L314">
        <v>53.07</v>
      </c>
      <c r="M314">
        <v>56.14</v>
      </c>
      <c r="N314">
        <v>52.55</v>
      </c>
      <c r="O314">
        <v>56.65</v>
      </c>
      <c r="P314">
        <v>52.35</v>
      </c>
      <c r="Q314">
        <v>57.08</v>
      </c>
      <c r="R314">
        <v>55.29</v>
      </c>
      <c r="S314">
        <v>59.92</v>
      </c>
      <c r="T314">
        <v>59.28</v>
      </c>
      <c r="U314">
        <v>59.21</v>
      </c>
      <c r="V314">
        <v>56.37</v>
      </c>
      <c r="W314">
        <v>56.02</v>
      </c>
      <c r="X314">
        <v>55.63</v>
      </c>
      <c r="Y314">
        <v>61.31</v>
      </c>
      <c r="Z314">
        <v>58.06</v>
      </c>
      <c r="AA314">
        <v>57.03</v>
      </c>
      <c r="AB314">
        <v>63.25</v>
      </c>
      <c r="AC314">
        <v>61.97</v>
      </c>
      <c r="AD314">
        <v>65.81</v>
      </c>
      <c r="AE314">
        <v>68.58</v>
      </c>
      <c r="AF314">
        <v>67.89</v>
      </c>
      <c r="AG314">
        <v>66.67</v>
      </c>
      <c r="AH314">
        <v>70.95</v>
      </c>
      <c r="AI314" s="63">
        <v>67.760000000000005</v>
      </c>
      <c r="AJ314" s="63">
        <v>68.11</v>
      </c>
      <c r="AK314" s="63">
        <v>65.42</v>
      </c>
      <c r="AL314" s="63">
        <v>63.15</v>
      </c>
      <c r="AM314" s="63">
        <v>66.040000000000006</v>
      </c>
      <c r="AN314" s="63">
        <v>68.8</v>
      </c>
      <c r="AO314" s="63">
        <v>69.63</v>
      </c>
      <c r="AP314" s="63">
        <v>73.849999999999994</v>
      </c>
      <c r="AQ314" s="63">
        <v>72.430000000000007</v>
      </c>
      <c r="AR314" s="63">
        <v>75.88</v>
      </c>
      <c r="AS314" s="63">
        <v>74.069999999999993</v>
      </c>
      <c r="AT314" s="63">
        <v>77.8</v>
      </c>
      <c r="AU314" s="63">
        <v>78.260000000000005</v>
      </c>
      <c r="AV314">
        <v>80.599999999999994</v>
      </c>
      <c r="AW314">
        <v>83.39</v>
      </c>
      <c r="AY314" s="2"/>
      <c r="AZ314"/>
    </row>
    <row r="315" spans="1:52" x14ac:dyDescent="0.25">
      <c r="A315" t="s">
        <v>38</v>
      </c>
      <c r="B315">
        <v>6.08</v>
      </c>
      <c r="C315">
        <v>6.4</v>
      </c>
      <c r="D315">
        <v>7.24</v>
      </c>
      <c r="E315">
        <v>7.15</v>
      </c>
      <c r="F315">
        <v>5.64</v>
      </c>
      <c r="G315">
        <v>9.44</v>
      </c>
      <c r="H315">
        <v>7.58</v>
      </c>
      <c r="I315">
        <v>7.58</v>
      </c>
      <c r="J315">
        <v>11.11</v>
      </c>
      <c r="K315">
        <v>7.7</v>
      </c>
      <c r="L315">
        <v>7.71</v>
      </c>
      <c r="M315">
        <v>6.19</v>
      </c>
      <c r="N315">
        <v>10.83</v>
      </c>
      <c r="O315">
        <v>5.17</v>
      </c>
      <c r="P315">
        <v>5.42</v>
      </c>
      <c r="Q315">
        <v>6.99</v>
      </c>
      <c r="R315">
        <v>6.11</v>
      </c>
      <c r="S315">
        <v>6.05</v>
      </c>
      <c r="T315">
        <v>8.0299999999999994</v>
      </c>
      <c r="U315">
        <v>7.5</v>
      </c>
      <c r="V315">
        <v>8.32</v>
      </c>
      <c r="W315">
        <v>9.6999999999999993</v>
      </c>
      <c r="X315">
        <v>8.6999999999999993</v>
      </c>
      <c r="Y315">
        <v>5.88</v>
      </c>
      <c r="Z315">
        <v>6.89</v>
      </c>
      <c r="AA315">
        <v>6.98</v>
      </c>
      <c r="AB315">
        <v>4.91</v>
      </c>
      <c r="AC315">
        <v>5.69</v>
      </c>
      <c r="AD315">
        <v>4.34</v>
      </c>
      <c r="AE315">
        <v>4.29</v>
      </c>
      <c r="AF315">
        <v>4.83</v>
      </c>
      <c r="AG315">
        <v>4.6100000000000003</v>
      </c>
      <c r="AH315">
        <v>5.16</v>
      </c>
      <c r="AI315" s="63">
        <v>6.72</v>
      </c>
      <c r="AJ315" s="63">
        <v>3.92</v>
      </c>
      <c r="AK315" s="63">
        <v>5.4</v>
      </c>
      <c r="AL315" s="63">
        <v>6.27</v>
      </c>
      <c r="AM315" s="63">
        <v>7.54</v>
      </c>
      <c r="AN315" s="63">
        <v>5.43</v>
      </c>
      <c r="AO315" s="63">
        <v>6.82</v>
      </c>
      <c r="AP315" s="63">
        <v>5.87</v>
      </c>
      <c r="AQ315" s="63">
        <v>4.76</v>
      </c>
      <c r="AR315" s="63">
        <v>3.72</v>
      </c>
      <c r="AS315" s="63">
        <v>5.32</v>
      </c>
      <c r="AT315" s="63">
        <v>5.64</v>
      </c>
      <c r="AU315" s="63">
        <v>6.12</v>
      </c>
      <c r="AV315">
        <v>4.74</v>
      </c>
      <c r="AW315">
        <v>3.7</v>
      </c>
      <c r="AY315" s="2"/>
      <c r="AZ315"/>
    </row>
    <row r="316" spans="1:52" x14ac:dyDescent="0.25">
      <c r="A316" t="s">
        <v>39</v>
      </c>
      <c r="B316">
        <v>36.21</v>
      </c>
      <c r="C316">
        <v>42.25</v>
      </c>
      <c r="D316">
        <v>38.18</v>
      </c>
      <c r="E316">
        <v>36.909999999999997</v>
      </c>
      <c r="F316">
        <v>40.4</v>
      </c>
      <c r="G316">
        <v>37.97</v>
      </c>
      <c r="H316">
        <v>41.08</v>
      </c>
      <c r="I316">
        <v>38.369999999999997</v>
      </c>
      <c r="J316">
        <v>38.799999999999997</v>
      </c>
      <c r="K316">
        <v>38.950000000000003</v>
      </c>
      <c r="L316">
        <v>39.22</v>
      </c>
      <c r="M316">
        <v>37.659999999999997</v>
      </c>
      <c r="N316">
        <v>36.619999999999997</v>
      </c>
      <c r="O316">
        <v>38.18</v>
      </c>
      <c r="P316">
        <v>42.23</v>
      </c>
      <c r="Q316">
        <v>35.93</v>
      </c>
      <c r="R316">
        <v>38.6</v>
      </c>
      <c r="S316">
        <v>34.03</v>
      </c>
      <c r="T316">
        <v>32.69</v>
      </c>
      <c r="U316">
        <v>33.29</v>
      </c>
      <c r="V316">
        <v>35.31</v>
      </c>
      <c r="W316">
        <v>34.28</v>
      </c>
      <c r="X316">
        <v>35.67</v>
      </c>
      <c r="Y316">
        <v>32.81</v>
      </c>
      <c r="Z316">
        <v>35.06</v>
      </c>
      <c r="AA316">
        <v>35.99</v>
      </c>
      <c r="AB316">
        <v>31.84</v>
      </c>
      <c r="AC316">
        <v>32.33</v>
      </c>
      <c r="AD316">
        <v>29.86</v>
      </c>
      <c r="AE316">
        <v>27.12</v>
      </c>
      <c r="AF316">
        <v>27.29</v>
      </c>
      <c r="AG316">
        <v>28.72</v>
      </c>
      <c r="AH316">
        <v>23.89</v>
      </c>
      <c r="AI316" s="63">
        <v>25.52</v>
      </c>
      <c r="AJ316" s="63">
        <v>27.97</v>
      </c>
      <c r="AK316" s="63">
        <v>29.18</v>
      </c>
      <c r="AL316" s="63">
        <v>30.57</v>
      </c>
      <c r="AM316" s="63">
        <v>26.42</v>
      </c>
      <c r="AN316" s="63">
        <v>25.78</v>
      </c>
      <c r="AO316" s="63">
        <v>23.55</v>
      </c>
      <c r="AP316" s="63">
        <v>20.29</v>
      </c>
      <c r="AQ316" s="63">
        <v>22.81</v>
      </c>
      <c r="AR316" s="63">
        <v>20.399999999999999</v>
      </c>
      <c r="AS316" s="63">
        <v>20.62</v>
      </c>
      <c r="AT316" s="63">
        <v>16.559999999999999</v>
      </c>
      <c r="AU316" s="63">
        <v>15.62</v>
      </c>
      <c r="AV316">
        <v>14.66</v>
      </c>
      <c r="AW316">
        <v>12.91</v>
      </c>
      <c r="AY316" s="2"/>
      <c r="AZ316"/>
    </row>
    <row r="317" spans="1:52" x14ac:dyDescent="0.25">
      <c r="AI317" s="63"/>
      <c r="AV317"/>
      <c r="AY317" s="2"/>
      <c r="AZ317"/>
    </row>
    <row r="318" spans="1:52" x14ac:dyDescent="0.25">
      <c r="A318" t="s">
        <v>40</v>
      </c>
      <c r="AI318" s="63"/>
      <c r="AV318"/>
      <c r="AY318" s="2"/>
      <c r="AZ318"/>
    </row>
    <row r="319" spans="1:52" x14ac:dyDescent="0.25">
      <c r="A319" t="s">
        <v>36</v>
      </c>
      <c r="B319">
        <v>100</v>
      </c>
      <c r="C319">
        <v>100</v>
      </c>
      <c r="D319">
        <v>100</v>
      </c>
      <c r="E319">
        <v>100</v>
      </c>
      <c r="F319">
        <v>100</v>
      </c>
      <c r="G319">
        <v>100</v>
      </c>
      <c r="H319">
        <v>100</v>
      </c>
      <c r="I319">
        <v>100</v>
      </c>
      <c r="J319">
        <v>100</v>
      </c>
      <c r="K319">
        <v>100</v>
      </c>
      <c r="L319">
        <v>100</v>
      </c>
      <c r="M319">
        <v>100</v>
      </c>
      <c r="N319">
        <v>100</v>
      </c>
      <c r="O319">
        <v>100</v>
      </c>
      <c r="P319">
        <v>100</v>
      </c>
      <c r="Q319">
        <v>100</v>
      </c>
      <c r="R319">
        <v>100</v>
      </c>
      <c r="S319">
        <v>100</v>
      </c>
      <c r="T319">
        <v>100</v>
      </c>
      <c r="U319">
        <v>100</v>
      </c>
      <c r="V319">
        <v>100</v>
      </c>
      <c r="W319">
        <v>100</v>
      </c>
      <c r="X319">
        <v>100</v>
      </c>
      <c r="Y319">
        <v>100</v>
      </c>
      <c r="Z319">
        <v>100</v>
      </c>
      <c r="AA319">
        <v>100</v>
      </c>
      <c r="AB319">
        <v>100</v>
      </c>
      <c r="AC319">
        <v>100</v>
      </c>
      <c r="AD319">
        <v>100</v>
      </c>
      <c r="AE319">
        <v>100</v>
      </c>
      <c r="AF319">
        <v>100</v>
      </c>
      <c r="AG319">
        <v>100</v>
      </c>
      <c r="AH319">
        <v>100</v>
      </c>
      <c r="AI319" s="63">
        <v>100</v>
      </c>
      <c r="AJ319" s="63">
        <v>100</v>
      </c>
      <c r="AK319" s="63">
        <v>100</v>
      </c>
      <c r="AL319" s="63">
        <v>100</v>
      </c>
      <c r="AM319" s="63">
        <v>100</v>
      </c>
      <c r="AN319" s="63">
        <v>100</v>
      </c>
      <c r="AO319" s="63">
        <v>100</v>
      </c>
      <c r="AP319" s="63">
        <v>100</v>
      </c>
      <c r="AQ319" s="63">
        <v>100</v>
      </c>
      <c r="AR319" s="63">
        <v>100</v>
      </c>
      <c r="AS319" s="63">
        <v>100</v>
      </c>
      <c r="AT319" s="63">
        <v>100</v>
      </c>
      <c r="AU319" s="63">
        <v>100</v>
      </c>
      <c r="AV319">
        <v>100</v>
      </c>
      <c r="AW319">
        <v>100</v>
      </c>
      <c r="AY319" s="2"/>
      <c r="AZ319"/>
    </row>
    <row r="320" spans="1:52" x14ac:dyDescent="0.25">
      <c r="A320" t="s">
        <v>37</v>
      </c>
      <c r="B320">
        <v>52.4</v>
      </c>
      <c r="C320">
        <v>51.36</v>
      </c>
      <c r="D320">
        <v>53.46</v>
      </c>
      <c r="E320">
        <v>52.01</v>
      </c>
      <c r="F320">
        <v>56.75</v>
      </c>
      <c r="G320">
        <v>47.76</v>
      </c>
      <c r="H320">
        <v>49.35</v>
      </c>
      <c r="I320">
        <v>56.63</v>
      </c>
      <c r="J320">
        <v>45.39</v>
      </c>
      <c r="K320">
        <v>59.5</v>
      </c>
      <c r="L320">
        <v>51.79</v>
      </c>
      <c r="M320">
        <v>47.23</v>
      </c>
      <c r="N320">
        <v>59.78</v>
      </c>
      <c r="O320">
        <v>67.58</v>
      </c>
      <c r="P320">
        <v>62.68</v>
      </c>
      <c r="Q320">
        <v>56.69</v>
      </c>
      <c r="R320">
        <v>54.88</v>
      </c>
      <c r="S320">
        <v>61.05</v>
      </c>
      <c r="T320">
        <v>50.05</v>
      </c>
      <c r="U320">
        <v>55.24</v>
      </c>
      <c r="V320">
        <v>55.76</v>
      </c>
      <c r="W320">
        <v>59.1</v>
      </c>
      <c r="X320">
        <v>54.36</v>
      </c>
      <c r="Y320">
        <v>47.62</v>
      </c>
      <c r="Z320">
        <v>58</v>
      </c>
      <c r="AA320">
        <v>55.57</v>
      </c>
      <c r="AB320">
        <v>62.82</v>
      </c>
      <c r="AC320">
        <v>69.75</v>
      </c>
      <c r="AD320">
        <v>67.98</v>
      </c>
      <c r="AE320">
        <v>66.14</v>
      </c>
      <c r="AF320">
        <v>57.7</v>
      </c>
      <c r="AG320">
        <v>64.95</v>
      </c>
      <c r="AH320">
        <v>63.16</v>
      </c>
      <c r="AI320" s="63">
        <v>70.45</v>
      </c>
      <c r="AJ320" s="63">
        <v>69.34</v>
      </c>
      <c r="AK320" s="63">
        <v>62.15</v>
      </c>
      <c r="AL320" s="63">
        <v>66.03</v>
      </c>
      <c r="AM320" s="63">
        <v>68.84</v>
      </c>
      <c r="AN320" s="63">
        <v>62.6</v>
      </c>
      <c r="AO320" s="63">
        <v>69.12</v>
      </c>
      <c r="AP320" s="63">
        <v>77.47</v>
      </c>
      <c r="AQ320" s="63">
        <v>74.08</v>
      </c>
      <c r="AR320" s="63">
        <v>74.319999999999993</v>
      </c>
      <c r="AS320" s="63">
        <v>69.180000000000007</v>
      </c>
      <c r="AT320" s="63">
        <v>76.94</v>
      </c>
      <c r="AU320" s="63">
        <v>77.41</v>
      </c>
      <c r="AV320">
        <v>78.180000000000007</v>
      </c>
      <c r="AW320">
        <v>72.44</v>
      </c>
      <c r="AY320" s="2"/>
      <c r="AZ320"/>
    </row>
    <row r="321" spans="1:52" x14ac:dyDescent="0.25">
      <c r="A321" t="s">
        <v>38</v>
      </c>
      <c r="B321">
        <v>8.76</v>
      </c>
      <c r="C321">
        <v>11.88</v>
      </c>
      <c r="D321">
        <v>10.28</v>
      </c>
      <c r="E321">
        <v>14.03</v>
      </c>
      <c r="F321">
        <v>8.27</v>
      </c>
      <c r="G321">
        <v>8.85</v>
      </c>
      <c r="H321">
        <v>8.0500000000000007</v>
      </c>
      <c r="I321">
        <v>10.83</v>
      </c>
      <c r="J321">
        <v>11.24</v>
      </c>
      <c r="K321">
        <v>5.89</v>
      </c>
      <c r="L321">
        <v>3.58</v>
      </c>
      <c r="M321">
        <v>12.55</v>
      </c>
      <c r="N321">
        <v>4.97</v>
      </c>
      <c r="O321">
        <v>4.82</v>
      </c>
      <c r="P321">
        <v>2.25</v>
      </c>
      <c r="Q321">
        <v>9.5399999999999991</v>
      </c>
      <c r="R321">
        <v>4.96</v>
      </c>
      <c r="S321">
        <v>7.4</v>
      </c>
      <c r="T321">
        <v>17.260000000000002</v>
      </c>
      <c r="U321">
        <v>14.72</v>
      </c>
      <c r="V321">
        <v>8.5299999999999994</v>
      </c>
      <c r="W321">
        <v>5.35</v>
      </c>
      <c r="X321">
        <v>12.31</v>
      </c>
      <c r="Y321">
        <v>13.8</v>
      </c>
      <c r="Z321">
        <v>3.5</v>
      </c>
      <c r="AA321">
        <v>8.5299999999999994</v>
      </c>
      <c r="AB321">
        <v>2.33</v>
      </c>
      <c r="AC321">
        <v>4.51</v>
      </c>
      <c r="AD321">
        <v>5.0599999999999996</v>
      </c>
      <c r="AE321">
        <v>3.97</v>
      </c>
      <c r="AF321">
        <v>2.4500000000000002</v>
      </c>
      <c r="AG321">
        <v>3.98</v>
      </c>
      <c r="AH321">
        <v>2.57</v>
      </c>
      <c r="AI321" s="63">
        <v>4.3600000000000003</v>
      </c>
      <c r="AJ321" s="63">
        <v>3.24</v>
      </c>
      <c r="AK321" s="63">
        <v>3.72</v>
      </c>
      <c r="AL321" s="63">
        <v>5.4</v>
      </c>
      <c r="AM321" s="63">
        <v>2.7</v>
      </c>
      <c r="AN321" s="63">
        <v>6.81</v>
      </c>
      <c r="AO321" s="63">
        <v>6.71</v>
      </c>
      <c r="AP321" s="63">
        <v>5.29</v>
      </c>
      <c r="AQ321" s="63">
        <v>7.74</v>
      </c>
      <c r="AR321" s="63">
        <v>8.76</v>
      </c>
      <c r="AS321" s="63">
        <v>8.08</v>
      </c>
      <c r="AT321" s="63">
        <v>7.38</v>
      </c>
      <c r="AU321" s="63">
        <v>7.37</v>
      </c>
      <c r="AV321">
        <v>5.01</v>
      </c>
      <c r="AW321">
        <v>11.65</v>
      </c>
      <c r="AY321" s="2"/>
      <c r="AZ321"/>
    </row>
    <row r="322" spans="1:52" x14ac:dyDescent="0.25">
      <c r="A322" t="s">
        <v>39</v>
      </c>
      <c r="B322">
        <v>38.840000000000003</v>
      </c>
      <c r="C322">
        <v>36.76</v>
      </c>
      <c r="D322">
        <v>36.26</v>
      </c>
      <c r="E322">
        <v>33.96</v>
      </c>
      <c r="F322">
        <v>34.99</v>
      </c>
      <c r="G322">
        <v>43.39</v>
      </c>
      <c r="H322">
        <v>42.6</v>
      </c>
      <c r="I322">
        <v>32.54</v>
      </c>
      <c r="J322">
        <v>43.38</v>
      </c>
      <c r="K322">
        <v>34.6</v>
      </c>
      <c r="L322">
        <v>44.63</v>
      </c>
      <c r="M322">
        <v>40.21</v>
      </c>
      <c r="N322">
        <v>35.25</v>
      </c>
      <c r="O322">
        <v>27.59</v>
      </c>
      <c r="P322">
        <v>35.06</v>
      </c>
      <c r="Q322">
        <v>33.78</v>
      </c>
      <c r="R322">
        <v>40.159999999999997</v>
      </c>
      <c r="S322">
        <v>31.55</v>
      </c>
      <c r="T322">
        <v>32.69</v>
      </c>
      <c r="U322">
        <v>30.04</v>
      </c>
      <c r="V322">
        <v>35.72</v>
      </c>
      <c r="W322">
        <v>35.549999999999997</v>
      </c>
      <c r="X322">
        <v>33.340000000000003</v>
      </c>
      <c r="Y322">
        <v>38.58</v>
      </c>
      <c r="Z322">
        <v>38.5</v>
      </c>
      <c r="AA322">
        <v>35.9</v>
      </c>
      <c r="AB322">
        <v>34.85</v>
      </c>
      <c r="AC322">
        <v>25.74</v>
      </c>
      <c r="AD322">
        <v>26.97</v>
      </c>
      <c r="AE322">
        <v>29.89</v>
      </c>
      <c r="AF322">
        <v>39.85</v>
      </c>
      <c r="AG322">
        <v>31.07</v>
      </c>
      <c r="AH322">
        <v>34.26</v>
      </c>
      <c r="AI322" s="63">
        <v>25.18</v>
      </c>
      <c r="AJ322" s="63">
        <v>27.42</v>
      </c>
      <c r="AK322" s="63">
        <v>34.130000000000003</v>
      </c>
      <c r="AL322" s="63">
        <v>28.57</v>
      </c>
      <c r="AM322" s="63">
        <v>28.46</v>
      </c>
      <c r="AN322" s="63">
        <v>30.59</v>
      </c>
      <c r="AO322" s="63">
        <v>24.17</v>
      </c>
      <c r="AP322" s="63">
        <v>17.239999999999998</v>
      </c>
      <c r="AQ322" s="63">
        <v>18.18</v>
      </c>
      <c r="AR322" s="63">
        <v>16.920000000000002</v>
      </c>
      <c r="AS322" s="63">
        <v>22.74</v>
      </c>
      <c r="AT322" s="63">
        <v>15.68</v>
      </c>
      <c r="AU322" s="63">
        <v>15.22</v>
      </c>
      <c r="AV322">
        <v>16.8</v>
      </c>
      <c r="AW322">
        <v>15.92</v>
      </c>
      <c r="AY322" s="2"/>
      <c r="AZ322"/>
    </row>
    <row r="323" spans="1:52" x14ac:dyDescent="0.25">
      <c r="AI323" s="63"/>
      <c r="AV323"/>
      <c r="AY323" s="2"/>
      <c r="AZ323"/>
    </row>
    <row r="324" spans="1:52" x14ac:dyDescent="0.25">
      <c r="AI324" s="63"/>
      <c r="AV324"/>
      <c r="AY324" s="2"/>
      <c r="AZ324"/>
    </row>
    <row r="325" spans="1:52" x14ac:dyDescent="0.25">
      <c r="A325" t="s">
        <v>5</v>
      </c>
      <c r="AI325" s="63"/>
      <c r="AV325"/>
      <c r="AY325" s="2"/>
      <c r="AZ325"/>
    </row>
    <row r="326" spans="1:52" x14ac:dyDescent="0.25">
      <c r="A326" t="s">
        <v>29</v>
      </c>
      <c r="AI326" s="63"/>
      <c r="AV326"/>
      <c r="AY326" s="2"/>
      <c r="AZ326"/>
    </row>
    <row r="327" spans="1:52" x14ac:dyDescent="0.25">
      <c r="A327" t="s">
        <v>25</v>
      </c>
      <c r="AI327" s="63"/>
      <c r="AV327"/>
      <c r="AY327" s="2"/>
      <c r="AZ327"/>
    </row>
    <row r="328" spans="1:52" x14ac:dyDescent="0.25">
      <c r="A328" t="s">
        <v>8</v>
      </c>
      <c r="B328" s="1">
        <v>43497</v>
      </c>
      <c r="C328" s="1">
        <v>43525</v>
      </c>
      <c r="D328" s="1">
        <v>43556</v>
      </c>
      <c r="E328" s="1">
        <v>43586</v>
      </c>
      <c r="F328" s="1">
        <v>43617</v>
      </c>
      <c r="G328" s="1">
        <v>43647</v>
      </c>
      <c r="H328" s="1">
        <v>43678</v>
      </c>
      <c r="I328" s="1">
        <v>43709</v>
      </c>
      <c r="J328" s="1">
        <v>43739</v>
      </c>
      <c r="K328" s="1">
        <v>43770</v>
      </c>
      <c r="L328" s="1">
        <v>43800</v>
      </c>
      <c r="M328" s="1">
        <v>43831</v>
      </c>
      <c r="N328" s="1">
        <v>43862</v>
      </c>
      <c r="O328" s="1">
        <v>43891</v>
      </c>
      <c r="P328" s="1">
        <v>43922</v>
      </c>
      <c r="Q328" s="1">
        <v>43952</v>
      </c>
      <c r="R328" s="1">
        <v>43983</v>
      </c>
      <c r="S328" s="1">
        <v>44013</v>
      </c>
      <c r="T328" s="1">
        <v>44044</v>
      </c>
      <c r="U328" s="1">
        <v>44075</v>
      </c>
      <c r="V328" s="1">
        <v>44105</v>
      </c>
      <c r="W328" s="1">
        <v>44136</v>
      </c>
      <c r="X328" s="1">
        <v>44166</v>
      </c>
      <c r="Y328" s="1">
        <v>44197</v>
      </c>
      <c r="Z328" s="1">
        <v>44228</v>
      </c>
      <c r="AA328" s="1">
        <v>44256</v>
      </c>
      <c r="AB328" s="1">
        <v>44287</v>
      </c>
      <c r="AC328" s="1" t="s">
        <v>22</v>
      </c>
      <c r="AD328" s="1">
        <v>44348</v>
      </c>
      <c r="AE328" s="1">
        <v>44378</v>
      </c>
      <c r="AF328" s="1">
        <v>44409</v>
      </c>
      <c r="AG328" s="1">
        <v>44440</v>
      </c>
      <c r="AH328" s="1">
        <v>44470</v>
      </c>
      <c r="AI328" s="64">
        <v>44501</v>
      </c>
      <c r="AJ328" s="64">
        <v>44531</v>
      </c>
      <c r="AK328" s="64">
        <v>44562</v>
      </c>
      <c r="AL328" s="64">
        <v>44593</v>
      </c>
      <c r="AM328" s="64">
        <v>44621</v>
      </c>
      <c r="AN328" s="64">
        <v>44652</v>
      </c>
      <c r="AO328" s="64">
        <v>44682</v>
      </c>
      <c r="AP328" s="64">
        <v>44713</v>
      </c>
      <c r="AQ328" s="64">
        <v>44743</v>
      </c>
      <c r="AR328" s="64">
        <v>44774</v>
      </c>
      <c r="AS328" s="64">
        <v>44805</v>
      </c>
      <c r="AT328" s="64">
        <v>44835</v>
      </c>
      <c r="AU328" s="64">
        <v>44866</v>
      </c>
      <c r="AV328" s="1">
        <v>44896</v>
      </c>
      <c r="AW328" s="1">
        <v>44927</v>
      </c>
      <c r="AX328" s="1"/>
      <c r="AY328" s="2"/>
      <c r="AZ328"/>
    </row>
    <row r="329" spans="1:52" x14ac:dyDescent="0.25">
      <c r="A329" t="s">
        <v>30</v>
      </c>
      <c r="AI329" s="63"/>
      <c r="AV329"/>
      <c r="AY329" s="2"/>
      <c r="AZ329"/>
    </row>
    <row r="330" spans="1:52" x14ac:dyDescent="0.25">
      <c r="A330" t="s">
        <v>31</v>
      </c>
      <c r="B330">
        <v>100</v>
      </c>
      <c r="C330">
        <v>100</v>
      </c>
      <c r="D330">
        <v>100</v>
      </c>
      <c r="E330">
        <v>100</v>
      </c>
      <c r="F330">
        <v>100</v>
      </c>
      <c r="G330">
        <v>100</v>
      </c>
      <c r="H330">
        <v>100</v>
      </c>
      <c r="I330">
        <v>100</v>
      </c>
      <c r="J330">
        <v>100</v>
      </c>
      <c r="K330">
        <v>100</v>
      </c>
      <c r="L330">
        <v>100</v>
      </c>
      <c r="M330">
        <v>100</v>
      </c>
      <c r="N330">
        <v>100</v>
      </c>
      <c r="O330">
        <v>100</v>
      </c>
      <c r="P330">
        <v>100</v>
      </c>
      <c r="Q330">
        <v>100</v>
      </c>
      <c r="R330">
        <v>100</v>
      </c>
      <c r="S330">
        <v>100</v>
      </c>
      <c r="T330">
        <v>100</v>
      </c>
      <c r="U330">
        <v>100</v>
      </c>
      <c r="V330">
        <v>100</v>
      </c>
      <c r="W330">
        <v>100</v>
      </c>
      <c r="X330">
        <v>100</v>
      </c>
      <c r="Y330">
        <v>100</v>
      </c>
      <c r="Z330">
        <v>100</v>
      </c>
      <c r="AA330">
        <v>100</v>
      </c>
      <c r="AB330">
        <v>100</v>
      </c>
      <c r="AC330">
        <v>100</v>
      </c>
      <c r="AD330">
        <v>100</v>
      </c>
      <c r="AE330">
        <v>100</v>
      </c>
      <c r="AF330">
        <v>100</v>
      </c>
      <c r="AG330">
        <v>100</v>
      </c>
      <c r="AH330">
        <v>100</v>
      </c>
      <c r="AI330" s="63">
        <v>100</v>
      </c>
      <c r="AJ330" s="63">
        <v>100</v>
      </c>
      <c r="AK330" s="63">
        <v>100</v>
      </c>
      <c r="AL330" s="63">
        <v>100</v>
      </c>
      <c r="AM330" s="63">
        <v>100</v>
      </c>
      <c r="AN330" s="63">
        <v>100</v>
      </c>
      <c r="AO330" s="63">
        <v>100</v>
      </c>
      <c r="AP330" s="63">
        <v>100</v>
      </c>
      <c r="AQ330" s="63">
        <v>100</v>
      </c>
      <c r="AR330" s="63">
        <v>100</v>
      </c>
      <c r="AS330" s="63">
        <v>100</v>
      </c>
      <c r="AT330" s="63">
        <v>100</v>
      </c>
      <c r="AU330" s="63">
        <v>100</v>
      </c>
      <c r="AV330">
        <v>100</v>
      </c>
      <c r="AW330">
        <v>100</v>
      </c>
      <c r="AY330" s="2"/>
      <c r="AZ330"/>
    </row>
    <row r="331" spans="1:52" x14ac:dyDescent="0.25">
      <c r="A331" t="s">
        <v>32</v>
      </c>
      <c r="B331">
        <v>43.37</v>
      </c>
      <c r="C331">
        <v>24.09</v>
      </c>
      <c r="D331">
        <v>35.65</v>
      </c>
      <c r="E331">
        <v>40.36</v>
      </c>
      <c r="F331">
        <v>53.15</v>
      </c>
      <c r="G331">
        <v>37.01</v>
      </c>
      <c r="H331">
        <v>44.03</v>
      </c>
      <c r="I331">
        <v>50.13</v>
      </c>
      <c r="J331">
        <v>37.94</v>
      </c>
      <c r="K331">
        <v>32.72</v>
      </c>
      <c r="L331">
        <v>44.64</v>
      </c>
      <c r="M331">
        <v>40.15</v>
      </c>
      <c r="N331">
        <v>37.4</v>
      </c>
      <c r="O331">
        <v>39.86</v>
      </c>
      <c r="P331">
        <v>43.39</v>
      </c>
      <c r="Q331">
        <v>46.11</v>
      </c>
      <c r="R331">
        <v>55.44</v>
      </c>
      <c r="S331">
        <v>31.67</v>
      </c>
      <c r="T331">
        <v>56.94</v>
      </c>
      <c r="U331">
        <v>37.54</v>
      </c>
      <c r="V331">
        <v>49.55</v>
      </c>
      <c r="W331">
        <v>46.62</v>
      </c>
      <c r="X331">
        <v>51.65</v>
      </c>
      <c r="Y331">
        <v>42.88</v>
      </c>
      <c r="Z331">
        <v>36.54</v>
      </c>
      <c r="AA331">
        <v>41.7</v>
      </c>
      <c r="AB331">
        <v>59.26</v>
      </c>
      <c r="AC331">
        <v>49.02</v>
      </c>
      <c r="AD331">
        <v>49.2</v>
      </c>
      <c r="AE331">
        <v>55.58</v>
      </c>
      <c r="AF331">
        <v>41.27</v>
      </c>
      <c r="AG331">
        <v>44.71</v>
      </c>
      <c r="AH331">
        <v>72.569999999999993</v>
      </c>
      <c r="AI331" s="63">
        <v>62.85</v>
      </c>
      <c r="AJ331" s="63">
        <v>62.26</v>
      </c>
      <c r="AK331" s="63">
        <v>53.22</v>
      </c>
      <c r="AL331" s="63">
        <v>59.3</v>
      </c>
      <c r="AM331" s="63">
        <v>46.21</v>
      </c>
      <c r="AN331" s="63">
        <v>67.69</v>
      </c>
      <c r="AO331" s="63">
        <v>69.19</v>
      </c>
      <c r="AP331" s="63">
        <v>61.42</v>
      </c>
      <c r="AQ331" s="63">
        <v>79.38</v>
      </c>
      <c r="AR331" s="63">
        <v>76.12</v>
      </c>
      <c r="AS331" s="63">
        <v>64.23</v>
      </c>
      <c r="AT331" s="63">
        <v>72.319999999999993</v>
      </c>
      <c r="AU331" s="63">
        <v>81.87</v>
      </c>
      <c r="AV331">
        <v>70.22</v>
      </c>
      <c r="AW331">
        <v>81.41</v>
      </c>
      <c r="AY331" s="2"/>
      <c r="AZ331"/>
    </row>
    <row r="332" spans="1:52" x14ac:dyDescent="0.25">
      <c r="A332" t="s">
        <v>33</v>
      </c>
      <c r="B332">
        <v>14.51</v>
      </c>
      <c r="C332">
        <v>21.23</v>
      </c>
      <c r="D332">
        <v>17.43</v>
      </c>
      <c r="E332">
        <v>20.7</v>
      </c>
      <c r="F332">
        <v>11.21</v>
      </c>
      <c r="G332">
        <v>1.86</v>
      </c>
      <c r="H332">
        <v>9.44</v>
      </c>
      <c r="I332">
        <v>8.08</v>
      </c>
      <c r="J332">
        <v>9.93</v>
      </c>
      <c r="K332">
        <v>8.82</v>
      </c>
      <c r="L332">
        <v>10.92</v>
      </c>
      <c r="M332">
        <v>23.75</v>
      </c>
      <c r="N332">
        <v>9.08</v>
      </c>
      <c r="O332">
        <v>10.75</v>
      </c>
      <c r="P332">
        <v>4.91</v>
      </c>
      <c r="Q332">
        <v>19.7</v>
      </c>
      <c r="R332">
        <v>12.84</v>
      </c>
      <c r="S332">
        <v>24.9</v>
      </c>
      <c r="T332">
        <v>9.33</v>
      </c>
      <c r="U332">
        <v>27.38</v>
      </c>
      <c r="V332">
        <v>23.11</v>
      </c>
      <c r="W332">
        <v>18.62</v>
      </c>
      <c r="X332">
        <v>25.23</v>
      </c>
      <c r="Y332">
        <v>11.5</v>
      </c>
      <c r="Z332">
        <v>18.37</v>
      </c>
      <c r="AA332">
        <v>15.29</v>
      </c>
      <c r="AB332">
        <v>9.5399999999999991</v>
      </c>
      <c r="AC332">
        <v>10.02</v>
      </c>
      <c r="AD332">
        <v>14.8</v>
      </c>
      <c r="AE332">
        <v>8.3000000000000007</v>
      </c>
      <c r="AF332">
        <v>24.3</v>
      </c>
      <c r="AG332">
        <v>20.56</v>
      </c>
      <c r="AH332">
        <v>11.7</v>
      </c>
      <c r="AI332" s="63">
        <v>1.4</v>
      </c>
      <c r="AJ332" s="63">
        <v>3.11</v>
      </c>
      <c r="AK332" s="63">
        <v>19.72</v>
      </c>
      <c r="AL332" s="63">
        <v>17.25</v>
      </c>
      <c r="AM332" s="63">
        <v>11.3</v>
      </c>
      <c r="AN332" s="63">
        <v>12.61</v>
      </c>
      <c r="AO332" s="63">
        <v>9.66</v>
      </c>
      <c r="AP332" s="63">
        <v>16.07</v>
      </c>
      <c r="AQ332" s="63">
        <v>9.8800000000000008</v>
      </c>
      <c r="AR332" s="63">
        <v>14.33</v>
      </c>
      <c r="AS332" s="63">
        <v>18.32</v>
      </c>
      <c r="AT332" s="63">
        <v>12.23</v>
      </c>
      <c r="AU332" s="63">
        <v>9.3800000000000008</v>
      </c>
      <c r="AV332">
        <v>10.56</v>
      </c>
      <c r="AW332">
        <v>3.83</v>
      </c>
      <c r="AY332" s="2"/>
      <c r="AZ332"/>
    </row>
    <row r="333" spans="1:52" x14ac:dyDescent="0.25">
      <c r="A333" t="s">
        <v>34</v>
      </c>
      <c r="B333">
        <v>42.12</v>
      </c>
      <c r="C333">
        <v>54.67</v>
      </c>
      <c r="D333">
        <v>46.93</v>
      </c>
      <c r="E333">
        <v>38.94</v>
      </c>
      <c r="F333">
        <v>35.64</v>
      </c>
      <c r="G333">
        <v>61.12</v>
      </c>
      <c r="H333">
        <v>46.52</v>
      </c>
      <c r="I333">
        <v>41.79</v>
      </c>
      <c r="J333">
        <v>52.13</v>
      </c>
      <c r="K333">
        <v>58.46</v>
      </c>
      <c r="L333">
        <v>44.44</v>
      </c>
      <c r="M333">
        <v>36.090000000000003</v>
      </c>
      <c r="N333">
        <v>53.52</v>
      </c>
      <c r="O333">
        <v>49.39</v>
      </c>
      <c r="P333">
        <v>51.7</v>
      </c>
      <c r="Q333">
        <v>34.19</v>
      </c>
      <c r="R333">
        <v>31.72</v>
      </c>
      <c r="S333">
        <v>43.43</v>
      </c>
      <c r="T333">
        <v>33.729999999999997</v>
      </c>
      <c r="U333">
        <v>35.090000000000003</v>
      </c>
      <c r="V333">
        <v>27.35</v>
      </c>
      <c r="W333">
        <v>34.76</v>
      </c>
      <c r="X333">
        <v>23.12</v>
      </c>
      <c r="Y333">
        <v>45.63</v>
      </c>
      <c r="Z333">
        <v>45.09</v>
      </c>
      <c r="AA333">
        <v>43</v>
      </c>
      <c r="AB333">
        <v>31.19</v>
      </c>
      <c r="AC333">
        <v>40.96</v>
      </c>
      <c r="AD333">
        <v>35.99</v>
      </c>
      <c r="AE333">
        <v>36.11</v>
      </c>
      <c r="AF333">
        <v>34.43</v>
      </c>
      <c r="AG333">
        <v>34.729999999999997</v>
      </c>
      <c r="AH333">
        <v>15.73</v>
      </c>
      <c r="AI333" s="63">
        <v>35.76</v>
      </c>
      <c r="AJ333" s="63">
        <v>34.64</v>
      </c>
      <c r="AK333" s="63">
        <v>27.07</v>
      </c>
      <c r="AL333" s="63">
        <v>23.45</v>
      </c>
      <c r="AM333" s="63">
        <v>42.5</v>
      </c>
      <c r="AN333" s="63">
        <v>19.71</v>
      </c>
      <c r="AO333" s="63">
        <v>21.14</v>
      </c>
      <c r="AP333" s="63">
        <v>22.52</v>
      </c>
      <c r="AQ333" s="63">
        <v>10.74</v>
      </c>
      <c r="AR333" s="63">
        <v>9.56</v>
      </c>
      <c r="AS333" s="63">
        <v>17.45</v>
      </c>
      <c r="AT333" s="63">
        <v>15.45</v>
      </c>
      <c r="AU333" s="63">
        <v>8.76</v>
      </c>
      <c r="AV333">
        <v>19.23</v>
      </c>
      <c r="AW333">
        <v>14.76</v>
      </c>
      <c r="AY333" s="2"/>
      <c r="AZ333"/>
    </row>
    <row r="334" spans="1:52" x14ac:dyDescent="0.25">
      <c r="AI334" s="63"/>
      <c r="AV334"/>
      <c r="AY334" s="2"/>
      <c r="AZ334"/>
    </row>
    <row r="335" spans="1:52" x14ac:dyDescent="0.25">
      <c r="A335" t="s">
        <v>35</v>
      </c>
      <c r="AI335" s="63"/>
      <c r="AV335"/>
      <c r="AY335" s="2"/>
      <c r="AZ335"/>
    </row>
    <row r="336" spans="1:52" x14ac:dyDescent="0.25">
      <c r="A336" t="s">
        <v>36</v>
      </c>
      <c r="B336">
        <v>100</v>
      </c>
      <c r="C336">
        <v>100</v>
      </c>
      <c r="D336">
        <v>100</v>
      </c>
      <c r="E336">
        <v>100</v>
      </c>
      <c r="F336">
        <v>100</v>
      </c>
      <c r="G336">
        <v>100</v>
      </c>
      <c r="H336">
        <v>100</v>
      </c>
      <c r="I336">
        <v>100</v>
      </c>
      <c r="J336">
        <v>100</v>
      </c>
      <c r="K336">
        <v>100</v>
      </c>
      <c r="L336">
        <v>100</v>
      </c>
      <c r="M336">
        <v>100</v>
      </c>
      <c r="N336">
        <v>100</v>
      </c>
      <c r="O336">
        <v>100</v>
      </c>
      <c r="P336">
        <v>100</v>
      </c>
      <c r="Q336">
        <v>100</v>
      </c>
      <c r="R336">
        <v>100</v>
      </c>
      <c r="S336">
        <v>100</v>
      </c>
      <c r="T336">
        <v>100</v>
      </c>
      <c r="U336">
        <v>100</v>
      </c>
      <c r="V336">
        <v>100</v>
      </c>
      <c r="W336">
        <v>100</v>
      </c>
      <c r="X336">
        <v>100</v>
      </c>
      <c r="Y336">
        <v>100</v>
      </c>
      <c r="Z336">
        <v>100</v>
      </c>
      <c r="AA336">
        <v>100</v>
      </c>
      <c r="AB336">
        <v>100</v>
      </c>
      <c r="AC336">
        <v>100</v>
      </c>
      <c r="AD336">
        <v>100</v>
      </c>
      <c r="AE336">
        <v>100</v>
      </c>
      <c r="AF336">
        <v>100</v>
      </c>
      <c r="AG336">
        <v>100</v>
      </c>
      <c r="AH336">
        <v>100</v>
      </c>
      <c r="AI336" s="63">
        <v>100</v>
      </c>
      <c r="AJ336" s="63">
        <v>100</v>
      </c>
      <c r="AK336" s="63">
        <v>100</v>
      </c>
      <c r="AL336" s="63">
        <v>100</v>
      </c>
      <c r="AM336" s="63">
        <v>100</v>
      </c>
      <c r="AN336" s="63">
        <v>100</v>
      </c>
      <c r="AO336" s="63">
        <v>100</v>
      </c>
      <c r="AP336" s="63">
        <v>100</v>
      </c>
      <c r="AQ336" s="63">
        <v>100</v>
      </c>
      <c r="AR336" s="63">
        <v>100</v>
      </c>
      <c r="AS336" s="63">
        <v>100</v>
      </c>
      <c r="AT336" s="63">
        <v>100</v>
      </c>
      <c r="AU336" s="63">
        <v>100</v>
      </c>
      <c r="AV336">
        <v>100</v>
      </c>
      <c r="AW336">
        <v>100</v>
      </c>
      <c r="AY336" s="2"/>
      <c r="AZ336"/>
    </row>
    <row r="337" spans="1:52" x14ac:dyDescent="0.25">
      <c r="A337" t="s">
        <v>37</v>
      </c>
      <c r="B337">
        <v>57.85</v>
      </c>
      <c r="C337">
        <v>55.69</v>
      </c>
      <c r="D337">
        <v>61.98</v>
      </c>
      <c r="E337">
        <v>60.11</v>
      </c>
      <c r="F337">
        <v>62.18</v>
      </c>
      <c r="G337">
        <v>58.72</v>
      </c>
      <c r="H337">
        <v>51.16</v>
      </c>
      <c r="I337">
        <v>57.69</v>
      </c>
      <c r="J337">
        <v>54.81</v>
      </c>
      <c r="K337">
        <v>59.31</v>
      </c>
      <c r="L337">
        <v>57.92</v>
      </c>
      <c r="M337">
        <v>61.68</v>
      </c>
      <c r="N337">
        <v>56.92</v>
      </c>
      <c r="O337">
        <v>53.05</v>
      </c>
      <c r="P337">
        <v>48.34</v>
      </c>
      <c r="Q337">
        <v>58.36</v>
      </c>
      <c r="R337">
        <v>60.59</v>
      </c>
      <c r="S337">
        <v>65.84</v>
      </c>
      <c r="T337">
        <v>59.76</v>
      </c>
      <c r="U337">
        <v>63.07</v>
      </c>
      <c r="V337">
        <v>60.73</v>
      </c>
      <c r="W337">
        <v>57.81</v>
      </c>
      <c r="X337">
        <v>54.81</v>
      </c>
      <c r="Y337">
        <v>65.959999999999994</v>
      </c>
      <c r="Z337">
        <v>64.400000000000006</v>
      </c>
      <c r="AA337">
        <v>61.97</v>
      </c>
      <c r="AB337">
        <v>67</v>
      </c>
      <c r="AC337">
        <v>68.48</v>
      </c>
      <c r="AD337">
        <v>69.59</v>
      </c>
      <c r="AE337">
        <v>72.47</v>
      </c>
      <c r="AF337">
        <v>71.459999999999994</v>
      </c>
      <c r="AG337">
        <v>74.03</v>
      </c>
      <c r="AH337">
        <v>76.5</v>
      </c>
      <c r="AI337" s="63">
        <v>70.66</v>
      </c>
      <c r="AJ337" s="63">
        <v>75.67</v>
      </c>
      <c r="AK337" s="63">
        <v>62.15</v>
      </c>
      <c r="AL337" s="63">
        <v>64.8</v>
      </c>
      <c r="AM337" s="63">
        <v>68.510000000000005</v>
      </c>
      <c r="AN337" s="63">
        <v>68.7</v>
      </c>
      <c r="AO337" s="63">
        <v>72.25</v>
      </c>
      <c r="AP337" s="63">
        <v>74.89</v>
      </c>
      <c r="AQ337" s="63">
        <v>73.52</v>
      </c>
      <c r="AR337" s="63">
        <v>79.91</v>
      </c>
      <c r="AS337" s="63">
        <v>75.39</v>
      </c>
      <c r="AT337" s="63">
        <v>81.08</v>
      </c>
      <c r="AU337" s="63">
        <v>80.040000000000006</v>
      </c>
      <c r="AV337">
        <v>81.099999999999994</v>
      </c>
      <c r="AW337">
        <v>82.63</v>
      </c>
      <c r="AY337" s="2"/>
      <c r="AZ337"/>
    </row>
    <row r="338" spans="1:52" x14ac:dyDescent="0.25">
      <c r="A338" t="s">
        <v>38</v>
      </c>
      <c r="B338">
        <v>9.27</v>
      </c>
      <c r="C338">
        <v>6.35</v>
      </c>
      <c r="D338">
        <v>5.87</v>
      </c>
      <c r="E338">
        <v>6.41</v>
      </c>
      <c r="F338">
        <v>6.35</v>
      </c>
      <c r="G338">
        <v>8.4</v>
      </c>
      <c r="H338">
        <v>7.81</v>
      </c>
      <c r="I338">
        <v>8.2899999999999991</v>
      </c>
      <c r="J338">
        <v>8.5299999999999994</v>
      </c>
      <c r="K338">
        <v>2.96</v>
      </c>
      <c r="L338">
        <v>7.45</v>
      </c>
      <c r="M338">
        <v>5.0999999999999996</v>
      </c>
      <c r="N338">
        <v>9.82</v>
      </c>
      <c r="O338">
        <v>7.49</v>
      </c>
      <c r="P338">
        <v>6.47</v>
      </c>
      <c r="Q338">
        <v>6.26</v>
      </c>
      <c r="R338">
        <v>3.91</v>
      </c>
      <c r="S338">
        <v>4.5199999999999996</v>
      </c>
      <c r="T338">
        <v>5.63</v>
      </c>
      <c r="U338">
        <v>7.45</v>
      </c>
      <c r="V338">
        <v>4.6100000000000003</v>
      </c>
      <c r="W338">
        <v>10.16</v>
      </c>
      <c r="X338">
        <v>7.05</v>
      </c>
      <c r="Y338">
        <v>6.03</v>
      </c>
      <c r="Z338">
        <v>4.03</v>
      </c>
      <c r="AA338">
        <v>6.34</v>
      </c>
      <c r="AB338">
        <v>4.66</v>
      </c>
      <c r="AC338">
        <v>3.91</v>
      </c>
      <c r="AD338">
        <v>0.45</v>
      </c>
      <c r="AE338">
        <v>2.98</v>
      </c>
      <c r="AF338">
        <v>4.1900000000000004</v>
      </c>
      <c r="AG338">
        <v>1.6</v>
      </c>
      <c r="AH338">
        <v>2.21</v>
      </c>
      <c r="AI338" s="63">
        <v>4.12</v>
      </c>
      <c r="AJ338" s="63">
        <v>0.28000000000000003</v>
      </c>
      <c r="AK338" s="63">
        <v>4.57</v>
      </c>
      <c r="AL338" s="63">
        <v>4.8499999999999996</v>
      </c>
      <c r="AM338" s="63">
        <v>6.61</v>
      </c>
      <c r="AN338" s="63">
        <v>4.78</v>
      </c>
      <c r="AO338" s="63">
        <v>4.1500000000000004</v>
      </c>
      <c r="AP338" s="63">
        <v>6.11</v>
      </c>
      <c r="AQ338" s="63">
        <v>4.8899999999999997</v>
      </c>
      <c r="AR338" s="63">
        <v>2.1800000000000002</v>
      </c>
      <c r="AS338" s="63">
        <v>5.92</v>
      </c>
      <c r="AT338" s="63">
        <v>5.51</v>
      </c>
      <c r="AU338" s="63">
        <v>3.84</v>
      </c>
      <c r="AV338">
        <v>1.42</v>
      </c>
      <c r="AW338">
        <v>2.89</v>
      </c>
      <c r="AY338" s="2"/>
      <c r="AZ338"/>
    </row>
    <row r="339" spans="1:52" x14ac:dyDescent="0.25">
      <c r="A339" t="s">
        <v>39</v>
      </c>
      <c r="B339">
        <v>32.880000000000003</v>
      </c>
      <c r="C339">
        <v>37.97</v>
      </c>
      <c r="D339">
        <v>32.15</v>
      </c>
      <c r="E339">
        <v>33.479999999999997</v>
      </c>
      <c r="F339">
        <v>31.47</v>
      </c>
      <c r="G339">
        <v>32.880000000000003</v>
      </c>
      <c r="H339">
        <v>41.03</v>
      </c>
      <c r="I339">
        <v>34.020000000000003</v>
      </c>
      <c r="J339">
        <v>36.67</v>
      </c>
      <c r="K339">
        <v>37.729999999999997</v>
      </c>
      <c r="L339">
        <v>34.630000000000003</v>
      </c>
      <c r="M339">
        <v>33.22</v>
      </c>
      <c r="N339">
        <v>33.26</v>
      </c>
      <c r="O339">
        <v>39.46</v>
      </c>
      <c r="P339">
        <v>45.19</v>
      </c>
      <c r="Q339">
        <v>35.380000000000003</v>
      </c>
      <c r="R339">
        <v>35.5</v>
      </c>
      <c r="S339">
        <v>29.64</v>
      </c>
      <c r="T339">
        <v>34.61</v>
      </c>
      <c r="U339">
        <v>29.48</v>
      </c>
      <c r="V339">
        <v>34.659999999999997</v>
      </c>
      <c r="W339">
        <v>32.03</v>
      </c>
      <c r="X339">
        <v>38.14</v>
      </c>
      <c r="Y339">
        <v>28.01</v>
      </c>
      <c r="Z339">
        <v>31.57</v>
      </c>
      <c r="AA339">
        <v>31.7</v>
      </c>
      <c r="AB339">
        <v>28.34</v>
      </c>
      <c r="AC339">
        <v>27.61</v>
      </c>
      <c r="AD339">
        <v>29.96</v>
      </c>
      <c r="AE339">
        <v>24.54</v>
      </c>
      <c r="AF339">
        <v>24.35</v>
      </c>
      <c r="AG339">
        <v>24.37</v>
      </c>
      <c r="AH339">
        <v>21.3</v>
      </c>
      <c r="AI339" s="63">
        <v>25.22</v>
      </c>
      <c r="AJ339" s="63">
        <v>24.05</v>
      </c>
      <c r="AK339" s="63">
        <v>33.28</v>
      </c>
      <c r="AL339" s="63">
        <v>30.35</v>
      </c>
      <c r="AM339" s="63">
        <v>24.89</v>
      </c>
      <c r="AN339" s="63">
        <v>26.52</v>
      </c>
      <c r="AO339" s="63">
        <v>23.6</v>
      </c>
      <c r="AP339" s="63">
        <v>19</v>
      </c>
      <c r="AQ339" s="63">
        <v>21.6</v>
      </c>
      <c r="AR339" s="63">
        <v>17.91</v>
      </c>
      <c r="AS339" s="63">
        <v>18.690000000000001</v>
      </c>
      <c r="AT339" s="63">
        <v>13.41</v>
      </c>
      <c r="AU339" s="63">
        <v>16.12</v>
      </c>
      <c r="AV339">
        <v>17.48</v>
      </c>
      <c r="AW339">
        <v>14.48</v>
      </c>
      <c r="AY339" s="2"/>
      <c r="AZ339"/>
    </row>
    <row r="340" spans="1:52" x14ac:dyDescent="0.25">
      <c r="AI340" s="63"/>
      <c r="AV340"/>
      <c r="AY340" s="2"/>
      <c r="AZ340"/>
    </row>
    <row r="341" spans="1:52" x14ac:dyDescent="0.25">
      <c r="A341" t="s">
        <v>40</v>
      </c>
      <c r="AI341" s="63"/>
      <c r="AV341"/>
      <c r="AY341" s="2"/>
      <c r="AZ341"/>
    </row>
    <row r="342" spans="1:52" x14ac:dyDescent="0.25">
      <c r="A342" t="s">
        <v>36</v>
      </c>
      <c r="B342">
        <v>100</v>
      </c>
      <c r="C342">
        <v>100</v>
      </c>
      <c r="D342">
        <v>100</v>
      </c>
      <c r="E342">
        <v>100</v>
      </c>
      <c r="F342">
        <v>100</v>
      </c>
      <c r="G342">
        <v>100</v>
      </c>
      <c r="H342">
        <v>100</v>
      </c>
      <c r="I342">
        <v>100</v>
      </c>
      <c r="J342">
        <v>100</v>
      </c>
      <c r="K342">
        <v>100</v>
      </c>
      <c r="L342">
        <v>100</v>
      </c>
      <c r="M342">
        <v>100</v>
      </c>
      <c r="N342">
        <v>100</v>
      </c>
      <c r="O342">
        <v>100</v>
      </c>
      <c r="P342">
        <v>100</v>
      </c>
      <c r="Q342">
        <v>100</v>
      </c>
      <c r="R342">
        <v>100</v>
      </c>
      <c r="S342">
        <v>100</v>
      </c>
      <c r="T342">
        <v>100</v>
      </c>
      <c r="U342">
        <v>100</v>
      </c>
      <c r="V342">
        <v>100</v>
      </c>
      <c r="W342">
        <v>100</v>
      </c>
      <c r="X342">
        <v>100</v>
      </c>
      <c r="Y342">
        <v>100</v>
      </c>
      <c r="Z342">
        <v>100</v>
      </c>
      <c r="AA342">
        <v>100</v>
      </c>
      <c r="AB342">
        <v>100</v>
      </c>
      <c r="AC342">
        <v>100</v>
      </c>
      <c r="AD342">
        <v>100</v>
      </c>
      <c r="AE342">
        <v>100</v>
      </c>
      <c r="AF342">
        <v>100</v>
      </c>
      <c r="AG342">
        <v>100</v>
      </c>
      <c r="AH342">
        <v>100</v>
      </c>
      <c r="AI342" s="63">
        <v>100</v>
      </c>
      <c r="AJ342" s="63">
        <v>100</v>
      </c>
      <c r="AK342" s="63">
        <v>100</v>
      </c>
      <c r="AL342" s="63">
        <v>100</v>
      </c>
      <c r="AM342" s="63">
        <v>100</v>
      </c>
      <c r="AN342" s="63">
        <v>100</v>
      </c>
      <c r="AO342" s="63">
        <v>100</v>
      </c>
      <c r="AP342" s="63">
        <v>100</v>
      </c>
      <c r="AQ342" s="63">
        <v>100</v>
      </c>
      <c r="AR342" s="63">
        <v>100</v>
      </c>
      <c r="AS342" s="63">
        <v>100</v>
      </c>
      <c r="AT342" s="63">
        <v>100</v>
      </c>
      <c r="AU342" s="63">
        <v>100</v>
      </c>
      <c r="AV342">
        <v>100</v>
      </c>
      <c r="AW342">
        <v>100</v>
      </c>
      <c r="AY342" s="2"/>
      <c r="AZ342"/>
    </row>
    <row r="343" spans="1:52" x14ac:dyDescent="0.25">
      <c r="A343" t="s">
        <v>37</v>
      </c>
      <c r="B343">
        <v>56.09</v>
      </c>
      <c r="C343">
        <v>50</v>
      </c>
      <c r="D343">
        <v>62.22</v>
      </c>
      <c r="E343">
        <v>54.15</v>
      </c>
      <c r="F343">
        <v>56.36</v>
      </c>
      <c r="G343">
        <v>28.26</v>
      </c>
      <c r="H343">
        <v>41.55</v>
      </c>
      <c r="I343">
        <v>53.52</v>
      </c>
      <c r="J343">
        <v>60.55</v>
      </c>
      <c r="K343">
        <v>57.21</v>
      </c>
      <c r="L343">
        <v>42</v>
      </c>
      <c r="M343">
        <v>63.63</v>
      </c>
      <c r="N343">
        <v>67.12</v>
      </c>
      <c r="O343">
        <v>77.239999999999995</v>
      </c>
      <c r="P343">
        <v>65.319999999999993</v>
      </c>
      <c r="Q343">
        <v>61.46</v>
      </c>
      <c r="R343">
        <v>51.65</v>
      </c>
      <c r="S343">
        <v>59.5</v>
      </c>
      <c r="T343">
        <v>48.89</v>
      </c>
      <c r="U343">
        <v>61.02</v>
      </c>
      <c r="V343">
        <v>47.67</v>
      </c>
      <c r="W343">
        <v>63.09</v>
      </c>
      <c r="X343">
        <v>64.760000000000005</v>
      </c>
      <c r="Y343">
        <v>71.16</v>
      </c>
      <c r="Z343">
        <v>54.75</v>
      </c>
      <c r="AA343">
        <v>53.82</v>
      </c>
      <c r="AB343">
        <v>67.489999999999995</v>
      </c>
      <c r="AC343">
        <v>69.569999999999993</v>
      </c>
      <c r="AD343">
        <v>74.39</v>
      </c>
      <c r="AE343">
        <v>67.75</v>
      </c>
      <c r="AF343">
        <v>63.24</v>
      </c>
      <c r="AG343">
        <v>67.540000000000006</v>
      </c>
      <c r="AH343">
        <v>64.5</v>
      </c>
      <c r="AI343" s="63">
        <v>60.77</v>
      </c>
      <c r="AJ343" s="63">
        <v>67.05</v>
      </c>
      <c r="AK343" s="63">
        <v>57.73</v>
      </c>
      <c r="AL343" s="63">
        <v>67.89</v>
      </c>
      <c r="AM343" s="63">
        <v>67.400000000000006</v>
      </c>
      <c r="AN343" s="63">
        <v>64.53</v>
      </c>
      <c r="AO343" s="63">
        <v>60.75</v>
      </c>
      <c r="AP343" s="63">
        <v>73.959999999999994</v>
      </c>
      <c r="AQ343" s="63">
        <v>77.83</v>
      </c>
      <c r="AR343" s="63">
        <v>71.37</v>
      </c>
      <c r="AS343" s="63">
        <v>74.34</v>
      </c>
      <c r="AT343" s="63">
        <v>70.959999999999994</v>
      </c>
      <c r="AU343" s="63">
        <v>79.260000000000005</v>
      </c>
      <c r="AV343">
        <v>74.88</v>
      </c>
      <c r="AW343">
        <v>64.89</v>
      </c>
      <c r="AY343" s="2"/>
      <c r="AZ343"/>
    </row>
    <row r="344" spans="1:52" x14ac:dyDescent="0.25">
      <c r="A344" t="s">
        <v>38</v>
      </c>
      <c r="B344">
        <v>14.64</v>
      </c>
      <c r="C344">
        <v>21.72</v>
      </c>
      <c r="D344">
        <v>18.34</v>
      </c>
      <c r="E344">
        <v>12.46</v>
      </c>
      <c r="F344">
        <v>9.5</v>
      </c>
      <c r="G344">
        <v>18.809999999999999</v>
      </c>
      <c r="H344">
        <v>16.03</v>
      </c>
      <c r="I344">
        <v>2.52</v>
      </c>
      <c r="J344">
        <v>0</v>
      </c>
      <c r="K344">
        <v>2.5099999999999998</v>
      </c>
      <c r="L344">
        <v>3.01</v>
      </c>
      <c r="M344">
        <v>3.37</v>
      </c>
      <c r="N344">
        <v>2.09</v>
      </c>
      <c r="O344">
        <v>0</v>
      </c>
      <c r="P344">
        <v>3.53</v>
      </c>
      <c r="Q344">
        <v>9.35</v>
      </c>
      <c r="R344">
        <v>0</v>
      </c>
      <c r="S344">
        <v>3.42</v>
      </c>
      <c r="T344">
        <v>4.18</v>
      </c>
      <c r="U344">
        <v>1.74</v>
      </c>
      <c r="V344">
        <v>9.7799999999999994</v>
      </c>
      <c r="W344">
        <v>7.04</v>
      </c>
      <c r="X344">
        <v>0</v>
      </c>
      <c r="Y344">
        <v>3.68</v>
      </c>
      <c r="Z344">
        <v>2.08</v>
      </c>
      <c r="AA344">
        <v>1.86</v>
      </c>
      <c r="AB344">
        <v>1.79</v>
      </c>
      <c r="AC344">
        <v>3.72</v>
      </c>
      <c r="AD344">
        <v>2.87</v>
      </c>
      <c r="AE344">
        <v>4.75</v>
      </c>
      <c r="AF344">
        <v>2.76</v>
      </c>
      <c r="AG344">
        <v>0</v>
      </c>
      <c r="AH344">
        <v>2.74</v>
      </c>
      <c r="AI344" s="63">
        <v>2.4500000000000002</v>
      </c>
      <c r="AJ344" s="63">
        <v>2.27</v>
      </c>
      <c r="AK344" s="63">
        <v>1.42</v>
      </c>
      <c r="AL344" s="63">
        <v>0.91</v>
      </c>
      <c r="AM344" s="63">
        <v>0.8</v>
      </c>
      <c r="AN344" s="63">
        <v>7.48</v>
      </c>
      <c r="AO344" s="63">
        <v>5.43</v>
      </c>
      <c r="AP344" s="63">
        <v>1.1499999999999999</v>
      </c>
      <c r="AQ344" s="63">
        <v>10.33</v>
      </c>
      <c r="AR344" s="63">
        <v>9.81</v>
      </c>
      <c r="AS344" s="63">
        <v>2.64</v>
      </c>
      <c r="AT344" s="63">
        <v>7.37</v>
      </c>
      <c r="AU344" s="63">
        <v>9.4700000000000006</v>
      </c>
      <c r="AV344">
        <v>8.58</v>
      </c>
      <c r="AW344">
        <v>15.19</v>
      </c>
      <c r="AY344" s="2"/>
      <c r="AZ344"/>
    </row>
    <row r="345" spans="1:52" x14ac:dyDescent="0.25">
      <c r="A345" t="s">
        <v>39</v>
      </c>
      <c r="B345">
        <v>29.27</v>
      </c>
      <c r="C345">
        <v>28.28</v>
      </c>
      <c r="D345">
        <v>19.440000000000001</v>
      </c>
      <c r="E345">
        <v>33.39</v>
      </c>
      <c r="F345">
        <v>34.14</v>
      </c>
      <c r="G345">
        <v>52.92</v>
      </c>
      <c r="H345">
        <v>42.42</v>
      </c>
      <c r="I345">
        <v>43.97</v>
      </c>
      <c r="J345">
        <v>39.450000000000003</v>
      </c>
      <c r="K345">
        <v>40.29</v>
      </c>
      <c r="L345">
        <v>54.99</v>
      </c>
      <c r="M345">
        <v>33</v>
      </c>
      <c r="N345">
        <v>30.79</v>
      </c>
      <c r="O345">
        <v>22.76</v>
      </c>
      <c r="P345">
        <v>31.15</v>
      </c>
      <c r="Q345">
        <v>29.19</v>
      </c>
      <c r="R345">
        <v>48.35</v>
      </c>
      <c r="S345">
        <v>37.08</v>
      </c>
      <c r="T345">
        <v>46.93</v>
      </c>
      <c r="U345">
        <v>37.229999999999997</v>
      </c>
      <c r="V345">
        <v>42.55</v>
      </c>
      <c r="W345">
        <v>29.87</v>
      </c>
      <c r="X345">
        <v>35.24</v>
      </c>
      <c r="Y345">
        <v>25.16</v>
      </c>
      <c r="Z345">
        <v>43.17</v>
      </c>
      <c r="AA345">
        <v>44.33</v>
      </c>
      <c r="AB345">
        <v>30.73</v>
      </c>
      <c r="AC345">
        <v>26.71</v>
      </c>
      <c r="AD345">
        <v>22.74</v>
      </c>
      <c r="AE345">
        <v>27.51</v>
      </c>
      <c r="AF345">
        <v>34.01</v>
      </c>
      <c r="AG345">
        <v>32.46</v>
      </c>
      <c r="AH345">
        <v>32.770000000000003</v>
      </c>
      <c r="AI345" s="63">
        <v>36.78</v>
      </c>
      <c r="AJ345" s="63">
        <v>30.68</v>
      </c>
      <c r="AK345" s="63">
        <v>40.86</v>
      </c>
      <c r="AL345" s="63">
        <v>31.2</v>
      </c>
      <c r="AM345" s="63">
        <v>31.8</v>
      </c>
      <c r="AN345" s="63">
        <v>27.99</v>
      </c>
      <c r="AO345" s="63">
        <v>33.82</v>
      </c>
      <c r="AP345" s="63">
        <v>24.89</v>
      </c>
      <c r="AQ345" s="63">
        <v>11.84</v>
      </c>
      <c r="AR345" s="63">
        <v>18.82</v>
      </c>
      <c r="AS345" s="63">
        <v>23.02</v>
      </c>
      <c r="AT345" s="63">
        <v>21.68</v>
      </c>
      <c r="AU345" s="63">
        <v>11.27</v>
      </c>
      <c r="AV345">
        <v>16.54</v>
      </c>
      <c r="AW345">
        <v>19.920000000000002</v>
      </c>
      <c r="AY345" s="2"/>
      <c r="AZ345"/>
    </row>
    <row r="346" spans="1:52" x14ac:dyDescent="0.25">
      <c r="AI346" s="63"/>
      <c r="AV346"/>
      <c r="AY346" s="2"/>
      <c r="AZ346"/>
    </row>
    <row r="347" spans="1:52" x14ac:dyDescent="0.25">
      <c r="AI347" s="63"/>
      <c r="AV347"/>
      <c r="AY347" s="2"/>
      <c r="AZ347"/>
    </row>
    <row r="348" spans="1:52" x14ac:dyDescent="0.25">
      <c r="A348" t="s">
        <v>5</v>
      </c>
      <c r="AI348" s="63"/>
      <c r="AV348"/>
      <c r="AY348" s="2"/>
      <c r="AZ348"/>
    </row>
    <row r="349" spans="1:52" x14ac:dyDescent="0.25">
      <c r="A349" t="s">
        <v>29</v>
      </c>
      <c r="AI349" s="63"/>
      <c r="AV349"/>
      <c r="AY349" s="2"/>
      <c r="AZ349"/>
    </row>
    <row r="350" spans="1:52" x14ac:dyDescent="0.25">
      <c r="A350" t="s">
        <v>26</v>
      </c>
      <c r="AI350" s="63"/>
      <c r="AV350"/>
      <c r="AY350" s="2"/>
      <c r="AZ350"/>
    </row>
    <row r="351" spans="1:52" x14ac:dyDescent="0.25">
      <c r="A351" t="s">
        <v>8</v>
      </c>
      <c r="B351" s="1">
        <v>43497</v>
      </c>
      <c r="C351" s="1">
        <v>43525</v>
      </c>
      <c r="D351" s="1">
        <v>43556</v>
      </c>
      <c r="E351" s="1">
        <v>43586</v>
      </c>
      <c r="F351" s="1">
        <v>43617</v>
      </c>
      <c r="G351" s="1">
        <v>43647</v>
      </c>
      <c r="H351" s="1">
        <v>43678</v>
      </c>
      <c r="I351" s="1">
        <v>43709</v>
      </c>
      <c r="J351" s="1">
        <v>43739</v>
      </c>
      <c r="K351" s="1">
        <v>43770</v>
      </c>
      <c r="L351" s="1">
        <v>43800</v>
      </c>
      <c r="M351" s="1">
        <v>43831</v>
      </c>
      <c r="N351" s="1">
        <v>43862</v>
      </c>
      <c r="O351" s="1">
        <v>43891</v>
      </c>
      <c r="P351" s="1">
        <v>43922</v>
      </c>
      <c r="Q351" s="1">
        <v>43952</v>
      </c>
      <c r="R351" s="1">
        <v>43983</v>
      </c>
      <c r="S351" s="1">
        <v>44013</v>
      </c>
      <c r="T351" s="1">
        <v>44044</v>
      </c>
      <c r="U351" s="1">
        <v>44075</v>
      </c>
      <c r="V351" s="1">
        <v>44105</v>
      </c>
      <c r="W351" s="1">
        <v>44136</v>
      </c>
      <c r="X351" s="1">
        <v>44166</v>
      </c>
      <c r="Y351" s="1">
        <v>44197</v>
      </c>
      <c r="Z351" s="1">
        <v>44228</v>
      </c>
      <c r="AA351" s="1">
        <v>44256</v>
      </c>
      <c r="AB351" s="1">
        <v>44287</v>
      </c>
      <c r="AC351" s="1" t="s">
        <v>22</v>
      </c>
      <c r="AD351" s="1">
        <v>44348</v>
      </c>
      <c r="AE351" s="1">
        <v>44378</v>
      </c>
      <c r="AF351" s="1">
        <v>44409</v>
      </c>
      <c r="AG351" s="1">
        <v>44440</v>
      </c>
      <c r="AH351" s="1">
        <v>44470</v>
      </c>
      <c r="AI351" s="64">
        <v>44501</v>
      </c>
      <c r="AJ351" s="64">
        <v>44531</v>
      </c>
      <c r="AK351" s="64">
        <v>44562</v>
      </c>
      <c r="AL351" s="64">
        <v>44593</v>
      </c>
      <c r="AM351" s="64">
        <v>44621</v>
      </c>
      <c r="AN351" s="64">
        <v>44652</v>
      </c>
      <c r="AO351" s="64">
        <v>44682</v>
      </c>
      <c r="AP351" s="64">
        <v>44713</v>
      </c>
      <c r="AQ351" s="64">
        <v>44743</v>
      </c>
      <c r="AR351" s="64">
        <v>44774</v>
      </c>
      <c r="AS351" s="64">
        <v>44805</v>
      </c>
      <c r="AT351" s="64">
        <v>44835</v>
      </c>
      <c r="AU351" s="64">
        <v>44866</v>
      </c>
      <c r="AV351" s="1">
        <v>44896</v>
      </c>
      <c r="AW351" s="1">
        <v>44927</v>
      </c>
      <c r="AX351" s="1"/>
      <c r="AY351" s="2"/>
      <c r="AZ351"/>
    </row>
    <row r="352" spans="1:52" x14ac:dyDescent="0.25">
      <c r="A352" t="s">
        <v>30</v>
      </c>
      <c r="AI352" s="63"/>
      <c r="AV352"/>
      <c r="AY352" s="2"/>
      <c r="AZ352"/>
    </row>
    <row r="353" spans="1:52" x14ac:dyDescent="0.25">
      <c r="A353" t="s">
        <v>31</v>
      </c>
      <c r="B353">
        <v>100</v>
      </c>
      <c r="C353">
        <v>100</v>
      </c>
      <c r="D353">
        <v>100</v>
      </c>
      <c r="E353">
        <v>100</v>
      </c>
      <c r="F353">
        <v>100</v>
      </c>
      <c r="G353">
        <v>100</v>
      </c>
      <c r="H353">
        <v>100</v>
      </c>
      <c r="I353">
        <v>100</v>
      </c>
      <c r="J353">
        <v>100</v>
      </c>
      <c r="K353">
        <v>100</v>
      </c>
      <c r="L353">
        <v>100</v>
      </c>
      <c r="M353">
        <v>100</v>
      </c>
      <c r="N353">
        <v>100</v>
      </c>
      <c r="O353">
        <v>100</v>
      </c>
      <c r="P353">
        <v>100</v>
      </c>
      <c r="Q353">
        <v>100</v>
      </c>
      <c r="R353">
        <v>100</v>
      </c>
      <c r="S353">
        <v>100</v>
      </c>
      <c r="T353">
        <v>100</v>
      </c>
      <c r="U353">
        <v>100</v>
      </c>
      <c r="V353">
        <v>100</v>
      </c>
      <c r="W353">
        <v>100</v>
      </c>
      <c r="X353">
        <v>100</v>
      </c>
      <c r="Y353">
        <v>100</v>
      </c>
      <c r="Z353">
        <v>100</v>
      </c>
      <c r="AA353">
        <v>100</v>
      </c>
      <c r="AB353">
        <v>100</v>
      </c>
      <c r="AC353">
        <v>100</v>
      </c>
      <c r="AD353">
        <v>100</v>
      </c>
      <c r="AE353">
        <v>100</v>
      </c>
      <c r="AF353">
        <v>100</v>
      </c>
      <c r="AG353">
        <v>100</v>
      </c>
      <c r="AH353">
        <v>100</v>
      </c>
      <c r="AI353" s="63">
        <v>100</v>
      </c>
      <c r="AJ353" s="63">
        <v>100</v>
      </c>
      <c r="AK353" s="63">
        <v>100</v>
      </c>
      <c r="AL353" s="63">
        <v>100</v>
      </c>
      <c r="AM353" s="63">
        <v>100</v>
      </c>
      <c r="AN353" s="63">
        <v>100</v>
      </c>
      <c r="AO353" s="63">
        <v>100</v>
      </c>
      <c r="AP353" s="63">
        <v>100</v>
      </c>
      <c r="AQ353" s="63">
        <v>100</v>
      </c>
      <c r="AR353" s="63">
        <v>100</v>
      </c>
      <c r="AS353" s="63">
        <v>100</v>
      </c>
      <c r="AT353" s="63">
        <v>100</v>
      </c>
      <c r="AU353" s="63">
        <v>100</v>
      </c>
      <c r="AV353">
        <v>100</v>
      </c>
      <c r="AW353">
        <v>100</v>
      </c>
      <c r="AY353" s="2"/>
      <c r="AZ353"/>
    </row>
    <row r="354" spans="1:52" x14ac:dyDescent="0.25">
      <c r="A354" t="s">
        <v>32</v>
      </c>
      <c r="B354">
        <v>31.39</v>
      </c>
      <c r="C354">
        <v>36.25</v>
      </c>
      <c r="D354">
        <v>38.53</v>
      </c>
      <c r="E354">
        <v>39.65</v>
      </c>
      <c r="F354">
        <v>39.020000000000003</v>
      </c>
      <c r="G354">
        <v>38.53</v>
      </c>
      <c r="H354">
        <v>31.46</v>
      </c>
      <c r="I354">
        <v>37.57</v>
      </c>
      <c r="J354">
        <v>43.57</v>
      </c>
      <c r="K354">
        <v>35.979999999999997</v>
      </c>
      <c r="L354">
        <v>40.92</v>
      </c>
      <c r="M354">
        <v>36.4</v>
      </c>
      <c r="N354">
        <v>42.31</v>
      </c>
      <c r="O354">
        <v>38.53</v>
      </c>
      <c r="P354">
        <v>41.02</v>
      </c>
      <c r="Q354">
        <v>43.49</v>
      </c>
      <c r="R354">
        <v>37.659999999999997</v>
      </c>
      <c r="S354">
        <v>41.21</v>
      </c>
      <c r="T354">
        <v>38.21</v>
      </c>
      <c r="U354">
        <v>41.82</v>
      </c>
      <c r="V354">
        <v>41.64</v>
      </c>
      <c r="W354">
        <v>39.99</v>
      </c>
      <c r="X354">
        <v>50.67</v>
      </c>
      <c r="Y354">
        <v>41.89</v>
      </c>
      <c r="Z354">
        <v>43.63</v>
      </c>
      <c r="AA354">
        <v>49.38</v>
      </c>
      <c r="AB354">
        <v>44.22</v>
      </c>
      <c r="AC354">
        <v>54.55</v>
      </c>
      <c r="AD354">
        <v>59.48</v>
      </c>
      <c r="AE354">
        <v>50.92</v>
      </c>
      <c r="AF354">
        <v>56.69</v>
      </c>
      <c r="AG354">
        <v>50.54</v>
      </c>
      <c r="AH354">
        <v>52.44</v>
      </c>
      <c r="AI354" s="63">
        <v>55.26</v>
      </c>
      <c r="AJ354" s="63">
        <v>54.92</v>
      </c>
      <c r="AK354" s="63">
        <v>53.39</v>
      </c>
      <c r="AL354" s="63">
        <v>46.85</v>
      </c>
      <c r="AM354" s="63">
        <v>57.78</v>
      </c>
      <c r="AN354" s="63">
        <v>53.1</v>
      </c>
      <c r="AO354" s="63">
        <v>53.24</v>
      </c>
      <c r="AP354" s="63">
        <v>60.57</v>
      </c>
      <c r="AQ354" s="63">
        <v>59.22</v>
      </c>
      <c r="AR354" s="63">
        <v>66.55</v>
      </c>
      <c r="AS354" s="63">
        <v>63.37</v>
      </c>
      <c r="AT354" s="63">
        <v>65.709999999999994</v>
      </c>
      <c r="AU354" s="63">
        <v>66.47</v>
      </c>
      <c r="AV354">
        <v>70.22</v>
      </c>
      <c r="AW354">
        <v>68.37</v>
      </c>
      <c r="AY354" s="2"/>
      <c r="AZ354"/>
    </row>
    <row r="355" spans="1:52" x14ac:dyDescent="0.25">
      <c r="A355" t="s">
        <v>33</v>
      </c>
      <c r="B355">
        <v>20.170000000000002</v>
      </c>
      <c r="C355">
        <v>18.059999999999999</v>
      </c>
      <c r="D355">
        <v>19.579999999999998</v>
      </c>
      <c r="E355">
        <v>12.01</v>
      </c>
      <c r="F355">
        <v>17.55</v>
      </c>
      <c r="G355">
        <v>16.420000000000002</v>
      </c>
      <c r="H355">
        <v>24.91</v>
      </c>
      <c r="I355">
        <v>19.89</v>
      </c>
      <c r="J355">
        <v>18.38</v>
      </c>
      <c r="K355">
        <v>24.69</v>
      </c>
      <c r="L355">
        <v>19.600000000000001</v>
      </c>
      <c r="M355">
        <v>23.1</v>
      </c>
      <c r="N355">
        <v>19.78</v>
      </c>
      <c r="O355">
        <v>18.45</v>
      </c>
      <c r="P355">
        <v>12.78</v>
      </c>
      <c r="Q355">
        <v>14.55</v>
      </c>
      <c r="R355">
        <v>21.16</v>
      </c>
      <c r="S355">
        <v>16.07</v>
      </c>
      <c r="T355">
        <v>16.059999999999999</v>
      </c>
      <c r="U355">
        <v>19.8</v>
      </c>
      <c r="V355">
        <v>18.329999999999998</v>
      </c>
      <c r="W355">
        <v>25.43</v>
      </c>
      <c r="X355">
        <v>15.35</v>
      </c>
      <c r="Y355">
        <v>18.77</v>
      </c>
      <c r="Z355">
        <v>19.54</v>
      </c>
      <c r="AA355">
        <v>14.26</v>
      </c>
      <c r="AB355">
        <v>16.71</v>
      </c>
      <c r="AC355">
        <v>13.85</v>
      </c>
      <c r="AD355">
        <v>11.92</v>
      </c>
      <c r="AE355">
        <v>14.24</v>
      </c>
      <c r="AF355">
        <v>15.94</v>
      </c>
      <c r="AG355">
        <v>14.96</v>
      </c>
      <c r="AH355">
        <v>16.149999999999999</v>
      </c>
      <c r="AI355" s="63">
        <v>14.02</v>
      </c>
      <c r="AJ355" s="63">
        <v>16.190000000000001</v>
      </c>
      <c r="AK355" s="63">
        <v>12.97</v>
      </c>
      <c r="AL355" s="63">
        <v>15.39</v>
      </c>
      <c r="AM355" s="63">
        <v>14.23</v>
      </c>
      <c r="AN355" s="63">
        <v>14.52</v>
      </c>
      <c r="AO355" s="63">
        <v>14.93</v>
      </c>
      <c r="AP355" s="63">
        <v>14.72</v>
      </c>
      <c r="AQ355" s="63">
        <v>17.02</v>
      </c>
      <c r="AR355" s="63">
        <v>15.33</v>
      </c>
      <c r="AS355" s="63">
        <v>18.3</v>
      </c>
      <c r="AT355" s="63">
        <v>14.07</v>
      </c>
      <c r="AU355" s="63">
        <v>19.66</v>
      </c>
      <c r="AV355">
        <v>9.99</v>
      </c>
      <c r="AW355">
        <v>14.94</v>
      </c>
      <c r="AY355" s="2"/>
      <c r="AZ355"/>
    </row>
    <row r="356" spans="1:52" x14ac:dyDescent="0.25">
      <c r="A356" t="s">
        <v>34</v>
      </c>
      <c r="B356">
        <v>48.44</v>
      </c>
      <c r="C356">
        <v>45.69</v>
      </c>
      <c r="D356">
        <v>41.89</v>
      </c>
      <c r="E356">
        <v>48.34</v>
      </c>
      <c r="F356">
        <v>43.43</v>
      </c>
      <c r="G356">
        <v>45.04</v>
      </c>
      <c r="H356">
        <v>43.63</v>
      </c>
      <c r="I356">
        <v>42.54</v>
      </c>
      <c r="J356">
        <v>38.049999999999997</v>
      </c>
      <c r="K356">
        <v>39.33</v>
      </c>
      <c r="L356">
        <v>39.479999999999997</v>
      </c>
      <c r="M356">
        <v>40.5</v>
      </c>
      <c r="N356">
        <v>37.909999999999997</v>
      </c>
      <c r="O356">
        <v>43.02</v>
      </c>
      <c r="P356">
        <v>46.21</v>
      </c>
      <c r="Q356">
        <v>41.96</v>
      </c>
      <c r="R356">
        <v>41.18</v>
      </c>
      <c r="S356">
        <v>42.71</v>
      </c>
      <c r="T356">
        <v>45.73</v>
      </c>
      <c r="U356">
        <v>38.39</v>
      </c>
      <c r="V356">
        <v>40.04</v>
      </c>
      <c r="W356">
        <v>34.590000000000003</v>
      </c>
      <c r="X356">
        <v>33.99</v>
      </c>
      <c r="Y356">
        <v>39.340000000000003</v>
      </c>
      <c r="Z356">
        <v>36.83</v>
      </c>
      <c r="AA356">
        <v>36.36</v>
      </c>
      <c r="AB356">
        <v>39.07</v>
      </c>
      <c r="AC356">
        <v>31.6</v>
      </c>
      <c r="AD356">
        <v>28.6</v>
      </c>
      <c r="AE356">
        <v>34.840000000000003</v>
      </c>
      <c r="AF356">
        <v>27.37</v>
      </c>
      <c r="AG356">
        <v>34.5</v>
      </c>
      <c r="AH356">
        <v>31.41</v>
      </c>
      <c r="AI356" s="63">
        <v>30.72</v>
      </c>
      <c r="AJ356" s="63">
        <v>28.9</v>
      </c>
      <c r="AK356" s="63">
        <v>33.630000000000003</v>
      </c>
      <c r="AL356" s="63">
        <v>37.76</v>
      </c>
      <c r="AM356" s="63">
        <v>27.99</v>
      </c>
      <c r="AN356" s="63">
        <v>32.380000000000003</v>
      </c>
      <c r="AO356" s="63">
        <v>31.84</v>
      </c>
      <c r="AP356" s="63">
        <v>24.72</v>
      </c>
      <c r="AQ356" s="63">
        <v>23.76</v>
      </c>
      <c r="AR356" s="63">
        <v>18.12</v>
      </c>
      <c r="AS356" s="63">
        <v>18.329999999999998</v>
      </c>
      <c r="AT356" s="63">
        <v>20.22</v>
      </c>
      <c r="AU356" s="63">
        <v>13.87</v>
      </c>
      <c r="AV356">
        <v>19.79</v>
      </c>
      <c r="AW356">
        <v>16.690000000000001</v>
      </c>
      <c r="AY356" s="2"/>
      <c r="AZ356"/>
    </row>
    <row r="357" spans="1:52" x14ac:dyDescent="0.25">
      <c r="AI357" s="63"/>
      <c r="AV357"/>
      <c r="AY357" s="2"/>
      <c r="AZ357"/>
    </row>
    <row r="358" spans="1:52" x14ac:dyDescent="0.25">
      <c r="A358" t="s">
        <v>35</v>
      </c>
      <c r="AI358" s="63"/>
      <c r="AV358"/>
      <c r="AY358" s="2"/>
      <c r="AZ358"/>
    </row>
    <row r="359" spans="1:52" x14ac:dyDescent="0.25">
      <c r="A359" t="s">
        <v>36</v>
      </c>
      <c r="B359">
        <v>100</v>
      </c>
      <c r="C359">
        <v>100</v>
      </c>
      <c r="D359">
        <v>100</v>
      </c>
      <c r="E359">
        <v>100</v>
      </c>
      <c r="F359">
        <v>100</v>
      </c>
      <c r="G359">
        <v>100</v>
      </c>
      <c r="H359">
        <v>100</v>
      </c>
      <c r="I359">
        <v>100</v>
      </c>
      <c r="J359">
        <v>100</v>
      </c>
      <c r="K359">
        <v>100</v>
      </c>
      <c r="L359">
        <v>100</v>
      </c>
      <c r="M359">
        <v>100</v>
      </c>
      <c r="N359">
        <v>100</v>
      </c>
      <c r="O359">
        <v>100</v>
      </c>
      <c r="P359">
        <v>100</v>
      </c>
      <c r="Q359">
        <v>100</v>
      </c>
      <c r="R359">
        <v>100</v>
      </c>
      <c r="S359">
        <v>100</v>
      </c>
      <c r="T359">
        <v>100</v>
      </c>
      <c r="U359">
        <v>100</v>
      </c>
      <c r="V359">
        <v>100</v>
      </c>
      <c r="W359">
        <v>100</v>
      </c>
      <c r="X359">
        <v>100</v>
      </c>
      <c r="Y359">
        <v>100</v>
      </c>
      <c r="Z359">
        <v>100</v>
      </c>
      <c r="AA359">
        <v>100</v>
      </c>
      <c r="AB359">
        <v>100</v>
      </c>
      <c r="AC359">
        <v>100</v>
      </c>
      <c r="AD359">
        <v>100</v>
      </c>
      <c r="AE359">
        <v>100</v>
      </c>
      <c r="AF359">
        <v>100</v>
      </c>
      <c r="AG359">
        <v>100</v>
      </c>
      <c r="AH359">
        <v>100</v>
      </c>
      <c r="AI359" s="63">
        <v>100</v>
      </c>
      <c r="AJ359" s="63">
        <v>100</v>
      </c>
      <c r="AK359" s="63">
        <v>100</v>
      </c>
      <c r="AL359" s="63">
        <v>100</v>
      </c>
      <c r="AM359" s="63">
        <v>100</v>
      </c>
      <c r="AN359" s="63">
        <v>100</v>
      </c>
      <c r="AO359" s="63">
        <v>100</v>
      </c>
      <c r="AP359" s="63">
        <v>100</v>
      </c>
      <c r="AQ359" s="63">
        <v>100</v>
      </c>
      <c r="AR359" s="63">
        <v>100</v>
      </c>
      <c r="AS359" s="63">
        <v>100</v>
      </c>
      <c r="AT359" s="63">
        <v>100</v>
      </c>
      <c r="AU359" s="63">
        <v>100</v>
      </c>
      <c r="AV359">
        <v>100</v>
      </c>
      <c r="AW359">
        <v>100</v>
      </c>
      <c r="AY359" s="2"/>
      <c r="AZ359"/>
    </row>
    <row r="360" spans="1:52" x14ac:dyDescent="0.25">
      <c r="A360" t="s">
        <v>37</v>
      </c>
      <c r="B360">
        <v>57.66</v>
      </c>
      <c r="C360">
        <v>49.99</v>
      </c>
      <c r="D360">
        <v>51.31</v>
      </c>
      <c r="E360">
        <v>54.62</v>
      </c>
      <c r="F360">
        <v>51.33</v>
      </c>
      <c r="G360">
        <v>50.98</v>
      </c>
      <c r="H360">
        <v>51.39</v>
      </c>
      <c r="I360">
        <v>52.86</v>
      </c>
      <c r="J360">
        <v>48.54</v>
      </c>
      <c r="K360">
        <v>51.02</v>
      </c>
      <c r="L360">
        <v>51.62</v>
      </c>
      <c r="M360">
        <v>54.27</v>
      </c>
      <c r="N360">
        <v>51.3</v>
      </c>
      <c r="O360">
        <v>57.57</v>
      </c>
      <c r="P360">
        <v>53.54</v>
      </c>
      <c r="Q360">
        <v>56.67</v>
      </c>
      <c r="R360">
        <v>53.92</v>
      </c>
      <c r="S360">
        <v>58.25</v>
      </c>
      <c r="T360">
        <v>59.14</v>
      </c>
      <c r="U360">
        <v>58.11</v>
      </c>
      <c r="V360">
        <v>55.02</v>
      </c>
      <c r="W360">
        <v>55.43</v>
      </c>
      <c r="X360">
        <v>55.85</v>
      </c>
      <c r="Y360">
        <v>59.89</v>
      </c>
      <c r="Z360">
        <v>56.05</v>
      </c>
      <c r="AA360">
        <v>55.54</v>
      </c>
      <c r="AB360">
        <v>61.95</v>
      </c>
      <c r="AC360">
        <v>59.55</v>
      </c>
      <c r="AD360">
        <v>64.47</v>
      </c>
      <c r="AE360">
        <v>67.42</v>
      </c>
      <c r="AF360">
        <v>66.72</v>
      </c>
      <c r="AG360">
        <v>63.95</v>
      </c>
      <c r="AH360">
        <v>69.239999999999995</v>
      </c>
      <c r="AI360" s="63">
        <v>66.73</v>
      </c>
      <c r="AJ360" s="63">
        <v>65.75</v>
      </c>
      <c r="AK360" s="63">
        <v>66.53</v>
      </c>
      <c r="AL360" s="63">
        <v>62.56</v>
      </c>
      <c r="AM360" s="63">
        <v>65.069999999999993</v>
      </c>
      <c r="AN360" s="63">
        <v>68.819999999999993</v>
      </c>
      <c r="AO360" s="63">
        <v>69</v>
      </c>
      <c r="AP360" s="63">
        <v>73.58</v>
      </c>
      <c r="AQ360" s="63">
        <v>72.22</v>
      </c>
      <c r="AR360" s="63">
        <v>75.150000000000006</v>
      </c>
      <c r="AS360" s="63">
        <v>73.81</v>
      </c>
      <c r="AT360" s="63">
        <v>77.099999999999994</v>
      </c>
      <c r="AU360" s="63">
        <v>77.7</v>
      </c>
      <c r="AV360">
        <v>80.47</v>
      </c>
      <c r="AW360">
        <v>83.61</v>
      </c>
      <c r="AY360" s="2"/>
      <c r="AZ360"/>
    </row>
    <row r="361" spans="1:52" x14ac:dyDescent="0.25">
      <c r="A361" t="s">
        <v>38</v>
      </c>
      <c r="B361">
        <v>5.05</v>
      </c>
      <c r="C361">
        <v>6.42</v>
      </c>
      <c r="D361">
        <v>7.85</v>
      </c>
      <c r="E361">
        <v>7.39</v>
      </c>
      <c r="F361">
        <v>5.41</v>
      </c>
      <c r="G361">
        <v>9.7100000000000009</v>
      </c>
      <c r="H361">
        <v>7.51</v>
      </c>
      <c r="I361">
        <v>7.35</v>
      </c>
      <c r="J361">
        <v>11.96</v>
      </c>
      <c r="K361">
        <v>9.56</v>
      </c>
      <c r="L361">
        <v>7.79</v>
      </c>
      <c r="M361">
        <v>6.56</v>
      </c>
      <c r="N361">
        <v>11.13</v>
      </c>
      <c r="O361">
        <v>4.58</v>
      </c>
      <c r="P361">
        <v>5.1100000000000003</v>
      </c>
      <c r="Q361">
        <v>7.22</v>
      </c>
      <c r="R361">
        <v>6.68</v>
      </c>
      <c r="S361">
        <v>6.48</v>
      </c>
      <c r="T361">
        <v>8.73</v>
      </c>
      <c r="U361">
        <v>7.51</v>
      </c>
      <c r="V361">
        <v>9.4600000000000009</v>
      </c>
      <c r="W361">
        <v>9.5500000000000007</v>
      </c>
      <c r="X361">
        <v>9.14</v>
      </c>
      <c r="Y361">
        <v>5.83</v>
      </c>
      <c r="Z361">
        <v>7.79</v>
      </c>
      <c r="AA361">
        <v>7.17</v>
      </c>
      <c r="AB361">
        <v>5</v>
      </c>
      <c r="AC361">
        <v>6.36</v>
      </c>
      <c r="AD361">
        <v>5.71</v>
      </c>
      <c r="AE361">
        <v>4.6900000000000004</v>
      </c>
      <c r="AF361">
        <v>5.03</v>
      </c>
      <c r="AG361">
        <v>5.72</v>
      </c>
      <c r="AH361">
        <v>6.07</v>
      </c>
      <c r="AI361" s="63">
        <v>7.65</v>
      </c>
      <c r="AJ361" s="63">
        <v>5.05</v>
      </c>
      <c r="AK361" s="63">
        <v>5.68</v>
      </c>
      <c r="AL361" s="63">
        <v>6.79</v>
      </c>
      <c r="AM361" s="63">
        <v>7.9</v>
      </c>
      <c r="AN361" s="63">
        <v>5.62</v>
      </c>
      <c r="AO361" s="63">
        <v>7.47</v>
      </c>
      <c r="AP361" s="63">
        <v>5.81</v>
      </c>
      <c r="AQ361" s="63">
        <v>4.74</v>
      </c>
      <c r="AR361" s="63">
        <v>4</v>
      </c>
      <c r="AS361" s="63">
        <v>5.2</v>
      </c>
      <c r="AT361" s="63">
        <v>5.67</v>
      </c>
      <c r="AU361" s="63">
        <v>6.83</v>
      </c>
      <c r="AV361">
        <v>5.63</v>
      </c>
      <c r="AW361">
        <v>3.93</v>
      </c>
      <c r="AY361" s="2"/>
      <c r="AZ361"/>
    </row>
    <row r="362" spans="1:52" x14ac:dyDescent="0.25">
      <c r="A362" t="s">
        <v>39</v>
      </c>
      <c r="B362">
        <v>37.29</v>
      </c>
      <c r="C362">
        <v>43.59</v>
      </c>
      <c r="D362">
        <v>40.85</v>
      </c>
      <c r="E362">
        <v>37.99</v>
      </c>
      <c r="F362">
        <v>43.26</v>
      </c>
      <c r="G362">
        <v>39.32</v>
      </c>
      <c r="H362">
        <v>41.1</v>
      </c>
      <c r="I362">
        <v>39.79</v>
      </c>
      <c r="J362">
        <v>39.5</v>
      </c>
      <c r="K362">
        <v>39.43</v>
      </c>
      <c r="L362">
        <v>40.590000000000003</v>
      </c>
      <c r="M362">
        <v>39.159999999999997</v>
      </c>
      <c r="N362">
        <v>37.58</v>
      </c>
      <c r="O362">
        <v>37.85</v>
      </c>
      <c r="P362">
        <v>41.36</v>
      </c>
      <c r="Q362">
        <v>36.11</v>
      </c>
      <c r="R362">
        <v>39.4</v>
      </c>
      <c r="S362">
        <v>35.270000000000003</v>
      </c>
      <c r="T362">
        <v>32.119999999999997</v>
      </c>
      <c r="U362">
        <v>34.380000000000003</v>
      </c>
      <c r="V362">
        <v>35.51</v>
      </c>
      <c r="W362">
        <v>35.020000000000003</v>
      </c>
      <c r="X362">
        <v>35.01</v>
      </c>
      <c r="Y362">
        <v>34.28</v>
      </c>
      <c r="Z362">
        <v>36.159999999999997</v>
      </c>
      <c r="AA362">
        <v>37.29</v>
      </c>
      <c r="AB362">
        <v>33.049999999999997</v>
      </c>
      <c r="AC362">
        <v>34.1</v>
      </c>
      <c r="AD362">
        <v>29.82</v>
      </c>
      <c r="AE362">
        <v>27.89</v>
      </c>
      <c r="AF362">
        <v>28.24</v>
      </c>
      <c r="AG362">
        <v>30.33</v>
      </c>
      <c r="AH362">
        <v>24.69</v>
      </c>
      <c r="AI362" s="63">
        <v>25.62</v>
      </c>
      <c r="AJ362" s="63">
        <v>29.2</v>
      </c>
      <c r="AK362" s="63">
        <v>27.79</v>
      </c>
      <c r="AL362" s="63">
        <v>30.65</v>
      </c>
      <c r="AM362" s="63">
        <v>27.02</v>
      </c>
      <c r="AN362" s="63">
        <v>25.56</v>
      </c>
      <c r="AO362" s="63">
        <v>23.54</v>
      </c>
      <c r="AP362" s="63">
        <v>20.61</v>
      </c>
      <c r="AQ362" s="63">
        <v>23.04</v>
      </c>
      <c r="AR362" s="63">
        <v>20.85</v>
      </c>
      <c r="AS362" s="63">
        <v>20.99</v>
      </c>
      <c r="AT362" s="63">
        <v>17.23</v>
      </c>
      <c r="AU362" s="63">
        <v>15.47</v>
      </c>
      <c r="AV362">
        <v>13.9</v>
      </c>
      <c r="AW362">
        <v>12.46</v>
      </c>
      <c r="AY362" s="2"/>
      <c r="AZ362"/>
    </row>
    <row r="363" spans="1:52" x14ac:dyDescent="0.25">
      <c r="AI363" s="63"/>
      <c r="AV363"/>
      <c r="AY363" s="2"/>
      <c r="AZ363"/>
    </row>
    <row r="364" spans="1:52" x14ac:dyDescent="0.25">
      <c r="A364" t="s">
        <v>40</v>
      </c>
      <c r="AI364" s="63"/>
      <c r="AV364"/>
      <c r="AY364" s="2"/>
      <c r="AZ364"/>
    </row>
    <row r="365" spans="1:52" x14ac:dyDescent="0.25">
      <c r="A365" t="s">
        <v>36</v>
      </c>
      <c r="B365">
        <v>100</v>
      </c>
      <c r="C365">
        <v>100</v>
      </c>
      <c r="D365">
        <v>100</v>
      </c>
      <c r="E365">
        <v>100</v>
      </c>
      <c r="F365">
        <v>100</v>
      </c>
      <c r="G365">
        <v>100</v>
      </c>
      <c r="H365">
        <v>100</v>
      </c>
      <c r="I365">
        <v>100</v>
      </c>
      <c r="J365">
        <v>100</v>
      </c>
      <c r="K365">
        <v>100</v>
      </c>
      <c r="L365">
        <v>100</v>
      </c>
      <c r="M365">
        <v>100</v>
      </c>
      <c r="N365">
        <v>100</v>
      </c>
      <c r="O365">
        <v>100</v>
      </c>
      <c r="P365">
        <v>100</v>
      </c>
      <c r="Q365">
        <v>100</v>
      </c>
      <c r="R365">
        <v>100</v>
      </c>
      <c r="S365">
        <v>100</v>
      </c>
      <c r="T365">
        <v>100</v>
      </c>
      <c r="U365">
        <v>100</v>
      </c>
      <c r="V365">
        <v>100</v>
      </c>
      <c r="W365">
        <v>100</v>
      </c>
      <c r="X365">
        <v>100</v>
      </c>
      <c r="Y365">
        <v>100</v>
      </c>
      <c r="Z365">
        <v>100</v>
      </c>
      <c r="AA365">
        <v>100</v>
      </c>
      <c r="AB365">
        <v>100</v>
      </c>
      <c r="AC365">
        <v>100</v>
      </c>
      <c r="AD365">
        <v>100</v>
      </c>
      <c r="AE365">
        <v>100</v>
      </c>
      <c r="AF365">
        <v>100</v>
      </c>
      <c r="AG365">
        <v>100</v>
      </c>
      <c r="AH365">
        <v>100</v>
      </c>
      <c r="AI365" s="63">
        <v>100</v>
      </c>
      <c r="AJ365" s="63">
        <v>100</v>
      </c>
      <c r="AK365" s="63">
        <v>100</v>
      </c>
      <c r="AL365" s="63">
        <v>100</v>
      </c>
      <c r="AM365" s="63">
        <v>100</v>
      </c>
      <c r="AN365" s="63">
        <v>100</v>
      </c>
      <c r="AO365" s="63">
        <v>100</v>
      </c>
      <c r="AP365" s="63">
        <v>100</v>
      </c>
      <c r="AQ365" s="63">
        <v>100</v>
      </c>
      <c r="AR365" s="63">
        <v>100</v>
      </c>
      <c r="AS365" s="63">
        <v>100</v>
      </c>
      <c r="AT365" s="63">
        <v>100</v>
      </c>
      <c r="AU365" s="63">
        <v>100</v>
      </c>
      <c r="AV365">
        <v>100</v>
      </c>
      <c r="AW365">
        <v>100</v>
      </c>
      <c r="AY365" s="2"/>
      <c r="AZ365"/>
    </row>
    <row r="366" spans="1:52" x14ac:dyDescent="0.25">
      <c r="A366" t="s">
        <v>37</v>
      </c>
      <c r="B366">
        <v>51.54</v>
      </c>
      <c r="C366">
        <v>51.77</v>
      </c>
      <c r="D366">
        <v>51.13</v>
      </c>
      <c r="E366">
        <v>51.54</v>
      </c>
      <c r="F366">
        <v>56.83</v>
      </c>
      <c r="G366">
        <v>51.21</v>
      </c>
      <c r="H366">
        <v>51.39</v>
      </c>
      <c r="I366">
        <v>57.14</v>
      </c>
      <c r="J366">
        <v>42.26</v>
      </c>
      <c r="K366">
        <v>60.24</v>
      </c>
      <c r="L366">
        <v>54.26</v>
      </c>
      <c r="M366">
        <v>44.16</v>
      </c>
      <c r="N366">
        <v>57.77</v>
      </c>
      <c r="O366">
        <v>65.39</v>
      </c>
      <c r="P366">
        <v>61.97</v>
      </c>
      <c r="Q366">
        <v>55.33</v>
      </c>
      <c r="R366">
        <v>55.6</v>
      </c>
      <c r="S366">
        <v>61.41</v>
      </c>
      <c r="T366">
        <v>50.35</v>
      </c>
      <c r="U366">
        <v>53.82</v>
      </c>
      <c r="V366">
        <v>57.18</v>
      </c>
      <c r="W366">
        <v>58.11</v>
      </c>
      <c r="X366">
        <v>52.45</v>
      </c>
      <c r="Y366">
        <v>42.04</v>
      </c>
      <c r="Z366">
        <v>58.84</v>
      </c>
      <c r="AA366">
        <v>56.01</v>
      </c>
      <c r="AB366">
        <v>60.92</v>
      </c>
      <c r="AC366">
        <v>69.819999999999993</v>
      </c>
      <c r="AD366">
        <v>65.430000000000007</v>
      </c>
      <c r="AE366">
        <v>65.790000000000006</v>
      </c>
      <c r="AF366">
        <v>56</v>
      </c>
      <c r="AG366">
        <v>64.040000000000006</v>
      </c>
      <c r="AH366">
        <v>62.41</v>
      </c>
      <c r="AI366" s="63">
        <v>76.55</v>
      </c>
      <c r="AJ366" s="63">
        <v>70.97</v>
      </c>
      <c r="AK366" s="63">
        <v>65.97</v>
      </c>
      <c r="AL366" s="63">
        <v>64.989999999999995</v>
      </c>
      <c r="AM366" s="63">
        <v>69.59</v>
      </c>
      <c r="AN366" s="63">
        <v>61.87</v>
      </c>
      <c r="AO366" s="63">
        <v>72.36</v>
      </c>
      <c r="AP366" s="63">
        <v>79.11</v>
      </c>
      <c r="AQ366" s="63">
        <v>72.55</v>
      </c>
      <c r="AR366" s="63">
        <v>75.400000000000006</v>
      </c>
      <c r="AS366" s="63">
        <v>67.510000000000005</v>
      </c>
      <c r="AT366" s="63">
        <v>79.400000000000006</v>
      </c>
      <c r="AU366" s="63">
        <v>76.48</v>
      </c>
      <c r="AV366">
        <v>79.849999999999994</v>
      </c>
      <c r="AW366">
        <v>76.53</v>
      </c>
      <c r="AY366" s="2"/>
      <c r="AZ366"/>
    </row>
    <row r="367" spans="1:52" x14ac:dyDescent="0.25">
      <c r="A367" t="s">
        <v>38</v>
      </c>
      <c r="B367">
        <v>7.39</v>
      </c>
      <c r="C367">
        <v>8.94</v>
      </c>
      <c r="D367">
        <v>8.14</v>
      </c>
      <c r="E367">
        <v>14.37</v>
      </c>
      <c r="F367">
        <v>7.99</v>
      </c>
      <c r="G367">
        <v>7.09</v>
      </c>
      <c r="H367">
        <v>5.97</v>
      </c>
      <c r="I367">
        <v>12.18</v>
      </c>
      <c r="J367">
        <v>13.56</v>
      </c>
      <c r="K367">
        <v>6.97</v>
      </c>
      <c r="L367">
        <v>3.73</v>
      </c>
      <c r="M367">
        <v>14.27</v>
      </c>
      <c r="N367">
        <v>5.75</v>
      </c>
      <c r="O367">
        <v>5.92</v>
      </c>
      <c r="P367">
        <v>1.91</v>
      </c>
      <c r="Q367">
        <v>9.59</v>
      </c>
      <c r="R367">
        <v>6.07</v>
      </c>
      <c r="S367">
        <v>8.32</v>
      </c>
      <c r="T367">
        <v>20.67</v>
      </c>
      <c r="U367">
        <v>17.920000000000002</v>
      </c>
      <c r="V367">
        <v>8.31</v>
      </c>
      <c r="W367">
        <v>4.93</v>
      </c>
      <c r="X367">
        <v>14.56</v>
      </c>
      <c r="Y367">
        <v>16.2</v>
      </c>
      <c r="Z367">
        <v>3.86</v>
      </c>
      <c r="AA367">
        <v>10.23</v>
      </c>
      <c r="AB367">
        <v>2.5499999999999998</v>
      </c>
      <c r="AC367">
        <v>4.7699999999999996</v>
      </c>
      <c r="AD367">
        <v>5.93</v>
      </c>
      <c r="AE367">
        <v>3.81</v>
      </c>
      <c r="AF367">
        <v>2.36</v>
      </c>
      <c r="AG367">
        <v>5.37</v>
      </c>
      <c r="AH367">
        <v>2.48</v>
      </c>
      <c r="AI367" s="63">
        <v>5.57</v>
      </c>
      <c r="AJ367" s="63">
        <v>3.94</v>
      </c>
      <c r="AK367" s="63">
        <v>5.71</v>
      </c>
      <c r="AL367" s="63">
        <v>7.91</v>
      </c>
      <c r="AM367" s="63">
        <v>3.69</v>
      </c>
      <c r="AN367" s="63">
        <v>6.56</v>
      </c>
      <c r="AO367" s="63">
        <v>7.2</v>
      </c>
      <c r="AP367" s="63">
        <v>7.23</v>
      </c>
      <c r="AQ367" s="63">
        <v>6.68</v>
      </c>
      <c r="AR367" s="63">
        <v>8.3699999999999992</v>
      </c>
      <c r="AS367" s="63">
        <v>9.84</v>
      </c>
      <c r="AT367" s="63">
        <v>7.39</v>
      </c>
      <c r="AU367" s="63">
        <v>6.33</v>
      </c>
      <c r="AV367">
        <v>3.22</v>
      </c>
      <c r="AW367">
        <v>9.7200000000000006</v>
      </c>
      <c r="AY367" s="2"/>
      <c r="AZ367"/>
    </row>
    <row r="368" spans="1:52" x14ac:dyDescent="0.25">
      <c r="A368" t="s">
        <v>39</v>
      </c>
      <c r="B368">
        <v>41.07</v>
      </c>
      <c r="C368">
        <v>39.29</v>
      </c>
      <c r="D368">
        <v>40.729999999999997</v>
      </c>
      <c r="E368">
        <v>34.090000000000003</v>
      </c>
      <c r="F368">
        <v>35.18</v>
      </c>
      <c r="G368">
        <v>41.7</v>
      </c>
      <c r="H368">
        <v>42.64</v>
      </c>
      <c r="I368">
        <v>30.68</v>
      </c>
      <c r="J368">
        <v>44.19</v>
      </c>
      <c r="K368">
        <v>32.79</v>
      </c>
      <c r="L368">
        <v>42.02</v>
      </c>
      <c r="M368">
        <v>41.57</v>
      </c>
      <c r="N368">
        <v>36.47</v>
      </c>
      <c r="O368">
        <v>28.69</v>
      </c>
      <c r="P368">
        <v>36.119999999999997</v>
      </c>
      <c r="Q368">
        <v>35.08</v>
      </c>
      <c r="R368">
        <v>38.33</v>
      </c>
      <c r="S368">
        <v>30.27</v>
      </c>
      <c r="T368">
        <v>28.98</v>
      </c>
      <c r="U368">
        <v>28.26</v>
      </c>
      <c r="V368">
        <v>34.520000000000003</v>
      </c>
      <c r="W368">
        <v>36.96</v>
      </c>
      <c r="X368">
        <v>32.99</v>
      </c>
      <c r="Y368">
        <v>41.76</v>
      </c>
      <c r="Z368">
        <v>37.299999999999997</v>
      </c>
      <c r="AA368">
        <v>33.76</v>
      </c>
      <c r="AB368">
        <v>36.53</v>
      </c>
      <c r="AC368">
        <v>25.41</v>
      </c>
      <c r="AD368">
        <v>28.65</v>
      </c>
      <c r="AE368">
        <v>30.4</v>
      </c>
      <c r="AF368">
        <v>41.64</v>
      </c>
      <c r="AG368">
        <v>30.59</v>
      </c>
      <c r="AH368">
        <v>35.11</v>
      </c>
      <c r="AI368" s="63">
        <v>17.88</v>
      </c>
      <c r="AJ368" s="63">
        <v>25.08</v>
      </c>
      <c r="AK368" s="63">
        <v>28.32</v>
      </c>
      <c r="AL368" s="63">
        <v>27.1</v>
      </c>
      <c r="AM368" s="63">
        <v>26.72</v>
      </c>
      <c r="AN368" s="63">
        <v>31.57</v>
      </c>
      <c r="AO368" s="63">
        <v>20.43</v>
      </c>
      <c r="AP368" s="63">
        <v>13.66</v>
      </c>
      <c r="AQ368" s="63">
        <v>20.78</v>
      </c>
      <c r="AR368" s="63">
        <v>16.22</v>
      </c>
      <c r="AS368" s="63">
        <v>22.65</v>
      </c>
      <c r="AT368" s="63">
        <v>13.21</v>
      </c>
      <c r="AU368" s="63">
        <v>17.190000000000001</v>
      </c>
      <c r="AV368">
        <v>16.93</v>
      </c>
      <c r="AW368">
        <v>13.75</v>
      </c>
      <c r="AY368" s="2"/>
      <c r="AZ368"/>
    </row>
    <row r="369" spans="1:52" x14ac:dyDescent="0.25">
      <c r="AI369" s="63"/>
      <c r="AV369"/>
      <c r="AY369" s="2"/>
      <c r="AZ369"/>
    </row>
    <row r="370" spans="1:52" x14ac:dyDescent="0.25">
      <c r="AI370" s="63"/>
      <c r="AV370"/>
      <c r="AY370" s="2"/>
      <c r="AZ370"/>
    </row>
    <row r="371" spans="1:52" x14ac:dyDescent="0.25">
      <c r="A371" t="s">
        <v>5</v>
      </c>
      <c r="AI371" s="63"/>
      <c r="AV371"/>
      <c r="AY371" s="2"/>
      <c r="AZ371"/>
    </row>
    <row r="372" spans="1:52" x14ac:dyDescent="0.25">
      <c r="A372" t="s">
        <v>29</v>
      </c>
      <c r="AI372" s="63"/>
      <c r="AV372"/>
      <c r="AY372" s="2"/>
      <c r="AZ372"/>
    </row>
    <row r="373" spans="1:52" x14ac:dyDescent="0.25">
      <c r="A373" t="s">
        <v>27</v>
      </c>
      <c r="AI373" s="63"/>
      <c r="AV373"/>
      <c r="AY373" s="2"/>
      <c r="AZ373"/>
    </row>
    <row r="374" spans="1:52" x14ac:dyDescent="0.25">
      <c r="A374" t="s">
        <v>8</v>
      </c>
      <c r="B374" s="1">
        <v>43497</v>
      </c>
      <c r="C374" s="1">
        <v>43525</v>
      </c>
      <c r="D374" s="1">
        <v>43556</v>
      </c>
      <c r="E374" s="1">
        <v>43586</v>
      </c>
      <c r="F374" s="1">
        <v>43617</v>
      </c>
      <c r="G374" s="1">
        <v>43647</v>
      </c>
      <c r="H374" s="1">
        <v>43678</v>
      </c>
      <c r="I374" s="1">
        <v>43709</v>
      </c>
      <c r="J374" s="1">
        <v>43739</v>
      </c>
      <c r="K374" s="1">
        <v>43770</v>
      </c>
      <c r="L374" s="1">
        <v>43800</v>
      </c>
      <c r="M374" s="1">
        <v>43831</v>
      </c>
      <c r="N374" s="1">
        <v>43862</v>
      </c>
      <c r="O374" s="1">
        <v>43891</v>
      </c>
      <c r="P374" s="1">
        <v>43922</v>
      </c>
      <c r="Q374" s="1">
        <v>43952</v>
      </c>
      <c r="R374" s="1">
        <v>43983</v>
      </c>
      <c r="S374" s="1">
        <v>44013</v>
      </c>
      <c r="T374" s="1">
        <v>44044</v>
      </c>
      <c r="U374" s="1">
        <v>44075</v>
      </c>
      <c r="V374" s="1">
        <v>44105</v>
      </c>
      <c r="W374" s="1">
        <v>44136</v>
      </c>
      <c r="X374" s="1">
        <v>44166</v>
      </c>
      <c r="Y374" s="1">
        <v>44197</v>
      </c>
      <c r="Z374" s="1">
        <v>44228</v>
      </c>
      <c r="AA374" s="1">
        <v>44256</v>
      </c>
      <c r="AB374" s="1">
        <v>44287</v>
      </c>
      <c r="AC374" s="1" t="s">
        <v>22</v>
      </c>
      <c r="AD374" s="1">
        <v>44348</v>
      </c>
      <c r="AE374" s="1">
        <v>44378</v>
      </c>
      <c r="AF374" s="1">
        <v>44409</v>
      </c>
      <c r="AG374" s="1">
        <v>44440</v>
      </c>
      <c r="AH374" s="1">
        <v>44470</v>
      </c>
      <c r="AI374" s="64">
        <v>44501</v>
      </c>
      <c r="AJ374" s="64">
        <v>44531</v>
      </c>
      <c r="AK374" s="64">
        <v>44562</v>
      </c>
      <c r="AL374" s="64">
        <v>44593</v>
      </c>
      <c r="AM374" s="64">
        <v>44621</v>
      </c>
      <c r="AN374" s="64">
        <v>44652</v>
      </c>
      <c r="AO374" s="64">
        <v>44682</v>
      </c>
      <c r="AP374" s="64">
        <v>44713</v>
      </c>
      <c r="AQ374" s="64">
        <v>44743</v>
      </c>
      <c r="AR374" s="64">
        <v>44774</v>
      </c>
      <c r="AS374" s="64">
        <v>44805</v>
      </c>
      <c r="AT374" s="64">
        <v>44835</v>
      </c>
      <c r="AU374" s="64">
        <v>44866</v>
      </c>
      <c r="AV374" s="1">
        <v>44896</v>
      </c>
      <c r="AW374" s="1">
        <v>44927</v>
      </c>
      <c r="AX374" s="1"/>
      <c r="AY374" s="2"/>
      <c r="AZ374"/>
    </row>
    <row r="375" spans="1:52" x14ac:dyDescent="0.25">
      <c r="A375" t="s">
        <v>30</v>
      </c>
      <c r="AI375" s="63"/>
      <c r="AV375"/>
      <c r="AY375" s="2"/>
      <c r="AZ375"/>
    </row>
    <row r="376" spans="1:52" x14ac:dyDescent="0.25">
      <c r="A376" t="s">
        <v>31</v>
      </c>
      <c r="B376">
        <v>100</v>
      </c>
      <c r="C376">
        <v>100</v>
      </c>
      <c r="D376">
        <v>100</v>
      </c>
      <c r="E376">
        <v>100</v>
      </c>
      <c r="F376">
        <v>100</v>
      </c>
      <c r="G376">
        <v>100</v>
      </c>
      <c r="H376">
        <v>100</v>
      </c>
      <c r="I376">
        <v>100</v>
      </c>
      <c r="J376">
        <v>100</v>
      </c>
      <c r="K376">
        <v>100</v>
      </c>
      <c r="L376">
        <v>100</v>
      </c>
      <c r="M376">
        <v>100</v>
      </c>
      <c r="N376">
        <v>100</v>
      </c>
      <c r="O376">
        <v>100</v>
      </c>
      <c r="P376">
        <v>100</v>
      </c>
      <c r="Q376">
        <v>100</v>
      </c>
      <c r="R376">
        <v>100</v>
      </c>
      <c r="S376">
        <v>100</v>
      </c>
      <c r="T376">
        <v>100</v>
      </c>
      <c r="U376">
        <v>100</v>
      </c>
      <c r="V376">
        <v>100</v>
      </c>
      <c r="W376">
        <v>100</v>
      </c>
      <c r="X376">
        <v>100</v>
      </c>
      <c r="Y376">
        <v>100</v>
      </c>
      <c r="Z376">
        <v>100</v>
      </c>
      <c r="AA376">
        <v>100</v>
      </c>
      <c r="AB376">
        <v>100</v>
      </c>
      <c r="AC376">
        <v>100</v>
      </c>
      <c r="AD376">
        <v>100</v>
      </c>
      <c r="AE376">
        <v>100</v>
      </c>
      <c r="AF376">
        <v>100</v>
      </c>
      <c r="AG376">
        <v>100</v>
      </c>
      <c r="AH376">
        <v>100</v>
      </c>
      <c r="AI376" s="63">
        <v>100</v>
      </c>
      <c r="AJ376" s="63">
        <v>100</v>
      </c>
      <c r="AK376" s="63">
        <v>100</v>
      </c>
      <c r="AL376" s="63">
        <v>100</v>
      </c>
      <c r="AM376" s="63">
        <v>100</v>
      </c>
      <c r="AN376" s="63">
        <v>100</v>
      </c>
      <c r="AO376" s="63">
        <v>100</v>
      </c>
      <c r="AP376" s="63">
        <v>100</v>
      </c>
      <c r="AQ376" s="63">
        <v>100</v>
      </c>
      <c r="AR376" s="63">
        <v>100</v>
      </c>
      <c r="AS376" s="63">
        <v>100</v>
      </c>
      <c r="AT376" s="63">
        <v>100</v>
      </c>
      <c r="AU376" s="63">
        <v>100</v>
      </c>
      <c r="AV376">
        <v>100</v>
      </c>
      <c r="AW376">
        <v>100</v>
      </c>
      <c r="AY376" s="2"/>
      <c r="AZ376"/>
    </row>
    <row r="377" spans="1:52" x14ac:dyDescent="0.25">
      <c r="A377" t="s">
        <v>32</v>
      </c>
      <c r="B377">
        <v>50.17</v>
      </c>
      <c r="C377">
        <v>48.9</v>
      </c>
      <c r="D377">
        <v>53.37</v>
      </c>
      <c r="E377">
        <v>52.22</v>
      </c>
      <c r="F377">
        <v>51.47</v>
      </c>
      <c r="G377">
        <v>47.59</v>
      </c>
      <c r="H377">
        <v>48.66</v>
      </c>
      <c r="I377">
        <v>44.78</v>
      </c>
      <c r="J377">
        <v>52.22</v>
      </c>
      <c r="K377">
        <v>58.77</v>
      </c>
      <c r="L377">
        <v>56.31</v>
      </c>
      <c r="M377">
        <v>48.68</v>
      </c>
      <c r="N377">
        <v>53.12</v>
      </c>
      <c r="O377">
        <v>51.98</v>
      </c>
      <c r="P377">
        <v>52.85</v>
      </c>
      <c r="Q377">
        <v>54.92</v>
      </c>
      <c r="R377">
        <v>58.63</v>
      </c>
      <c r="S377">
        <v>52.9</v>
      </c>
      <c r="T377">
        <v>53.29</v>
      </c>
      <c r="U377">
        <v>59.85</v>
      </c>
      <c r="V377">
        <v>54.52</v>
      </c>
      <c r="W377">
        <v>58.89</v>
      </c>
      <c r="X377">
        <v>59.83</v>
      </c>
      <c r="Y377">
        <v>53.25</v>
      </c>
      <c r="Z377">
        <v>56.6</v>
      </c>
      <c r="AA377">
        <v>59.45</v>
      </c>
      <c r="AB377">
        <v>58.52</v>
      </c>
      <c r="AC377">
        <v>62.93</v>
      </c>
      <c r="AD377">
        <v>61.81</v>
      </c>
      <c r="AE377">
        <v>66.47</v>
      </c>
      <c r="AF377">
        <v>59.9</v>
      </c>
      <c r="AG377">
        <v>60.77</v>
      </c>
      <c r="AH377">
        <v>64.08</v>
      </c>
      <c r="AI377" s="63">
        <v>62.91</v>
      </c>
      <c r="AJ377" s="63">
        <v>56.63</v>
      </c>
      <c r="AK377" s="63">
        <v>64.239999999999995</v>
      </c>
      <c r="AL377" s="63">
        <v>57.87</v>
      </c>
      <c r="AM377" s="63">
        <v>66.150000000000006</v>
      </c>
      <c r="AN377" s="63">
        <v>65.540000000000006</v>
      </c>
      <c r="AO377" s="63">
        <v>59.93</v>
      </c>
      <c r="AP377" s="63">
        <v>69.209999999999994</v>
      </c>
      <c r="AQ377" s="63">
        <v>74.94</v>
      </c>
      <c r="AR377" s="63">
        <v>68.84</v>
      </c>
      <c r="AS377" s="63">
        <v>69.34</v>
      </c>
      <c r="AT377" s="63">
        <v>69.95</v>
      </c>
      <c r="AU377" s="63">
        <v>78.290000000000006</v>
      </c>
      <c r="AV377">
        <v>81.02</v>
      </c>
      <c r="AW377">
        <v>77.12</v>
      </c>
      <c r="AY377" s="2"/>
      <c r="AZ377"/>
    </row>
    <row r="378" spans="1:52" x14ac:dyDescent="0.25">
      <c r="A378" t="s">
        <v>33</v>
      </c>
      <c r="B378">
        <v>12.62</v>
      </c>
      <c r="C378">
        <v>10.6</v>
      </c>
      <c r="D378">
        <v>10.44</v>
      </c>
      <c r="E378">
        <v>12.4</v>
      </c>
      <c r="F378">
        <v>11.56</v>
      </c>
      <c r="G378">
        <v>15.39</v>
      </c>
      <c r="H378">
        <v>7.83</v>
      </c>
      <c r="I378">
        <v>18.47</v>
      </c>
      <c r="J378">
        <v>11.7</v>
      </c>
      <c r="K378">
        <v>5.78</v>
      </c>
      <c r="L378">
        <v>9.93</v>
      </c>
      <c r="M378">
        <v>14.79</v>
      </c>
      <c r="N378">
        <v>15.17</v>
      </c>
      <c r="O378">
        <v>9.43</v>
      </c>
      <c r="P378">
        <v>7.12</v>
      </c>
      <c r="Q378">
        <v>6.73</v>
      </c>
      <c r="R378">
        <v>8.36</v>
      </c>
      <c r="S378">
        <v>11.19</v>
      </c>
      <c r="T378">
        <v>12.79</v>
      </c>
      <c r="U378">
        <v>9.76</v>
      </c>
      <c r="V378">
        <v>13.15</v>
      </c>
      <c r="W378">
        <v>8.17</v>
      </c>
      <c r="X378">
        <v>6.25</v>
      </c>
      <c r="Y378">
        <v>12.27</v>
      </c>
      <c r="Z378">
        <v>7.98</v>
      </c>
      <c r="AA378">
        <v>9.26</v>
      </c>
      <c r="AB378">
        <v>5.82</v>
      </c>
      <c r="AC378">
        <v>7.42</v>
      </c>
      <c r="AD378">
        <v>3.63</v>
      </c>
      <c r="AE378">
        <v>3.86</v>
      </c>
      <c r="AF378">
        <v>6.34</v>
      </c>
      <c r="AG378">
        <v>7.54</v>
      </c>
      <c r="AH378">
        <v>4.72</v>
      </c>
      <c r="AI378" s="63">
        <v>7.17</v>
      </c>
      <c r="AJ378" s="63">
        <v>9.19</v>
      </c>
      <c r="AK378" s="63">
        <v>7.17</v>
      </c>
      <c r="AL378" s="63">
        <v>8.9499999999999993</v>
      </c>
      <c r="AM378" s="63">
        <v>5.95</v>
      </c>
      <c r="AN378" s="63">
        <v>4.3</v>
      </c>
      <c r="AO378" s="63">
        <v>10.44</v>
      </c>
      <c r="AP378" s="63">
        <v>10.07</v>
      </c>
      <c r="AQ378" s="63">
        <v>5.55</v>
      </c>
      <c r="AR378" s="63">
        <v>11.44</v>
      </c>
      <c r="AS378" s="63">
        <v>11.13</v>
      </c>
      <c r="AT378" s="63">
        <v>9.4600000000000009</v>
      </c>
      <c r="AU378" s="63">
        <v>10.19</v>
      </c>
      <c r="AV378">
        <v>4.62</v>
      </c>
      <c r="AW378">
        <v>10.79</v>
      </c>
      <c r="AY378" s="2"/>
      <c r="AZ378"/>
    </row>
    <row r="379" spans="1:52" x14ac:dyDescent="0.25">
      <c r="A379" t="s">
        <v>34</v>
      </c>
      <c r="B379">
        <v>37.21</v>
      </c>
      <c r="C379">
        <v>40.51</v>
      </c>
      <c r="D379">
        <v>36.18</v>
      </c>
      <c r="E379">
        <v>35.380000000000003</v>
      </c>
      <c r="F379">
        <v>36.97</v>
      </c>
      <c r="G379">
        <v>37.020000000000003</v>
      </c>
      <c r="H379">
        <v>43.5</v>
      </c>
      <c r="I379">
        <v>36.75</v>
      </c>
      <c r="J379">
        <v>36.08</v>
      </c>
      <c r="K379">
        <v>35.450000000000003</v>
      </c>
      <c r="L379">
        <v>33.76</v>
      </c>
      <c r="M379">
        <v>36.53</v>
      </c>
      <c r="N379">
        <v>31.7</v>
      </c>
      <c r="O379">
        <v>38.590000000000003</v>
      </c>
      <c r="P379">
        <v>40.03</v>
      </c>
      <c r="Q379">
        <v>38.35</v>
      </c>
      <c r="R379">
        <v>33.01</v>
      </c>
      <c r="S379">
        <v>35.9</v>
      </c>
      <c r="T379">
        <v>33.92</v>
      </c>
      <c r="U379">
        <v>30.39</v>
      </c>
      <c r="V379">
        <v>32.33</v>
      </c>
      <c r="W379">
        <v>32.950000000000003</v>
      </c>
      <c r="X379">
        <v>33.92</v>
      </c>
      <c r="Y379">
        <v>34.479999999999997</v>
      </c>
      <c r="Z379">
        <v>35.42</v>
      </c>
      <c r="AA379">
        <v>31.29</v>
      </c>
      <c r="AB379">
        <v>35.65</v>
      </c>
      <c r="AC379">
        <v>29.65</v>
      </c>
      <c r="AD379">
        <v>34.56</v>
      </c>
      <c r="AE379">
        <v>29.67</v>
      </c>
      <c r="AF379">
        <v>33.76</v>
      </c>
      <c r="AG379">
        <v>31.69</v>
      </c>
      <c r="AH379">
        <v>31.2</v>
      </c>
      <c r="AI379" s="63">
        <v>29.92</v>
      </c>
      <c r="AJ379" s="63">
        <v>34.18</v>
      </c>
      <c r="AK379" s="63">
        <v>28.59</v>
      </c>
      <c r="AL379" s="63">
        <v>33.18</v>
      </c>
      <c r="AM379" s="63">
        <v>27.9</v>
      </c>
      <c r="AN379" s="63">
        <v>30.16</v>
      </c>
      <c r="AO379" s="63">
        <v>29.63</v>
      </c>
      <c r="AP379" s="63">
        <v>20.72</v>
      </c>
      <c r="AQ379" s="63">
        <v>19.510000000000002</v>
      </c>
      <c r="AR379" s="63">
        <v>19.72</v>
      </c>
      <c r="AS379" s="63">
        <v>19.53</v>
      </c>
      <c r="AT379" s="63">
        <v>20.6</v>
      </c>
      <c r="AU379" s="63">
        <v>11.52</v>
      </c>
      <c r="AV379">
        <v>14.36</v>
      </c>
      <c r="AW379">
        <v>12.08</v>
      </c>
      <c r="AY379" s="2"/>
      <c r="AZ379"/>
    </row>
    <row r="380" spans="1:52" x14ac:dyDescent="0.25">
      <c r="AI380" s="63"/>
      <c r="AV380"/>
      <c r="AY380" s="2"/>
      <c r="AZ380"/>
    </row>
    <row r="381" spans="1:52" x14ac:dyDescent="0.25">
      <c r="A381" t="s">
        <v>35</v>
      </c>
      <c r="AI381" s="63"/>
      <c r="AV381"/>
      <c r="AY381" s="2"/>
      <c r="AZ381"/>
    </row>
    <row r="382" spans="1:52" x14ac:dyDescent="0.25">
      <c r="A382" t="s">
        <v>36</v>
      </c>
      <c r="B382">
        <v>100</v>
      </c>
      <c r="C382">
        <v>100</v>
      </c>
      <c r="D382">
        <v>100</v>
      </c>
      <c r="E382">
        <v>100</v>
      </c>
      <c r="F382">
        <v>100</v>
      </c>
      <c r="G382">
        <v>100</v>
      </c>
      <c r="H382">
        <v>100</v>
      </c>
      <c r="I382">
        <v>100</v>
      </c>
      <c r="J382">
        <v>100</v>
      </c>
      <c r="K382">
        <v>100</v>
      </c>
      <c r="L382">
        <v>100</v>
      </c>
      <c r="M382">
        <v>100</v>
      </c>
      <c r="N382">
        <v>100</v>
      </c>
      <c r="O382">
        <v>100</v>
      </c>
      <c r="P382">
        <v>100</v>
      </c>
      <c r="Q382">
        <v>100</v>
      </c>
      <c r="R382">
        <v>100</v>
      </c>
      <c r="S382">
        <v>100</v>
      </c>
      <c r="T382">
        <v>100</v>
      </c>
      <c r="U382">
        <v>100</v>
      </c>
      <c r="V382">
        <v>100</v>
      </c>
      <c r="W382">
        <v>100</v>
      </c>
      <c r="X382">
        <v>100</v>
      </c>
      <c r="Y382">
        <v>100</v>
      </c>
      <c r="Z382">
        <v>100</v>
      </c>
      <c r="AA382">
        <v>100</v>
      </c>
      <c r="AB382">
        <v>100</v>
      </c>
      <c r="AC382">
        <v>100</v>
      </c>
      <c r="AD382">
        <v>100</v>
      </c>
      <c r="AE382">
        <v>100</v>
      </c>
      <c r="AF382">
        <v>100</v>
      </c>
      <c r="AG382">
        <v>100</v>
      </c>
      <c r="AH382">
        <v>100</v>
      </c>
      <c r="AI382" s="63">
        <v>100</v>
      </c>
      <c r="AJ382" s="63">
        <v>100</v>
      </c>
      <c r="AK382" s="63">
        <v>100</v>
      </c>
      <c r="AL382" s="63">
        <v>100</v>
      </c>
      <c r="AM382" s="63">
        <v>100</v>
      </c>
      <c r="AN382" s="63">
        <v>100</v>
      </c>
      <c r="AO382" s="63">
        <v>100</v>
      </c>
      <c r="AP382" s="63">
        <v>100</v>
      </c>
      <c r="AQ382" s="63">
        <v>100</v>
      </c>
      <c r="AR382" s="63">
        <v>100</v>
      </c>
      <c r="AS382" s="63">
        <v>100</v>
      </c>
      <c r="AT382" s="63">
        <v>100</v>
      </c>
      <c r="AU382" s="63">
        <v>100</v>
      </c>
      <c r="AV382">
        <v>100</v>
      </c>
      <c r="AW382">
        <v>100</v>
      </c>
      <c r="AY382" s="2"/>
      <c r="AZ382"/>
    </row>
    <row r="383" spans="1:52" x14ac:dyDescent="0.25">
      <c r="A383" t="s">
        <v>37</v>
      </c>
      <c r="B383">
        <v>56.09</v>
      </c>
      <c r="C383">
        <v>57.59</v>
      </c>
      <c r="D383">
        <v>59.68</v>
      </c>
      <c r="E383">
        <v>63.64</v>
      </c>
      <c r="F383">
        <v>58.35</v>
      </c>
      <c r="G383">
        <v>58.8</v>
      </c>
      <c r="H383">
        <v>58.05</v>
      </c>
      <c r="I383">
        <v>56.66</v>
      </c>
      <c r="J383">
        <v>55.54</v>
      </c>
      <c r="K383">
        <v>57.54</v>
      </c>
      <c r="L383">
        <v>58.81</v>
      </c>
      <c r="M383">
        <v>56.49</v>
      </c>
      <c r="N383">
        <v>57.09</v>
      </c>
      <c r="O383">
        <v>58.98</v>
      </c>
      <c r="P383">
        <v>60.95</v>
      </c>
      <c r="Q383">
        <v>61.75</v>
      </c>
      <c r="R383">
        <v>60.71</v>
      </c>
      <c r="S383">
        <v>63.42</v>
      </c>
      <c r="T383">
        <v>62.42</v>
      </c>
      <c r="U383">
        <v>61.17</v>
      </c>
      <c r="V383">
        <v>60.53</v>
      </c>
      <c r="W383">
        <v>62.31</v>
      </c>
      <c r="X383">
        <v>62.04</v>
      </c>
      <c r="Y383">
        <v>60.94</v>
      </c>
      <c r="Z383">
        <v>62.09</v>
      </c>
      <c r="AA383">
        <v>61.45</v>
      </c>
      <c r="AB383">
        <v>64.87</v>
      </c>
      <c r="AC383">
        <v>69.239999999999995</v>
      </c>
      <c r="AD383">
        <v>69.349999999999994</v>
      </c>
      <c r="AE383">
        <v>72.66</v>
      </c>
      <c r="AF383">
        <v>73.25</v>
      </c>
      <c r="AG383">
        <v>69.39</v>
      </c>
      <c r="AH383">
        <v>70.53</v>
      </c>
      <c r="AI383" s="63">
        <v>71.09</v>
      </c>
      <c r="AJ383" s="63">
        <v>73.64</v>
      </c>
      <c r="AK383" s="63">
        <v>69.319999999999993</v>
      </c>
      <c r="AL383" s="63">
        <v>68.33</v>
      </c>
      <c r="AM383" s="63">
        <v>71.37</v>
      </c>
      <c r="AN383" s="63">
        <v>74.28</v>
      </c>
      <c r="AO383" s="63">
        <v>75.37</v>
      </c>
      <c r="AP383" s="63">
        <v>75.83</v>
      </c>
      <c r="AQ383" s="63">
        <v>78.260000000000005</v>
      </c>
      <c r="AR383" s="63">
        <v>79.959999999999994</v>
      </c>
      <c r="AS383" s="63">
        <v>76.94</v>
      </c>
      <c r="AT383" s="63">
        <v>81.510000000000005</v>
      </c>
      <c r="AU383" s="63">
        <v>83.25</v>
      </c>
      <c r="AV383">
        <v>82.79</v>
      </c>
      <c r="AW383">
        <v>83.96</v>
      </c>
      <c r="AY383" s="2"/>
      <c r="AZ383"/>
    </row>
    <row r="384" spans="1:52" x14ac:dyDescent="0.25">
      <c r="A384" t="s">
        <v>38</v>
      </c>
      <c r="B384">
        <v>8.7899999999999991</v>
      </c>
      <c r="C384">
        <v>7.8</v>
      </c>
      <c r="D384">
        <v>8.2899999999999991</v>
      </c>
      <c r="E384">
        <v>6.38</v>
      </c>
      <c r="F384">
        <v>9.11</v>
      </c>
      <c r="G384">
        <v>7.52</v>
      </c>
      <c r="H384">
        <v>6.82</v>
      </c>
      <c r="I384">
        <v>8.35</v>
      </c>
      <c r="J384">
        <v>10.14</v>
      </c>
      <c r="K384">
        <v>8.58</v>
      </c>
      <c r="L384">
        <v>6.26</v>
      </c>
      <c r="M384">
        <v>9.01</v>
      </c>
      <c r="N384">
        <v>9.68</v>
      </c>
      <c r="O384">
        <v>5.41</v>
      </c>
      <c r="P384">
        <v>3.44</v>
      </c>
      <c r="Q384">
        <v>6.49</v>
      </c>
      <c r="R384">
        <v>7.78</v>
      </c>
      <c r="S384">
        <v>5.83</v>
      </c>
      <c r="T384">
        <v>7.07</v>
      </c>
      <c r="U384">
        <v>7.19</v>
      </c>
      <c r="V384">
        <v>7.96</v>
      </c>
      <c r="W384">
        <v>5.95</v>
      </c>
      <c r="X384">
        <v>4.6399999999999997</v>
      </c>
      <c r="Y384">
        <v>6.51</v>
      </c>
      <c r="Z384">
        <v>4.8499999999999996</v>
      </c>
      <c r="AA384">
        <v>4.97</v>
      </c>
      <c r="AB384">
        <v>4.66</v>
      </c>
      <c r="AC384">
        <v>4.68</v>
      </c>
      <c r="AD384">
        <v>4.13</v>
      </c>
      <c r="AE384">
        <v>3.03</v>
      </c>
      <c r="AF384">
        <v>2.52</v>
      </c>
      <c r="AG384">
        <v>4.43</v>
      </c>
      <c r="AH384">
        <v>5.22</v>
      </c>
      <c r="AI384" s="63">
        <v>3.8</v>
      </c>
      <c r="AJ384" s="63">
        <v>2.29</v>
      </c>
      <c r="AK384" s="63">
        <v>5.29</v>
      </c>
      <c r="AL384" s="63">
        <v>4.8499999999999996</v>
      </c>
      <c r="AM384" s="63">
        <v>4.28</v>
      </c>
      <c r="AN384" s="63">
        <v>1.79</v>
      </c>
      <c r="AO384" s="63">
        <v>4.3499999999999996</v>
      </c>
      <c r="AP384" s="63">
        <v>4.46</v>
      </c>
      <c r="AQ384" s="63">
        <v>5.54</v>
      </c>
      <c r="AR384" s="63">
        <v>6.38</v>
      </c>
      <c r="AS384" s="63">
        <v>5.8</v>
      </c>
      <c r="AT384" s="63">
        <v>3.38</v>
      </c>
      <c r="AU384" s="63">
        <v>3.76</v>
      </c>
      <c r="AV384">
        <v>3.61</v>
      </c>
      <c r="AW384">
        <v>2.75</v>
      </c>
      <c r="AY384" s="2"/>
      <c r="AZ384"/>
    </row>
    <row r="385" spans="1:52" x14ac:dyDescent="0.25">
      <c r="A385" t="s">
        <v>39</v>
      </c>
      <c r="B385">
        <v>35.119999999999997</v>
      </c>
      <c r="C385">
        <v>34.619999999999997</v>
      </c>
      <c r="D385">
        <v>32.03</v>
      </c>
      <c r="E385">
        <v>29.98</v>
      </c>
      <c r="F385">
        <v>32.54</v>
      </c>
      <c r="G385">
        <v>33.68</v>
      </c>
      <c r="H385">
        <v>35.119999999999997</v>
      </c>
      <c r="I385">
        <v>34.979999999999997</v>
      </c>
      <c r="J385">
        <v>34.32</v>
      </c>
      <c r="K385">
        <v>33.880000000000003</v>
      </c>
      <c r="L385">
        <v>34.93</v>
      </c>
      <c r="M385">
        <v>34.49</v>
      </c>
      <c r="N385">
        <v>33.229999999999997</v>
      </c>
      <c r="O385">
        <v>35.61</v>
      </c>
      <c r="P385">
        <v>35.619999999999997</v>
      </c>
      <c r="Q385">
        <v>31.77</v>
      </c>
      <c r="R385">
        <v>31.5</v>
      </c>
      <c r="S385">
        <v>30.74</v>
      </c>
      <c r="T385">
        <v>30.51</v>
      </c>
      <c r="U385">
        <v>31.64</v>
      </c>
      <c r="V385">
        <v>31.5</v>
      </c>
      <c r="W385">
        <v>31.74</v>
      </c>
      <c r="X385">
        <v>33.32</v>
      </c>
      <c r="Y385">
        <v>32.549999999999997</v>
      </c>
      <c r="Z385">
        <v>33.06</v>
      </c>
      <c r="AA385">
        <v>33.590000000000003</v>
      </c>
      <c r="AB385">
        <v>30.47</v>
      </c>
      <c r="AC385">
        <v>26.08</v>
      </c>
      <c r="AD385">
        <v>26.52</v>
      </c>
      <c r="AE385">
        <v>24.31</v>
      </c>
      <c r="AF385">
        <v>24.24</v>
      </c>
      <c r="AG385">
        <v>26.17</v>
      </c>
      <c r="AH385">
        <v>24.25</v>
      </c>
      <c r="AI385" s="63">
        <v>25.11</v>
      </c>
      <c r="AJ385" s="63">
        <v>24.07</v>
      </c>
      <c r="AK385" s="63">
        <v>25.39</v>
      </c>
      <c r="AL385" s="63">
        <v>26.82</v>
      </c>
      <c r="AM385" s="63">
        <v>24.35</v>
      </c>
      <c r="AN385" s="63">
        <v>23.93</v>
      </c>
      <c r="AO385" s="63">
        <v>20.28</v>
      </c>
      <c r="AP385" s="63">
        <v>19.71</v>
      </c>
      <c r="AQ385" s="63">
        <v>16.190000000000001</v>
      </c>
      <c r="AR385" s="63">
        <v>13.67</v>
      </c>
      <c r="AS385" s="63">
        <v>17.260000000000002</v>
      </c>
      <c r="AT385" s="63">
        <v>15.11</v>
      </c>
      <c r="AU385" s="63">
        <v>12.99</v>
      </c>
      <c r="AV385">
        <v>13.59</v>
      </c>
      <c r="AW385">
        <v>13.28</v>
      </c>
      <c r="AY385" s="2"/>
      <c r="AZ385"/>
    </row>
    <row r="386" spans="1:52" x14ac:dyDescent="0.25">
      <c r="AI386" s="63"/>
      <c r="AV386"/>
      <c r="AY386" s="2"/>
      <c r="AZ386"/>
    </row>
    <row r="387" spans="1:52" x14ac:dyDescent="0.25">
      <c r="A387" t="s">
        <v>40</v>
      </c>
      <c r="AI387" s="63"/>
      <c r="AV387"/>
      <c r="AY387" s="2"/>
      <c r="AZ387"/>
    </row>
    <row r="388" spans="1:52" x14ac:dyDescent="0.25">
      <c r="A388" t="s">
        <v>36</v>
      </c>
      <c r="B388">
        <v>100</v>
      </c>
      <c r="C388">
        <v>100</v>
      </c>
      <c r="D388">
        <v>100</v>
      </c>
      <c r="E388">
        <v>100</v>
      </c>
      <c r="F388">
        <v>100</v>
      </c>
      <c r="G388">
        <v>100</v>
      </c>
      <c r="H388">
        <v>100</v>
      </c>
      <c r="I388">
        <v>100</v>
      </c>
      <c r="J388">
        <v>100</v>
      </c>
      <c r="K388">
        <v>100</v>
      </c>
      <c r="L388">
        <v>100</v>
      </c>
      <c r="M388">
        <v>100</v>
      </c>
      <c r="N388">
        <v>100</v>
      </c>
      <c r="O388">
        <v>100</v>
      </c>
      <c r="P388">
        <v>100</v>
      </c>
      <c r="Q388">
        <v>100</v>
      </c>
      <c r="R388">
        <v>100</v>
      </c>
      <c r="S388">
        <v>100</v>
      </c>
      <c r="T388">
        <v>100</v>
      </c>
      <c r="U388">
        <v>100</v>
      </c>
      <c r="V388">
        <v>100</v>
      </c>
      <c r="W388">
        <v>100</v>
      </c>
      <c r="X388">
        <v>100</v>
      </c>
      <c r="Y388">
        <v>100</v>
      </c>
      <c r="Z388">
        <v>100</v>
      </c>
      <c r="AA388">
        <v>100</v>
      </c>
      <c r="AB388">
        <v>100</v>
      </c>
      <c r="AC388">
        <v>100</v>
      </c>
      <c r="AD388">
        <v>100</v>
      </c>
      <c r="AE388">
        <v>100</v>
      </c>
      <c r="AF388">
        <v>100</v>
      </c>
      <c r="AG388">
        <v>100</v>
      </c>
      <c r="AH388">
        <v>100</v>
      </c>
      <c r="AI388" s="63">
        <v>100</v>
      </c>
      <c r="AJ388" s="63">
        <v>100</v>
      </c>
      <c r="AK388" s="63">
        <v>100</v>
      </c>
      <c r="AL388" s="63">
        <v>100</v>
      </c>
      <c r="AM388" s="63">
        <v>100</v>
      </c>
      <c r="AN388" s="63">
        <v>100</v>
      </c>
      <c r="AO388" s="63">
        <v>100</v>
      </c>
      <c r="AP388" s="63">
        <v>100</v>
      </c>
      <c r="AQ388" s="63">
        <v>100</v>
      </c>
      <c r="AR388" s="63">
        <v>100</v>
      </c>
      <c r="AS388" s="63">
        <v>100</v>
      </c>
      <c r="AT388" s="63">
        <v>100</v>
      </c>
      <c r="AU388" s="63">
        <v>100</v>
      </c>
      <c r="AV388">
        <v>100</v>
      </c>
      <c r="AW388">
        <v>100</v>
      </c>
      <c r="AY388" s="2"/>
      <c r="AZ388"/>
    </row>
    <row r="389" spans="1:52" x14ac:dyDescent="0.25">
      <c r="A389" t="s">
        <v>37</v>
      </c>
      <c r="B389">
        <v>62.62</v>
      </c>
      <c r="C389">
        <v>63.53</v>
      </c>
      <c r="D389">
        <v>63.56</v>
      </c>
      <c r="E389">
        <v>60.15</v>
      </c>
      <c r="F389">
        <v>55.29</v>
      </c>
      <c r="G389">
        <v>64.36</v>
      </c>
      <c r="H389">
        <v>56.33</v>
      </c>
      <c r="I389">
        <v>57.88</v>
      </c>
      <c r="J389">
        <v>56.77</v>
      </c>
      <c r="K389">
        <v>59.62</v>
      </c>
      <c r="L389">
        <v>61.39</v>
      </c>
      <c r="M389">
        <v>58.84</v>
      </c>
      <c r="N389">
        <v>50.65</v>
      </c>
      <c r="O389">
        <v>57.45</v>
      </c>
      <c r="P389">
        <v>57.25</v>
      </c>
      <c r="Q389">
        <v>58.77</v>
      </c>
      <c r="R389">
        <v>71.39</v>
      </c>
      <c r="S389">
        <v>59.34</v>
      </c>
      <c r="T389">
        <v>60</v>
      </c>
      <c r="U389">
        <v>67.39</v>
      </c>
      <c r="V389">
        <v>61.61</v>
      </c>
      <c r="W389">
        <v>55.35</v>
      </c>
      <c r="X389">
        <v>65.83</v>
      </c>
      <c r="Y389">
        <v>62.82</v>
      </c>
      <c r="Z389">
        <v>63.99</v>
      </c>
      <c r="AA389">
        <v>67.680000000000007</v>
      </c>
      <c r="AB389">
        <v>71.459999999999994</v>
      </c>
      <c r="AC389">
        <v>71.53</v>
      </c>
      <c r="AD389">
        <v>64.989999999999995</v>
      </c>
      <c r="AE389">
        <v>72.69</v>
      </c>
      <c r="AF389">
        <v>72.180000000000007</v>
      </c>
      <c r="AG389">
        <v>72.87</v>
      </c>
      <c r="AH389">
        <v>75.34</v>
      </c>
      <c r="AI389" s="63">
        <v>73.92</v>
      </c>
      <c r="AJ389" s="63">
        <v>73.58</v>
      </c>
      <c r="AK389" s="63">
        <v>67.52</v>
      </c>
      <c r="AL389" s="63">
        <v>69.36</v>
      </c>
      <c r="AM389" s="63">
        <v>63.33</v>
      </c>
      <c r="AN389" s="63">
        <v>69.67</v>
      </c>
      <c r="AO389" s="63">
        <v>67.81</v>
      </c>
      <c r="AP389" s="63">
        <v>75.89</v>
      </c>
      <c r="AQ389" s="63">
        <v>78.099999999999994</v>
      </c>
      <c r="AR389" s="63">
        <v>84.67</v>
      </c>
      <c r="AS389" s="63">
        <v>78.819999999999993</v>
      </c>
      <c r="AT389" s="63">
        <v>78.569999999999993</v>
      </c>
      <c r="AU389" s="63">
        <v>81.040000000000006</v>
      </c>
      <c r="AV389">
        <v>82.86</v>
      </c>
      <c r="AW389">
        <v>82.48</v>
      </c>
      <c r="AY389" s="2"/>
      <c r="AZ389"/>
    </row>
    <row r="390" spans="1:52" x14ac:dyDescent="0.25">
      <c r="A390" t="s">
        <v>38</v>
      </c>
      <c r="B390">
        <v>5.42</v>
      </c>
      <c r="C390">
        <v>5.98</v>
      </c>
      <c r="D390">
        <v>3.7</v>
      </c>
      <c r="E390">
        <v>9.2799999999999994</v>
      </c>
      <c r="F390">
        <v>12.04</v>
      </c>
      <c r="G390">
        <v>9.35</v>
      </c>
      <c r="H390">
        <v>7.91</v>
      </c>
      <c r="I390">
        <v>13.4</v>
      </c>
      <c r="J390">
        <v>12.36</v>
      </c>
      <c r="K390">
        <v>12.29</v>
      </c>
      <c r="L390">
        <v>11.03</v>
      </c>
      <c r="M390">
        <v>9.74</v>
      </c>
      <c r="N390">
        <v>15.62</v>
      </c>
      <c r="O390">
        <v>9.48</v>
      </c>
      <c r="P390">
        <v>3.88</v>
      </c>
      <c r="Q390">
        <v>6.71</v>
      </c>
      <c r="R390">
        <v>4.2699999999999996</v>
      </c>
      <c r="S390">
        <v>7.99</v>
      </c>
      <c r="T390">
        <v>8.52</v>
      </c>
      <c r="U390">
        <v>6.26</v>
      </c>
      <c r="V390">
        <v>7.16</v>
      </c>
      <c r="W390">
        <v>9.2899999999999991</v>
      </c>
      <c r="X390">
        <v>3.67</v>
      </c>
      <c r="Y390">
        <v>4.57</v>
      </c>
      <c r="Z390">
        <v>4.0999999999999996</v>
      </c>
      <c r="AA390">
        <v>5.85</v>
      </c>
      <c r="AB390">
        <v>6.57</v>
      </c>
      <c r="AC390">
        <v>2.27</v>
      </c>
      <c r="AD390">
        <v>1.35</v>
      </c>
      <c r="AE390">
        <v>2.0499999999999998</v>
      </c>
      <c r="AF390">
        <v>3.66</v>
      </c>
      <c r="AG390">
        <v>4.08</v>
      </c>
      <c r="AH390">
        <v>4.13</v>
      </c>
      <c r="AI390" s="63">
        <v>2.46</v>
      </c>
      <c r="AJ390" s="63">
        <v>1.1100000000000001</v>
      </c>
      <c r="AK390" s="63">
        <v>2.71</v>
      </c>
      <c r="AL390" s="63">
        <v>7.74</v>
      </c>
      <c r="AM390" s="63">
        <v>6.66</v>
      </c>
      <c r="AN390" s="63">
        <v>0.39</v>
      </c>
      <c r="AO390" s="63">
        <v>6.77</v>
      </c>
      <c r="AP390" s="63">
        <v>5.28</v>
      </c>
      <c r="AQ390" s="63">
        <v>6.32</v>
      </c>
      <c r="AR390" s="63">
        <v>4.42</v>
      </c>
      <c r="AS390" s="63">
        <v>5.75</v>
      </c>
      <c r="AT390" s="63">
        <v>4.6399999999999997</v>
      </c>
      <c r="AU390" s="63">
        <v>4.28</v>
      </c>
      <c r="AV390">
        <v>2.4300000000000002</v>
      </c>
      <c r="AW390">
        <v>3.68</v>
      </c>
      <c r="AY390" s="2"/>
      <c r="AZ390"/>
    </row>
    <row r="391" spans="1:52" x14ac:dyDescent="0.25">
      <c r="A391" t="s">
        <v>39</v>
      </c>
      <c r="B391">
        <v>31.96</v>
      </c>
      <c r="C391">
        <v>30.49</v>
      </c>
      <c r="D391">
        <v>32.74</v>
      </c>
      <c r="E391">
        <v>30.56</v>
      </c>
      <c r="F391">
        <v>32.67</v>
      </c>
      <c r="G391">
        <v>26.29</v>
      </c>
      <c r="H391">
        <v>35.770000000000003</v>
      </c>
      <c r="I391">
        <v>28.72</v>
      </c>
      <c r="J391">
        <v>30.86</v>
      </c>
      <c r="K391">
        <v>28.09</v>
      </c>
      <c r="L391">
        <v>27.58</v>
      </c>
      <c r="M391">
        <v>31.42</v>
      </c>
      <c r="N391">
        <v>33.729999999999997</v>
      </c>
      <c r="O391">
        <v>33.07</v>
      </c>
      <c r="P391">
        <v>38.869999999999997</v>
      </c>
      <c r="Q391">
        <v>34.520000000000003</v>
      </c>
      <c r="R391">
        <v>24.34</v>
      </c>
      <c r="S391">
        <v>32.659999999999997</v>
      </c>
      <c r="T391">
        <v>31.48</v>
      </c>
      <c r="U391">
        <v>26.35</v>
      </c>
      <c r="V391">
        <v>31.23</v>
      </c>
      <c r="W391">
        <v>35.35</v>
      </c>
      <c r="X391">
        <v>30.5</v>
      </c>
      <c r="Y391">
        <v>32.61</v>
      </c>
      <c r="Z391">
        <v>31.91</v>
      </c>
      <c r="AA391">
        <v>26.47</v>
      </c>
      <c r="AB391">
        <v>21.98</v>
      </c>
      <c r="AC391">
        <v>26.2</v>
      </c>
      <c r="AD391">
        <v>33.659999999999997</v>
      </c>
      <c r="AE391">
        <v>25.26</v>
      </c>
      <c r="AF391">
        <v>24.15</v>
      </c>
      <c r="AG391">
        <v>23.05</v>
      </c>
      <c r="AH391">
        <v>20.53</v>
      </c>
      <c r="AI391" s="63">
        <v>23.62</v>
      </c>
      <c r="AJ391" s="63">
        <v>25.31</v>
      </c>
      <c r="AK391" s="63">
        <v>29.78</v>
      </c>
      <c r="AL391" s="63">
        <v>22.89</v>
      </c>
      <c r="AM391" s="63">
        <v>30</v>
      </c>
      <c r="AN391" s="63">
        <v>29.94</v>
      </c>
      <c r="AO391" s="63">
        <v>25.41</v>
      </c>
      <c r="AP391" s="63">
        <v>18.829999999999998</v>
      </c>
      <c r="AQ391" s="63">
        <v>15.58</v>
      </c>
      <c r="AR391" s="63">
        <v>10.91</v>
      </c>
      <c r="AS391" s="63">
        <v>15.42</v>
      </c>
      <c r="AT391" s="63">
        <v>16.79</v>
      </c>
      <c r="AU391" s="63">
        <v>14.68</v>
      </c>
      <c r="AV391">
        <v>14.71</v>
      </c>
      <c r="AW391">
        <v>13.84</v>
      </c>
      <c r="AY391" s="2"/>
      <c r="AZ391"/>
    </row>
    <row r="392" spans="1:52" x14ac:dyDescent="0.25">
      <c r="AI392" s="63"/>
      <c r="AV392"/>
      <c r="AY392" s="2"/>
      <c r="AZ392"/>
    </row>
    <row r="393" spans="1:52" x14ac:dyDescent="0.25">
      <c r="AI393" s="63"/>
      <c r="AV393"/>
      <c r="AY393" s="2"/>
      <c r="AZ393"/>
    </row>
    <row r="394" spans="1:52" x14ac:dyDescent="0.25">
      <c r="A394" t="s">
        <v>5</v>
      </c>
      <c r="AI394" s="63"/>
      <c r="AV394"/>
      <c r="AY394" s="2"/>
      <c r="AZ394"/>
    </row>
    <row r="395" spans="1:52" x14ac:dyDescent="0.25">
      <c r="A395" t="s">
        <v>29</v>
      </c>
      <c r="AI395" s="63"/>
      <c r="AV395"/>
      <c r="AY395" s="2"/>
      <c r="AZ395"/>
    </row>
    <row r="396" spans="1:52" x14ac:dyDescent="0.25">
      <c r="A396" t="s">
        <v>28</v>
      </c>
      <c r="AI396" s="63"/>
      <c r="AV396"/>
      <c r="AY396" s="2"/>
      <c r="AZ396"/>
    </row>
    <row r="397" spans="1:52" x14ac:dyDescent="0.25">
      <c r="A397" t="s">
        <v>8</v>
      </c>
      <c r="B397" s="1">
        <v>43497</v>
      </c>
      <c r="C397" s="1">
        <v>43525</v>
      </c>
      <c r="D397" s="1">
        <v>43556</v>
      </c>
      <c r="E397" s="1">
        <v>43586</v>
      </c>
      <c r="F397" s="1">
        <v>43617</v>
      </c>
      <c r="G397" s="1">
        <v>43647</v>
      </c>
      <c r="H397" s="1">
        <v>43678</v>
      </c>
      <c r="I397" s="1">
        <v>43709</v>
      </c>
      <c r="J397" s="1">
        <v>43739</v>
      </c>
      <c r="K397" s="1">
        <v>43770</v>
      </c>
      <c r="L397" s="1">
        <v>43800</v>
      </c>
      <c r="M397" s="1">
        <v>43831</v>
      </c>
      <c r="N397" s="1">
        <v>43862</v>
      </c>
      <c r="O397" s="1">
        <v>43891</v>
      </c>
      <c r="P397" s="1">
        <v>43922</v>
      </c>
      <c r="Q397" s="1">
        <v>43952</v>
      </c>
      <c r="R397" s="1">
        <v>43983</v>
      </c>
      <c r="S397" s="1">
        <v>44013</v>
      </c>
      <c r="T397" s="1">
        <v>44044</v>
      </c>
      <c r="U397" s="1">
        <v>44075</v>
      </c>
      <c r="V397" s="1">
        <v>44105</v>
      </c>
      <c r="W397" s="1">
        <v>44136</v>
      </c>
      <c r="X397" s="1">
        <v>44166</v>
      </c>
      <c r="Y397" s="1">
        <v>44197</v>
      </c>
      <c r="Z397" s="1">
        <v>44228</v>
      </c>
      <c r="AA397" s="1">
        <v>44256</v>
      </c>
      <c r="AB397" s="1">
        <v>44287</v>
      </c>
      <c r="AC397" s="1" t="s">
        <v>22</v>
      </c>
      <c r="AD397" s="1">
        <v>44348</v>
      </c>
      <c r="AE397" s="1">
        <v>44378</v>
      </c>
      <c r="AF397" s="1">
        <v>44409</v>
      </c>
      <c r="AG397" s="1">
        <v>44440</v>
      </c>
      <c r="AH397" s="1">
        <v>44470</v>
      </c>
      <c r="AI397" s="64">
        <v>44501</v>
      </c>
      <c r="AJ397" s="64">
        <v>44531</v>
      </c>
      <c r="AK397" s="64">
        <v>44562</v>
      </c>
      <c r="AL397" s="64">
        <v>44593</v>
      </c>
      <c r="AM397" s="64">
        <v>44621</v>
      </c>
      <c r="AN397" s="64">
        <v>44652</v>
      </c>
      <c r="AO397" s="64">
        <v>44682</v>
      </c>
      <c r="AP397" s="64">
        <v>44713</v>
      </c>
      <c r="AQ397" s="64">
        <v>44743</v>
      </c>
      <c r="AR397" s="64">
        <v>44774</v>
      </c>
      <c r="AS397" s="64">
        <v>44805</v>
      </c>
      <c r="AT397" s="64">
        <v>44835</v>
      </c>
      <c r="AU397" s="64">
        <v>44866</v>
      </c>
      <c r="AV397" s="1">
        <v>44896</v>
      </c>
      <c r="AW397" s="1">
        <v>44927</v>
      </c>
      <c r="AX397" s="1"/>
      <c r="AY397" s="2"/>
      <c r="AZ397"/>
    </row>
    <row r="398" spans="1:52" x14ac:dyDescent="0.25">
      <c r="A398" t="s">
        <v>30</v>
      </c>
      <c r="AI398" s="63"/>
      <c r="AV398"/>
      <c r="AY398" s="2"/>
      <c r="AZ398"/>
    </row>
    <row r="399" spans="1:52" x14ac:dyDescent="0.25">
      <c r="A399" t="s">
        <v>31</v>
      </c>
      <c r="B399">
        <v>100</v>
      </c>
      <c r="C399">
        <v>100</v>
      </c>
      <c r="D399">
        <v>100</v>
      </c>
      <c r="E399">
        <v>100</v>
      </c>
      <c r="F399">
        <v>100</v>
      </c>
      <c r="G399">
        <v>100</v>
      </c>
      <c r="H399">
        <v>100</v>
      </c>
      <c r="I399">
        <v>100</v>
      </c>
      <c r="J399">
        <v>100</v>
      </c>
      <c r="K399">
        <v>100</v>
      </c>
      <c r="L399">
        <v>100</v>
      </c>
      <c r="M399">
        <v>100</v>
      </c>
      <c r="N399">
        <v>100</v>
      </c>
      <c r="O399">
        <v>100</v>
      </c>
      <c r="P399">
        <v>100</v>
      </c>
      <c r="Q399">
        <v>100</v>
      </c>
      <c r="R399">
        <v>100</v>
      </c>
      <c r="S399">
        <v>100</v>
      </c>
      <c r="T399">
        <v>100</v>
      </c>
      <c r="U399">
        <v>100</v>
      </c>
      <c r="V399">
        <v>100</v>
      </c>
      <c r="W399">
        <v>100</v>
      </c>
      <c r="X399">
        <v>100</v>
      </c>
      <c r="Y399">
        <v>100</v>
      </c>
      <c r="Z399">
        <v>100</v>
      </c>
      <c r="AA399">
        <v>100</v>
      </c>
      <c r="AB399">
        <v>100</v>
      </c>
      <c r="AC399">
        <v>100</v>
      </c>
      <c r="AD399">
        <v>100</v>
      </c>
      <c r="AE399">
        <v>100</v>
      </c>
      <c r="AF399">
        <v>100</v>
      </c>
      <c r="AG399">
        <v>100</v>
      </c>
      <c r="AH399">
        <v>100</v>
      </c>
      <c r="AI399" s="63">
        <v>100</v>
      </c>
      <c r="AJ399" s="63">
        <v>100</v>
      </c>
      <c r="AK399" s="63">
        <v>100</v>
      </c>
      <c r="AL399" s="63">
        <v>100</v>
      </c>
      <c r="AM399" s="63">
        <v>100</v>
      </c>
      <c r="AN399" s="63">
        <v>100</v>
      </c>
      <c r="AO399" s="63">
        <v>100</v>
      </c>
      <c r="AP399" s="63">
        <v>100</v>
      </c>
      <c r="AQ399" s="63">
        <v>100</v>
      </c>
      <c r="AR399" s="63">
        <v>100</v>
      </c>
      <c r="AS399" s="63">
        <v>100</v>
      </c>
      <c r="AT399" s="63">
        <v>100</v>
      </c>
      <c r="AU399" s="63">
        <v>100</v>
      </c>
      <c r="AV399">
        <v>100</v>
      </c>
      <c r="AW399">
        <v>100</v>
      </c>
      <c r="AY399" s="2"/>
      <c r="AZ399"/>
    </row>
    <row r="400" spans="1:52" x14ac:dyDescent="0.25">
      <c r="A400" t="s">
        <v>32</v>
      </c>
      <c r="B400">
        <v>52.42</v>
      </c>
      <c r="C400">
        <v>54.26</v>
      </c>
      <c r="D400">
        <v>52.96</v>
      </c>
      <c r="E400">
        <v>52.74</v>
      </c>
      <c r="F400">
        <v>51.46</v>
      </c>
      <c r="G400">
        <v>58.62</v>
      </c>
      <c r="H400">
        <v>56.68</v>
      </c>
      <c r="I400">
        <v>48.64</v>
      </c>
      <c r="J400">
        <v>53.71</v>
      </c>
      <c r="K400">
        <v>52.57</v>
      </c>
      <c r="L400">
        <v>57.07</v>
      </c>
      <c r="M400">
        <v>53.82</v>
      </c>
      <c r="N400">
        <v>61.07</v>
      </c>
      <c r="O400">
        <v>58.44</v>
      </c>
      <c r="P400">
        <v>54.93</v>
      </c>
      <c r="Q400">
        <v>46.76</v>
      </c>
      <c r="R400">
        <v>58.27</v>
      </c>
      <c r="S400">
        <v>56.91</v>
      </c>
      <c r="T400">
        <v>58.81</v>
      </c>
      <c r="U400">
        <v>62.4</v>
      </c>
      <c r="V400">
        <v>61.15</v>
      </c>
      <c r="W400">
        <v>57.78</v>
      </c>
      <c r="X400">
        <v>63.32</v>
      </c>
      <c r="Y400">
        <v>54.1</v>
      </c>
      <c r="Z400">
        <v>63</v>
      </c>
      <c r="AA400">
        <v>59.21</v>
      </c>
      <c r="AB400">
        <v>66.260000000000005</v>
      </c>
      <c r="AC400">
        <v>68.290000000000006</v>
      </c>
      <c r="AD400">
        <v>70.14</v>
      </c>
      <c r="AE400">
        <v>67.260000000000005</v>
      </c>
      <c r="AF400">
        <v>60.39</v>
      </c>
      <c r="AG400">
        <v>66.790000000000006</v>
      </c>
      <c r="AH400">
        <v>68.33</v>
      </c>
      <c r="AI400" s="63">
        <v>69.11</v>
      </c>
      <c r="AJ400" s="63">
        <v>71.8</v>
      </c>
      <c r="AK400" s="63">
        <v>65.91</v>
      </c>
      <c r="AL400" s="63">
        <v>64.599999999999994</v>
      </c>
      <c r="AM400" s="63">
        <v>74.040000000000006</v>
      </c>
      <c r="AN400" s="63">
        <v>68.98</v>
      </c>
      <c r="AO400" s="63">
        <v>72.069999999999993</v>
      </c>
      <c r="AP400" s="63">
        <v>71.62</v>
      </c>
      <c r="AQ400" s="63">
        <v>74.290000000000006</v>
      </c>
      <c r="AR400" s="63">
        <v>76.48</v>
      </c>
      <c r="AS400" s="63">
        <v>74.83</v>
      </c>
      <c r="AT400" s="63">
        <v>73.430000000000007</v>
      </c>
      <c r="AU400" s="63">
        <v>78.260000000000005</v>
      </c>
      <c r="AV400">
        <v>80.09</v>
      </c>
      <c r="AW400">
        <v>80.09</v>
      </c>
      <c r="AY400" s="2"/>
      <c r="AZ400"/>
    </row>
    <row r="401" spans="1:52" x14ac:dyDescent="0.25">
      <c r="A401" t="s">
        <v>33</v>
      </c>
      <c r="B401">
        <v>8.3000000000000007</v>
      </c>
      <c r="C401">
        <v>9.5</v>
      </c>
      <c r="D401">
        <v>7.52</v>
      </c>
      <c r="E401">
        <v>10.050000000000001</v>
      </c>
      <c r="F401">
        <v>9.74</v>
      </c>
      <c r="G401">
        <v>4.7300000000000004</v>
      </c>
      <c r="H401">
        <v>6.08</v>
      </c>
      <c r="I401">
        <v>5.7</v>
      </c>
      <c r="J401">
        <v>6.12</v>
      </c>
      <c r="K401">
        <v>7.12</v>
      </c>
      <c r="L401">
        <v>4.29</v>
      </c>
      <c r="M401">
        <v>8.1999999999999993</v>
      </c>
      <c r="N401">
        <v>5.86</v>
      </c>
      <c r="O401">
        <v>4.68</v>
      </c>
      <c r="P401">
        <v>1.42</v>
      </c>
      <c r="Q401">
        <v>8.98</v>
      </c>
      <c r="R401">
        <v>5.2</v>
      </c>
      <c r="S401">
        <v>5.24</v>
      </c>
      <c r="T401">
        <v>6.97</v>
      </c>
      <c r="U401">
        <v>7.56</v>
      </c>
      <c r="V401">
        <v>6.11</v>
      </c>
      <c r="W401">
        <v>4.18</v>
      </c>
      <c r="X401">
        <v>2.0499999999999998</v>
      </c>
      <c r="Y401">
        <v>6.74</v>
      </c>
      <c r="Z401">
        <v>3.8</v>
      </c>
      <c r="AA401">
        <v>3.7</v>
      </c>
      <c r="AB401">
        <v>3.05</v>
      </c>
      <c r="AC401">
        <v>1.51</v>
      </c>
      <c r="AD401">
        <v>2.99</v>
      </c>
      <c r="AE401">
        <v>2.9</v>
      </c>
      <c r="AF401">
        <v>3.56</v>
      </c>
      <c r="AG401">
        <v>2.4300000000000002</v>
      </c>
      <c r="AH401">
        <v>3.17</v>
      </c>
      <c r="AI401" s="63">
        <v>1.19</v>
      </c>
      <c r="AJ401" s="63">
        <v>2.46</v>
      </c>
      <c r="AK401" s="63">
        <v>2.0299999999999998</v>
      </c>
      <c r="AL401" s="63">
        <v>3.92</v>
      </c>
      <c r="AM401" s="63">
        <v>2.5</v>
      </c>
      <c r="AN401" s="63">
        <v>1.17</v>
      </c>
      <c r="AO401" s="63">
        <v>1.28</v>
      </c>
      <c r="AP401" s="63">
        <v>4.41</v>
      </c>
      <c r="AQ401" s="63">
        <v>6.61</v>
      </c>
      <c r="AR401" s="63">
        <v>8.35</v>
      </c>
      <c r="AS401" s="63">
        <v>8.52</v>
      </c>
      <c r="AT401" s="63">
        <v>9.51</v>
      </c>
      <c r="AU401" s="63">
        <v>8.02</v>
      </c>
      <c r="AV401">
        <v>6.65</v>
      </c>
      <c r="AW401">
        <v>6.49</v>
      </c>
      <c r="AY401" s="2"/>
      <c r="AZ401"/>
    </row>
    <row r="402" spans="1:52" x14ac:dyDescent="0.25">
      <c r="A402" t="s">
        <v>34</v>
      </c>
      <c r="B402">
        <v>39.28</v>
      </c>
      <c r="C402">
        <v>36.24</v>
      </c>
      <c r="D402">
        <v>39.520000000000003</v>
      </c>
      <c r="E402">
        <v>37.21</v>
      </c>
      <c r="F402">
        <v>38.799999999999997</v>
      </c>
      <c r="G402">
        <v>36.65</v>
      </c>
      <c r="H402">
        <v>37.25</v>
      </c>
      <c r="I402">
        <v>45.66</v>
      </c>
      <c r="J402">
        <v>40.17</v>
      </c>
      <c r="K402">
        <v>40.31</v>
      </c>
      <c r="L402">
        <v>38.64</v>
      </c>
      <c r="M402">
        <v>37.979999999999997</v>
      </c>
      <c r="N402">
        <v>33.07</v>
      </c>
      <c r="O402">
        <v>36.880000000000003</v>
      </c>
      <c r="P402">
        <v>43.65</v>
      </c>
      <c r="Q402">
        <v>44.27</v>
      </c>
      <c r="R402">
        <v>36.520000000000003</v>
      </c>
      <c r="S402">
        <v>37.840000000000003</v>
      </c>
      <c r="T402">
        <v>34.22</v>
      </c>
      <c r="U402">
        <v>30.04</v>
      </c>
      <c r="V402">
        <v>32.74</v>
      </c>
      <c r="W402">
        <v>38.03</v>
      </c>
      <c r="X402">
        <v>34.630000000000003</v>
      </c>
      <c r="Y402">
        <v>39.159999999999997</v>
      </c>
      <c r="Z402">
        <v>33.19</v>
      </c>
      <c r="AA402">
        <v>37.1</v>
      </c>
      <c r="AB402">
        <v>30.69</v>
      </c>
      <c r="AC402">
        <v>30.2</v>
      </c>
      <c r="AD402">
        <v>26.86</v>
      </c>
      <c r="AE402">
        <v>29.84</v>
      </c>
      <c r="AF402">
        <v>36.049999999999997</v>
      </c>
      <c r="AG402">
        <v>30.79</v>
      </c>
      <c r="AH402">
        <v>28.49</v>
      </c>
      <c r="AI402" s="63">
        <v>29.69</v>
      </c>
      <c r="AJ402" s="63">
        <v>25.74</v>
      </c>
      <c r="AK402" s="63">
        <v>32.049999999999997</v>
      </c>
      <c r="AL402" s="63">
        <v>31.48</v>
      </c>
      <c r="AM402" s="63">
        <v>23.46</v>
      </c>
      <c r="AN402" s="63">
        <v>29.85</v>
      </c>
      <c r="AO402" s="63">
        <v>26.65</v>
      </c>
      <c r="AP402" s="63">
        <v>23.97</v>
      </c>
      <c r="AQ402" s="63">
        <v>19.09</v>
      </c>
      <c r="AR402" s="63">
        <v>15.17</v>
      </c>
      <c r="AS402" s="63">
        <v>16.64</v>
      </c>
      <c r="AT402" s="63">
        <v>17.059999999999999</v>
      </c>
      <c r="AU402" s="63">
        <v>13.72</v>
      </c>
      <c r="AV402">
        <v>13.26</v>
      </c>
      <c r="AW402">
        <v>13.42</v>
      </c>
      <c r="AY402" s="2"/>
      <c r="AZ402"/>
    </row>
    <row r="403" spans="1:52" x14ac:dyDescent="0.25">
      <c r="AI403" s="63"/>
      <c r="AV403"/>
      <c r="AY403" s="2"/>
      <c r="AZ403"/>
    </row>
    <row r="404" spans="1:52" x14ac:dyDescent="0.25">
      <c r="A404" t="s">
        <v>35</v>
      </c>
      <c r="AI404" s="63"/>
      <c r="AV404"/>
      <c r="AY404" s="2"/>
      <c r="AZ404"/>
    </row>
    <row r="405" spans="1:52" x14ac:dyDescent="0.25">
      <c r="A405" t="s">
        <v>36</v>
      </c>
      <c r="B405">
        <v>100</v>
      </c>
      <c r="C405">
        <v>100</v>
      </c>
      <c r="D405">
        <v>100</v>
      </c>
      <c r="E405">
        <v>100</v>
      </c>
      <c r="F405">
        <v>100</v>
      </c>
      <c r="G405">
        <v>100</v>
      </c>
      <c r="H405">
        <v>100</v>
      </c>
      <c r="I405">
        <v>100</v>
      </c>
      <c r="J405">
        <v>100</v>
      </c>
      <c r="K405">
        <v>100</v>
      </c>
      <c r="L405">
        <v>100</v>
      </c>
      <c r="M405">
        <v>100</v>
      </c>
      <c r="N405">
        <v>100</v>
      </c>
      <c r="O405">
        <v>100</v>
      </c>
      <c r="P405">
        <v>100</v>
      </c>
      <c r="Q405">
        <v>100</v>
      </c>
      <c r="R405">
        <v>100</v>
      </c>
      <c r="S405">
        <v>100</v>
      </c>
      <c r="T405">
        <v>100</v>
      </c>
      <c r="U405">
        <v>100</v>
      </c>
      <c r="V405">
        <v>100</v>
      </c>
      <c r="W405">
        <v>100</v>
      </c>
      <c r="X405">
        <v>100</v>
      </c>
      <c r="Y405">
        <v>100</v>
      </c>
      <c r="Z405">
        <v>100</v>
      </c>
      <c r="AA405">
        <v>100</v>
      </c>
      <c r="AB405">
        <v>100</v>
      </c>
      <c r="AC405">
        <v>100</v>
      </c>
      <c r="AD405">
        <v>100</v>
      </c>
      <c r="AE405">
        <v>100</v>
      </c>
      <c r="AF405">
        <v>100</v>
      </c>
      <c r="AG405">
        <v>100</v>
      </c>
      <c r="AH405">
        <v>100</v>
      </c>
      <c r="AI405" s="63">
        <v>100</v>
      </c>
      <c r="AJ405" s="63">
        <v>100</v>
      </c>
      <c r="AK405" s="63">
        <v>100</v>
      </c>
      <c r="AL405" s="63">
        <v>100</v>
      </c>
      <c r="AM405" s="63">
        <v>100</v>
      </c>
      <c r="AN405" s="63">
        <v>100</v>
      </c>
      <c r="AO405" s="63">
        <v>100</v>
      </c>
      <c r="AP405" s="63">
        <v>100</v>
      </c>
      <c r="AQ405" s="63">
        <v>100</v>
      </c>
      <c r="AR405" s="63">
        <v>100</v>
      </c>
      <c r="AS405" s="63">
        <v>100</v>
      </c>
      <c r="AT405" s="63">
        <v>100</v>
      </c>
      <c r="AU405" s="63">
        <v>100</v>
      </c>
      <c r="AV405">
        <v>100</v>
      </c>
      <c r="AW405">
        <v>100</v>
      </c>
      <c r="AY405" s="2"/>
      <c r="AZ405"/>
    </row>
    <row r="406" spans="1:52" x14ac:dyDescent="0.25">
      <c r="A406" t="s">
        <v>37</v>
      </c>
      <c r="B406">
        <v>59.86</v>
      </c>
      <c r="C406">
        <v>56.75</v>
      </c>
      <c r="D406">
        <v>60.06</v>
      </c>
      <c r="E406">
        <v>60.55</v>
      </c>
      <c r="F406">
        <v>60.65</v>
      </c>
      <c r="G406">
        <v>58.81</v>
      </c>
      <c r="H406">
        <v>62.34</v>
      </c>
      <c r="I406">
        <v>59.56</v>
      </c>
      <c r="J406">
        <v>59.77</v>
      </c>
      <c r="K406">
        <v>61</v>
      </c>
      <c r="L406">
        <v>60.07</v>
      </c>
      <c r="M406">
        <v>59.16</v>
      </c>
      <c r="N406">
        <v>60.09</v>
      </c>
      <c r="O406">
        <v>61.32</v>
      </c>
      <c r="P406">
        <v>58.83</v>
      </c>
      <c r="Q406">
        <v>63.61</v>
      </c>
      <c r="R406">
        <v>63.37</v>
      </c>
      <c r="S406">
        <v>63.05</v>
      </c>
      <c r="T406">
        <v>64.41</v>
      </c>
      <c r="U406">
        <v>66.16</v>
      </c>
      <c r="V406">
        <v>63.5</v>
      </c>
      <c r="W406">
        <v>63.56</v>
      </c>
      <c r="X406">
        <v>62.96</v>
      </c>
      <c r="Y406">
        <v>63.1</v>
      </c>
      <c r="Z406">
        <v>62.73</v>
      </c>
      <c r="AA406">
        <v>65.849999999999994</v>
      </c>
      <c r="AB406">
        <v>66.97</v>
      </c>
      <c r="AC406">
        <v>69.94</v>
      </c>
      <c r="AD406">
        <v>68.739999999999995</v>
      </c>
      <c r="AE406">
        <v>71.64</v>
      </c>
      <c r="AF406">
        <v>73.58</v>
      </c>
      <c r="AG406">
        <v>71.27</v>
      </c>
      <c r="AH406">
        <v>72.7</v>
      </c>
      <c r="AI406" s="63">
        <v>72.38</v>
      </c>
      <c r="AJ406" s="63">
        <v>73.040000000000006</v>
      </c>
      <c r="AK406" s="63">
        <v>69.400000000000006</v>
      </c>
      <c r="AL406" s="63">
        <v>71.27</v>
      </c>
      <c r="AM406" s="63">
        <v>72.989999999999995</v>
      </c>
      <c r="AN406" s="63">
        <v>73.02</v>
      </c>
      <c r="AO406" s="63">
        <v>78.19</v>
      </c>
      <c r="AP406" s="63">
        <v>77.77</v>
      </c>
      <c r="AQ406" s="63">
        <v>77.48</v>
      </c>
      <c r="AR406" s="63">
        <v>78.430000000000007</v>
      </c>
      <c r="AS406" s="63">
        <v>78.010000000000005</v>
      </c>
      <c r="AT406" s="63">
        <v>80.41</v>
      </c>
      <c r="AU406" s="63">
        <v>78.91</v>
      </c>
      <c r="AV406">
        <v>82.36</v>
      </c>
      <c r="AW406">
        <v>83.46</v>
      </c>
      <c r="AY406" s="2"/>
      <c r="AZ406"/>
    </row>
    <row r="407" spans="1:52" x14ac:dyDescent="0.25">
      <c r="A407" t="s">
        <v>38</v>
      </c>
      <c r="B407">
        <v>4.08</v>
      </c>
      <c r="C407">
        <v>4.33</v>
      </c>
      <c r="D407">
        <v>3.79</v>
      </c>
      <c r="E407">
        <v>3.93</v>
      </c>
      <c r="F407">
        <v>2.42</v>
      </c>
      <c r="G407">
        <v>3.42</v>
      </c>
      <c r="H407">
        <v>2.2400000000000002</v>
      </c>
      <c r="I407">
        <v>2.35</v>
      </c>
      <c r="J407">
        <v>3.25</v>
      </c>
      <c r="K407">
        <v>4.03</v>
      </c>
      <c r="L407">
        <v>3.01</v>
      </c>
      <c r="M407">
        <v>2.84</v>
      </c>
      <c r="N407">
        <v>2.06</v>
      </c>
      <c r="O407">
        <v>1.86</v>
      </c>
      <c r="P407">
        <v>0.61</v>
      </c>
      <c r="Q407">
        <v>2.0699999999999998</v>
      </c>
      <c r="R407">
        <v>1.29</v>
      </c>
      <c r="S407">
        <v>3.04</v>
      </c>
      <c r="T407">
        <v>3.68</v>
      </c>
      <c r="U407">
        <v>2.0699999999999998</v>
      </c>
      <c r="V407">
        <v>1.57</v>
      </c>
      <c r="W407">
        <v>1.53</v>
      </c>
      <c r="X407">
        <v>1.59</v>
      </c>
      <c r="Y407">
        <v>1.28</v>
      </c>
      <c r="Z407">
        <v>1.64</v>
      </c>
      <c r="AA407">
        <v>1.54</v>
      </c>
      <c r="AB407">
        <v>0.36</v>
      </c>
      <c r="AC407">
        <v>0.92</v>
      </c>
      <c r="AD407">
        <v>1.1599999999999999</v>
      </c>
      <c r="AE407">
        <v>1.36</v>
      </c>
      <c r="AF407">
        <v>0.99</v>
      </c>
      <c r="AG407">
        <v>1.1200000000000001</v>
      </c>
      <c r="AH407">
        <v>1.29</v>
      </c>
      <c r="AI407" s="63">
        <v>1.19</v>
      </c>
      <c r="AJ407" s="63">
        <v>1.27</v>
      </c>
      <c r="AK407" s="63">
        <v>0.66</v>
      </c>
      <c r="AL407" s="63">
        <v>1.18</v>
      </c>
      <c r="AM407" s="63">
        <v>0.35</v>
      </c>
      <c r="AN407" s="63">
        <v>0.31</v>
      </c>
      <c r="AO407" s="63">
        <v>0.53</v>
      </c>
      <c r="AP407" s="63">
        <v>1.06</v>
      </c>
      <c r="AQ407" s="63">
        <v>3.31</v>
      </c>
      <c r="AR407" s="63">
        <v>3.35</v>
      </c>
      <c r="AS407" s="63">
        <v>2.98</v>
      </c>
      <c r="AT407" s="63">
        <v>3.75</v>
      </c>
      <c r="AU407" s="63">
        <v>4.04</v>
      </c>
      <c r="AV407">
        <v>3.23</v>
      </c>
      <c r="AW407">
        <v>3.5</v>
      </c>
      <c r="AY407" s="2"/>
      <c r="AZ407"/>
    </row>
    <row r="408" spans="1:52" x14ac:dyDescent="0.25">
      <c r="A408" t="s">
        <v>39</v>
      </c>
      <c r="B408">
        <v>36.06</v>
      </c>
      <c r="C408">
        <v>38.92</v>
      </c>
      <c r="D408">
        <v>36.159999999999997</v>
      </c>
      <c r="E408">
        <v>35.520000000000003</v>
      </c>
      <c r="F408">
        <v>36.93</v>
      </c>
      <c r="G408">
        <v>37.76</v>
      </c>
      <c r="H408">
        <v>35.42</v>
      </c>
      <c r="I408">
        <v>38.08</v>
      </c>
      <c r="J408">
        <v>36.979999999999997</v>
      </c>
      <c r="K408">
        <v>34.96</v>
      </c>
      <c r="L408">
        <v>36.93</v>
      </c>
      <c r="M408">
        <v>38</v>
      </c>
      <c r="N408">
        <v>37.840000000000003</v>
      </c>
      <c r="O408">
        <v>36.82</v>
      </c>
      <c r="P408">
        <v>40.549999999999997</v>
      </c>
      <c r="Q408">
        <v>34.32</v>
      </c>
      <c r="R408">
        <v>35.340000000000003</v>
      </c>
      <c r="S408">
        <v>33.92</v>
      </c>
      <c r="T408">
        <v>31.91</v>
      </c>
      <c r="U408">
        <v>31.78</v>
      </c>
      <c r="V408">
        <v>34.94</v>
      </c>
      <c r="W408">
        <v>34.909999999999997</v>
      </c>
      <c r="X408">
        <v>35.450000000000003</v>
      </c>
      <c r="Y408">
        <v>35.630000000000003</v>
      </c>
      <c r="Z408">
        <v>35.619999999999997</v>
      </c>
      <c r="AA408">
        <v>32.61</v>
      </c>
      <c r="AB408">
        <v>32.67</v>
      </c>
      <c r="AC408">
        <v>29.14</v>
      </c>
      <c r="AD408">
        <v>30.1</v>
      </c>
      <c r="AE408">
        <v>27</v>
      </c>
      <c r="AF408">
        <v>25.43</v>
      </c>
      <c r="AG408">
        <v>27.61</v>
      </c>
      <c r="AH408">
        <v>26</v>
      </c>
      <c r="AI408" s="63">
        <v>26.43</v>
      </c>
      <c r="AJ408" s="63">
        <v>25.69</v>
      </c>
      <c r="AK408" s="63">
        <v>29.94</v>
      </c>
      <c r="AL408" s="63">
        <v>27.55</v>
      </c>
      <c r="AM408" s="63">
        <v>26.66</v>
      </c>
      <c r="AN408" s="63">
        <v>26.67</v>
      </c>
      <c r="AO408" s="63">
        <v>21.28</v>
      </c>
      <c r="AP408" s="63">
        <v>21.17</v>
      </c>
      <c r="AQ408" s="63">
        <v>19.21</v>
      </c>
      <c r="AR408" s="63">
        <v>18.23</v>
      </c>
      <c r="AS408" s="63">
        <v>19.010000000000002</v>
      </c>
      <c r="AT408" s="63">
        <v>15.84</v>
      </c>
      <c r="AU408" s="63">
        <v>17.059999999999999</v>
      </c>
      <c r="AV408">
        <v>14.41</v>
      </c>
      <c r="AW408">
        <v>13.04</v>
      </c>
      <c r="AY408" s="2"/>
      <c r="AZ408"/>
    </row>
    <row r="409" spans="1:52" x14ac:dyDescent="0.25">
      <c r="AI409" s="63"/>
      <c r="AV409"/>
      <c r="AY409" s="2"/>
      <c r="AZ409"/>
    </row>
    <row r="410" spans="1:52" x14ac:dyDescent="0.25">
      <c r="A410" t="s">
        <v>40</v>
      </c>
      <c r="AI410" s="63"/>
      <c r="AV410"/>
      <c r="AY410" s="2"/>
      <c r="AZ410"/>
    </row>
    <row r="411" spans="1:52" x14ac:dyDescent="0.25">
      <c r="A411" t="s">
        <v>36</v>
      </c>
      <c r="B411">
        <v>100</v>
      </c>
      <c r="C411">
        <v>100</v>
      </c>
      <c r="D411">
        <v>100</v>
      </c>
      <c r="E411">
        <v>100</v>
      </c>
      <c r="F411">
        <v>100</v>
      </c>
      <c r="G411">
        <v>100</v>
      </c>
      <c r="H411">
        <v>100</v>
      </c>
      <c r="I411">
        <v>100</v>
      </c>
      <c r="J411">
        <v>100</v>
      </c>
      <c r="K411">
        <v>100</v>
      </c>
      <c r="L411">
        <v>100</v>
      </c>
      <c r="M411">
        <v>100</v>
      </c>
      <c r="N411">
        <v>100</v>
      </c>
      <c r="O411">
        <v>100</v>
      </c>
      <c r="P411">
        <v>100</v>
      </c>
      <c r="Q411">
        <v>100</v>
      </c>
      <c r="R411">
        <v>100</v>
      </c>
      <c r="S411">
        <v>100</v>
      </c>
      <c r="T411">
        <v>100</v>
      </c>
      <c r="U411">
        <v>100</v>
      </c>
      <c r="V411">
        <v>100</v>
      </c>
      <c r="W411">
        <v>100</v>
      </c>
      <c r="X411">
        <v>100</v>
      </c>
      <c r="Y411">
        <v>100</v>
      </c>
      <c r="Z411">
        <v>100</v>
      </c>
      <c r="AA411">
        <v>100</v>
      </c>
      <c r="AB411">
        <v>100</v>
      </c>
      <c r="AC411">
        <v>100</v>
      </c>
      <c r="AD411">
        <v>100</v>
      </c>
      <c r="AE411">
        <v>100</v>
      </c>
      <c r="AF411">
        <v>100</v>
      </c>
      <c r="AG411">
        <v>100</v>
      </c>
      <c r="AH411">
        <v>100</v>
      </c>
      <c r="AI411" s="63">
        <v>100</v>
      </c>
      <c r="AJ411" s="63">
        <v>100</v>
      </c>
      <c r="AK411" s="63">
        <v>100</v>
      </c>
      <c r="AL411" s="63">
        <v>100</v>
      </c>
      <c r="AM411" s="63">
        <v>100</v>
      </c>
      <c r="AN411" s="63">
        <v>100</v>
      </c>
      <c r="AO411" s="63">
        <v>100</v>
      </c>
      <c r="AP411" s="63">
        <v>100</v>
      </c>
      <c r="AQ411" s="63">
        <v>100</v>
      </c>
      <c r="AR411" s="63">
        <v>100</v>
      </c>
      <c r="AS411" s="63">
        <v>100</v>
      </c>
      <c r="AT411" s="63">
        <v>100</v>
      </c>
      <c r="AU411" s="63">
        <v>100</v>
      </c>
      <c r="AV411">
        <v>100</v>
      </c>
      <c r="AW411">
        <v>100</v>
      </c>
      <c r="AY411" s="2"/>
      <c r="AZ411"/>
    </row>
    <row r="412" spans="1:52" x14ac:dyDescent="0.25">
      <c r="A412" t="s">
        <v>37</v>
      </c>
      <c r="B412">
        <v>55.4</v>
      </c>
      <c r="C412">
        <v>58.4</v>
      </c>
      <c r="D412">
        <v>61.51</v>
      </c>
      <c r="E412">
        <v>60.32</v>
      </c>
      <c r="F412">
        <v>61.02</v>
      </c>
      <c r="G412">
        <v>64.290000000000006</v>
      </c>
      <c r="H412">
        <v>59.82</v>
      </c>
      <c r="I412">
        <v>64.17</v>
      </c>
      <c r="J412">
        <v>57.06</v>
      </c>
      <c r="K412">
        <v>60.55</v>
      </c>
      <c r="L412">
        <v>61.38</v>
      </c>
      <c r="M412">
        <v>65.08</v>
      </c>
      <c r="N412">
        <v>63.42</v>
      </c>
      <c r="O412">
        <v>61.38</v>
      </c>
      <c r="P412">
        <v>59.93</v>
      </c>
      <c r="Q412">
        <v>62.9</v>
      </c>
      <c r="R412">
        <v>68.040000000000006</v>
      </c>
      <c r="S412">
        <v>71.42</v>
      </c>
      <c r="T412">
        <v>61.78</v>
      </c>
      <c r="U412">
        <v>65.77</v>
      </c>
      <c r="V412">
        <v>63.06</v>
      </c>
      <c r="W412">
        <v>64.97</v>
      </c>
      <c r="X412">
        <v>64.03</v>
      </c>
      <c r="Y412">
        <v>63.51</v>
      </c>
      <c r="Z412">
        <v>61.29</v>
      </c>
      <c r="AA412">
        <v>65.819999999999993</v>
      </c>
      <c r="AB412">
        <v>67.739999999999995</v>
      </c>
      <c r="AC412">
        <v>68.36</v>
      </c>
      <c r="AD412">
        <v>66.290000000000006</v>
      </c>
      <c r="AE412">
        <v>67.17</v>
      </c>
      <c r="AF412">
        <v>64.55</v>
      </c>
      <c r="AG412">
        <v>65.540000000000006</v>
      </c>
      <c r="AH412">
        <v>72.349999999999994</v>
      </c>
      <c r="AI412" s="63">
        <v>72.63</v>
      </c>
      <c r="AJ412" s="63">
        <v>73.010000000000005</v>
      </c>
      <c r="AK412" s="63">
        <v>64.58</v>
      </c>
      <c r="AL412" s="63">
        <v>69.19</v>
      </c>
      <c r="AM412" s="63">
        <v>69.709999999999994</v>
      </c>
      <c r="AN412" s="63">
        <v>70.37</v>
      </c>
      <c r="AO412" s="63">
        <v>73.44</v>
      </c>
      <c r="AP412" s="63">
        <v>68.55</v>
      </c>
      <c r="AQ412" s="63">
        <v>71.239999999999995</v>
      </c>
      <c r="AR412" s="63">
        <v>75.430000000000007</v>
      </c>
      <c r="AS412" s="63">
        <v>73.38</v>
      </c>
      <c r="AT412" s="63">
        <v>76.290000000000006</v>
      </c>
      <c r="AU412" s="63">
        <v>76.38</v>
      </c>
      <c r="AV412">
        <v>79.47</v>
      </c>
      <c r="AW412">
        <v>76.150000000000006</v>
      </c>
      <c r="AY412" s="2"/>
      <c r="AZ412"/>
    </row>
    <row r="413" spans="1:52" x14ac:dyDescent="0.25">
      <c r="A413" t="s">
        <v>38</v>
      </c>
      <c r="B413">
        <v>5.85</v>
      </c>
      <c r="C413">
        <v>3.28</v>
      </c>
      <c r="D413">
        <v>2.8</v>
      </c>
      <c r="E413">
        <v>4.59</v>
      </c>
      <c r="F413">
        <v>4.07</v>
      </c>
      <c r="G413">
        <v>1.67</v>
      </c>
      <c r="H413">
        <v>6</v>
      </c>
      <c r="I413">
        <v>3.76</v>
      </c>
      <c r="J413">
        <v>2.39</v>
      </c>
      <c r="K413">
        <v>4.97</v>
      </c>
      <c r="L413">
        <v>1.01</v>
      </c>
      <c r="M413">
        <v>1.37</v>
      </c>
      <c r="N413">
        <v>2.5099999999999998</v>
      </c>
      <c r="O413">
        <v>2.76</v>
      </c>
      <c r="P413">
        <v>1.89</v>
      </c>
      <c r="Q413">
        <v>0.6</v>
      </c>
      <c r="R413">
        <v>1.64</v>
      </c>
      <c r="S413">
        <v>1.06</v>
      </c>
      <c r="T413">
        <v>1.59</v>
      </c>
      <c r="U413">
        <v>3.78</v>
      </c>
      <c r="V413">
        <v>3.28</v>
      </c>
      <c r="W413">
        <v>1.67</v>
      </c>
      <c r="X413">
        <v>0.41</v>
      </c>
      <c r="Y413">
        <v>1.88</v>
      </c>
      <c r="Z413">
        <v>2.0299999999999998</v>
      </c>
      <c r="AA413">
        <v>0.74</v>
      </c>
      <c r="AB413">
        <v>0.41</v>
      </c>
      <c r="AC413">
        <v>2.2400000000000002</v>
      </c>
      <c r="AD413">
        <v>1.27</v>
      </c>
      <c r="AE413">
        <v>2.27</v>
      </c>
      <c r="AF413">
        <v>1.86</v>
      </c>
      <c r="AG413">
        <v>3.68</v>
      </c>
      <c r="AH413">
        <v>3.64</v>
      </c>
      <c r="AI413" s="63">
        <v>0.54</v>
      </c>
      <c r="AJ413" s="63">
        <v>0.53</v>
      </c>
      <c r="AK413" s="63">
        <v>1.74</v>
      </c>
      <c r="AL413" s="63">
        <v>1.27</v>
      </c>
      <c r="AM413" s="63">
        <v>0.3</v>
      </c>
      <c r="AN413" s="63">
        <v>0.7</v>
      </c>
      <c r="AO413" s="63">
        <v>0.56000000000000005</v>
      </c>
      <c r="AP413" s="63">
        <v>6.06</v>
      </c>
      <c r="AQ413" s="63">
        <v>7.81</v>
      </c>
      <c r="AR413" s="63">
        <v>4.97</v>
      </c>
      <c r="AS413" s="63">
        <v>6.9</v>
      </c>
      <c r="AT413" s="63">
        <v>7.76</v>
      </c>
      <c r="AU413" s="63">
        <v>3.57</v>
      </c>
      <c r="AV413">
        <v>3.6</v>
      </c>
      <c r="AW413">
        <v>6.05</v>
      </c>
      <c r="AY413" s="2"/>
      <c r="AZ413"/>
    </row>
    <row r="414" spans="1:52" x14ac:dyDescent="0.25">
      <c r="A414" t="s">
        <v>39</v>
      </c>
      <c r="B414">
        <v>38.75</v>
      </c>
      <c r="C414">
        <v>38.32</v>
      </c>
      <c r="D414">
        <v>35.69</v>
      </c>
      <c r="E414">
        <v>35.090000000000003</v>
      </c>
      <c r="F414">
        <v>34.909999999999997</v>
      </c>
      <c r="G414">
        <v>34.04</v>
      </c>
      <c r="H414">
        <v>34.17</v>
      </c>
      <c r="I414">
        <v>32.06</v>
      </c>
      <c r="J414">
        <v>40.549999999999997</v>
      </c>
      <c r="K414">
        <v>34.479999999999997</v>
      </c>
      <c r="L414">
        <v>37.61</v>
      </c>
      <c r="M414">
        <v>33.549999999999997</v>
      </c>
      <c r="N414">
        <v>34.07</v>
      </c>
      <c r="O414">
        <v>35.86</v>
      </c>
      <c r="P414">
        <v>38.19</v>
      </c>
      <c r="Q414">
        <v>36.5</v>
      </c>
      <c r="R414">
        <v>30.32</v>
      </c>
      <c r="S414">
        <v>27.52</v>
      </c>
      <c r="T414">
        <v>36.630000000000003</v>
      </c>
      <c r="U414">
        <v>30.45</v>
      </c>
      <c r="V414">
        <v>33.659999999999997</v>
      </c>
      <c r="W414">
        <v>33.35</v>
      </c>
      <c r="X414">
        <v>35.56</v>
      </c>
      <c r="Y414">
        <v>34.61</v>
      </c>
      <c r="Z414">
        <v>36.68</v>
      </c>
      <c r="AA414">
        <v>33.44</v>
      </c>
      <c r="AB414">
        <v>31.85</v>
      </c>
      <c r="AC414">
        <v>29.4</v>
      </c>
      <c r="AD414">
        <v>32.450000000000003</v>
      </c>
      <c r="AE414">
        <v>30.56</v>
      </c>
      <c r="AF414">
        <v>33.58</v>
      </c>
      <c r="AG414">
        <v>30.77</v>
      </c>
      <c r="AH414">
        <v>24.02</v>
      </c>
      <c r="AI414" s="63">
        <v>26.83</v>
      </c>
      <c r="AJ414" s="63">
        <v>26.46</v>
      </c>
      <c r="AK414" s="63">
        <v>33.68</v>
      </c>
      <c r="AL414" s="63">
        <v>29.54</v>
      </c>
      <c r="AM414" s="63">
        <v>29.99</v>
      </c>
      <c r="AN414" s="63">
        <v>28.92</v>
      </c>
      <c r="AO414" s="63">
        <v>26</v>
      </c>
      <c r="AP414" s="63">
        <v>25.39</v>
      </c>
      <c r="AQ414" s="63">
        <v>20.95</v>
      </c>
      <c r="AR414" s="63">
        <v>19.600000000000001</v>
      </c>
      <c r="AS414" s="63">
        <v>19.72</v>
      </c>
      <c r="AT414" s="63">
        <v>15.94</v>
      </c>
      <c r="AU414" s="63">
        <v>20.05</v>
      </c>
      <c r="AV414">
        <v>16.940000000000001</v>
      </c>
      <c r="AW414">
        <v>17.8</v>
      </c>
      <c r="AY414" s="2"/>
      <c r="AZ414"/>
    </row>
  </sheetData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75316C202E8FBE4797CDC989E5A23833" ma:contentTypeVersion="16" ma:contentTypeDescription="Crear nuevo documento." ma:contentTypeScope="" ma:versionID="8b93ce08bf65b93229c27bd734bb7dbc">
  <xsd:schema xmlns:xsd="http://www.w3.org/2001/XMLSchema" xmlns:xs="http://www.w3.org/2001/XMLSchema" xmlns:p="http://schemas.microsoft.com/office/2006/metadata/properties" xmlns:ns2="8be3414b-2ef9-485f-84d6-269f1d6f703b" xmlns:ns3="724c4985-e433-4d2c-9697-e180992b402a" targetNamespace="http://schemas.microsoft.com/office/2006/metadata/properties" ma:root="true" ma:fieldsID="991f5bf41e531dd9177388cda46f8766" ns2:_="" ns3:_="">
    <xsd:import namespace="8be3414b-2ef9-485f-84d6-269f1d6f703b"/>
    <xsd:import namespace="724c4985-e433-4d2c-9697-e180992b402a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GenerationTime" minOccurs="0"/>
                <xsd:element ref="ns3:MediaServiceEventHashCode" minOccurs="0"/>
                <xsd:element ref="ns3:MediaServiceOCR" minOccurs="0"/>
                <xsd:element ref="ns3:MediaServiceDateTaken" minOccurs="0"/>
                <xsd:element ref="ns3:MediaServiceAutoKeyPoints" minOccurs="0"/>
                <xsd:element ref="ns3:MediaServiceKeyPoints" minOccurs="0"/>
                <xsd:element ref="ns3:MediaServiceLocation" minOccurs="0"/>
                <xsd:element ref="ns3:MediaLengthInSeconds" minOccurs="0"/>
                <xsd:element ref="ns3:lcf76f155ced4ddcb4097134ff3c332f" minOccurs="0"/>
                <xsd:element ref="ns2:TaxCatchAll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be3414b-2ef9-485f-84d6-269f1d6f703b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0907d041-451f-4747-b076-47bf0b907713}" ma:internalName="TaxCatchAll" ma:showField="CatchAllData" ma:web="8be3414b-2ef9-485f-84d6-269f1d6f703b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24c4985-e433-4d2c-9697-e180992b402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6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KeyPoints" ma:index="17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8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Location" ma:index="19" nillable="true" ma:displayName="Location" ma:internalName="MediaServiceLocation" ma:readOnly="true">
      <xsd:simpleType>
        <xsd:restriction base="dms:Text"/>
      </xsd:simpleType>
    </xsd:element>
    <xsd:element name="MediaLengthInSeconds" ma:index="20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22" nillable="true" ma:taxonomy="true" ma:internalName="lcf76f155ced4ddcb4097134ff3c332f" ma:taxonomyFieldName="MediaServiceImageTags" ma:displayName="Etiquetas de imagen" ma:readOnly="false" ma:fieldId="{5cf76f15-5ced-4ddc-b409-7134ff3c332f}" ma:taxonomyMulti="true" ma:sspId="335d02d2-2acc-434b-b7bb-812ff22cbf32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8be3414b-2ef9-485f-84d6-269f1d6f703b" xsi:nil="true"/>
    <lcf76f155ced4ddcb4097134ff3c332f xmlns="724c4985-e433-4d2c-9697-e180992b402a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D1E66425-1C2A-4BD4-A9D4-198396556655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3487BD46-5D8B-4FFE-9C32-DD85997EC0FE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8be3414b-2ef9-485f-84d6-269f1d6f703b"/>
    <ds:schemaRef ds:uri="724c4985-e433-4d2c-9697-e180992b402a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E3BAE0EE-F8C3-4549-89A6-B7E84F13180B}">
  <ds:schemaRefs>
    <ds:schemaRef ds:uri="http://purl.org/dc/elements/1.1/"/>
    <ds:schemaRef ds:uri="http://schemas.microsoft.com/office/2006/metadata/properties"/>
    <ds:schemaRef ds:uri="http://purl.org/dc/terms/"/>
    <ds:schemaRef ds:uri="http://schemas.openxmlformats.org/package/2006/metadata/core-properties"/>
    <ds:schemaRef ds:uri="http://schemas.microsoft.com/office/2006/documentManagement/types"/>
    <ds:schemaRef ds:uri="http://schemas.microsoft.com/office/infopath/2007/PartnerControls"/>
    <ds:schemaRef ds:uri="724c4985-e433-4d2c-9697-e180992b402a"/>
    <ds:schemaRef ds:uri="8be3414b-2ef9-485f-84d6-269f1d6f703b"/>
    <ds:schemaRef ds:uri="http://www.w3.org/XML/1998/namespace"/>
    <ds:schemaRef ds:uri="http://purl.org/dc/dcmitype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12</vt:i4>
      </vt:variant>
      <vt:variant>
        <vt:lpstr>Rangos con nombre</vt:lpstr>
      </vt:variant>
      <vt:variant>
        <vt:i4>6</vt:i4>
      </vt:variant>
    </vt:vector>
  </HeadingPairs>
  <TitlesOfParts>
    <vt:vector size="18" baseType="lpstr">
      <vt:lpstr>Portada</vt:lpstr>
      <vt:lpstr>Contenido</vt:lpstr>
      <vt:lpstr>Total Aceite</vt:lpstr>
      <vt:lpstr>A. Oliva</vt:lpstr>
      <vt:lpstr>O. Virgen </vt:lpstr>
      <vt:lpstr>O. Virgen Extra</vt:lpstr>
      <vt:lpstr>O. Virgen + Extra</vt:lpstr>
      <vt:lpstr>Conclusiones</vt:lpstr>
      <vt:lpstr>Back data</vt:lpstr>
      <vt:lpstr>Instrucciones de actualizacion</vt:lpstr>
      <vt:lpstr>TAM Automático</vt:lpstr>
      <vt:lpstr>Back Data graficos</vt:lpstr>
      <vt:lpstr>'A. Oliva'!Área_de_impresión</vt:lpstr>
      <vt:lpstr>Conclusiones!Área_de_impresión</vt:lpstr>
      <vt:lpstr>'O. Virgen '!Área_de_impresión</vt:lpstr>
      <vt:lpstr>'O. Virgen + Extra'!Área_de_impresión</vt:lpstr>
      <vt:lpstr>'O. Virgen Extra'!Área_de_impresión</vt:lpstr>
      <vt:lpstr>'Total Aceite'!Área_de_impresión</vt:lpstr>
    </vt:vector>
  </TitlesOfParts>
  <Manager/>
  <Company/>
  <LinksUpToDate>false</LinksUpToDate>
  <SharedDoc>false</SharedDoc>
  <HyperlinkBase/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RAMÍREZ, DARLENE (MBMAT)</dc:creator>
  <cp:keywords/>
  <dc:description/>
  <cp:lastModifiedBy>Juan Carlos</cp:lastModifiedBy>
  <cp:revision/>
  <dcterms:created xsi:type="dcterms:W3CDTF">2018-06-15T07:55:04Z</dcterms:created>
  <dcterms:modified xsi:type="dcterms:W3CDTF">2023-07-03T09:57:53Z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0x01010075316C202E8FBE4797CDC989E5A23833</vt:lpwstr>
  </property>
  <property fmtid="{D5CDD505-2E9C-101B-9397-08002B2CF9AE}" pid="3" name="MediaServiceImageTags">
    <vt:lpwstr/>
  </property>
  <property fmtid="{D5CDD505-2E9C-101B-9397-08002B2CF9AE}" pid="4" name="MSIP_Label_3741da7a-79c1-417c-b408-16c0bfe99fca_Enabled">
    <vt:lpwstr>true</vt:lpwstr>
  </property>
  <property fmtid="{D5CDD505-2E9C-101B-9397-08002B2CF9AE}" pid="5" name="MSIP_Label_3741da7a-79c1-417c-b408-16c0bfe99fca_SetDate">
    <vt:lpwstr>2022-12-14T14:13:10Z</vt:lpwstr>
  </property>
  <property fmtid="{D5CDD505-2E9C-101B-9397-08002B2CF9AE}" pid="6" name="MSIP_Label_3741da7a-79c1-417c-b408-16c0bfe99fca_Method">
    <vt:lpwstr>Standard</vt:lpwstr>
  </property>
  <property fmtid="{D5CDD505-2E9C-101B-9397-08002B2CF9AE}" pid="7" name="MSIP_Label_3741da7a-79c1-417c-b408-16c0bfe99fca_Name">
    <vt:lpwstr>Internal Only - Amber</vt:lpwstr>
  </property>
  <property fmtid="{D5CDD505-2E9C-101B-9397-08002B2CF9AE}" pid="8" name="MSIP_Label_3741da7a-79c1-417c-b408-16c0bfe99fca_SiteId">
    <vt:lpwstr>1e355c04-e0a4-42ed-8e2d-7351591f0ef1</vt:lpwstr>
  </property>
  <property fmtid="{D5CDD505-2E9C-101B-9397-08002B2CF9AE}" pid="9" name="MSIP_Label_3741da7a-79c1-417c-b408-16c0bfe99fca_ActionId">
    <vt:lpwstr>bcbf2f7c-b5a0-4775-b4ec-82789e4fb106</vt:lpwstr>
  </property>
  <property fmtid="{D5CDD505-2E9C-101B-9397-08002B2CF9AE}" pid="10" name="MSIP_Label_3741da7a-79c1-417c-b408-16c0bfe99fca_ContentBits">
    <vt:lpwstr>0</vt:lpwstr>
  </property>
</Properties>
</file>