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Aceite mes a mes web\promociones\"/>
    </mc:Choice>
  </mc:AlternateContent>
  <workbookProtection workbookAlgorithmName="SHA-512" workbookHashValue="NHr/gITqURSUye1svzgYyJxsP6/WViwGg2OSoAM6WLEHm78HGR0IzA8GtA7inQvxmSkb7fhdsXp0J1QLrhsSvg==" workbookSaltValue="CFy3B2aku5eLdzg32ernPQ==" workbookSpinCount="100000" lockStructure="1"/>
  <bookViews>
    <workbookView showSheetTabs="0" xWindow="-108" yWindow="-108" windowWidth="19416" windowHeight="10416" tabRatio="718"/>
  </bookViews>
  <sheets>
    <sheet name="Portada" sheetId="7" r:id="rId1"/>
    <sheet name="Contenido" sheetId="9" r:id="rId2"/>
    <sheet name="Total Aceite" sheetId="8" r:id="rId3"/>
    <sheet name="A. Oliva" sheetId="11" r:id="rId4"/>
    <sheet name="O. Virgen " sheetId="13" r:id="rId5"/>
    <sheet name="O. Virgen Extra" sheetId="12" r:id="rId6"/>
    <sheet name="O. Virgen + Extra" sheetId="10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Conclusiones!$A$1:$N$37</definedName>
    <definedName name="_xlnm.Print_Area" localSheetId="4">'O. Virgen '!$A$1:$U$52</definedName>
    <definedName name="_xlnm.Print_Area" localSheetId="6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61" i="2" l="1" a="1"/>
  <c r="P161" i="2" s="1"/>
  <c r="P163" i="2" s="1" a="1"/>
  <c r="P163" i="2" s="1"/>
  <c r="O161" i="2" a="1"/>
  <c r="O161" i="2" s="1"/>
  <c r="O163" i="2" s="1" a="1"/>
  <c r="O163" i="2" s="1"/>
  <c r="N161" i="2" a="1"/>
  <c r="N161" i="2" s="1"/>
  <c r="M161" i="2" a="1"/>
  <c r="M161" i="2" s="1"/>
  <c r="L161" i="2" a="1"/>
  <c r="L161" i="2" s="1"/>
  <c r="L162" i="2" s="1" a="1"/>
  <c r="L162" i="2" s="1"/>
  <c r="K161" i="2" a="1"/>
  <c r="K161" i="2" s="1"/>
  <c r="K163" i="2" s="1" a="1"/>
  <c r="K163" i="2" s="1"/>
  <c r="J161" i="2" a="1"/>
  <c r="J161" i="2" s="1"/>
  <c r="I161" i="2" a="1"/>
  <c r="I161" i="2" s="1"/>
  <c r="H161" i="2" a="1"/>
  <c r="H161" i="2" s="1"/>
  <c r="H163" i="2" s="1" a="1"/>
  <c r="H163" i="2" s="1"/>
  <c r="G161" i="2" a="1"/>
  <c r="G161" i="2" s="1"/>
  <c r="G162" i="2" s="1" a="1"/>
  <c r="G162" i="2" s="1"/>
  <c r="F161" i="2" a="1"/>
  <c r="F161" i="2" s="1"/>
  <c r="E161" i="2" a="1"/>
  <c r="E161" i="2" s="1"/>
  <c r="D161" i="2" a="1"/>
  <c r="D161" i="2" s="1"/>
  <c r="D163" i="2" s="1" a="1"/>
  <c r="D163" i="2" s="1"/>
  <c r="P156" i="2" a="1"/>
  <c r="P156" i="2" s="1"/>
  <c r="O156" i="2" a="1"/>
  <c r="O156" i="2" s="1"/>
  <c r="O158" i="2" s="1" a="1"/>
  <c r="O158" i="2" s="1"/>
  <c r="N156" i="2" a="1"/>
  <c r="N156" i="2" s="1"/>
  <c r="N157" i="2" s="1" a="1"/>
  <c r="N157" i="2" s="1"/>
  <c r="M156" i="2" a="1"/>
  <c r="M156" i="2" s="1"/>
  <c r="L156" i="2" a="1"/>
  <c r="L156" i="2" s="1"/>
  <c r="K156" i="2" a="1"/>
  <c r="K156" i="2" s="1"/>
  <c r="J156" i="2" a="1"/>
  <c r="J156" i="2" s="1"/>
  <c r="J157" i="2" s="1" a="1"/>
  <c r="J157" i="2" s="1"/>
  <c r="I156" i="2" a="1"/>
  <c r="I156" i="2" s="1"/>
  <c r="I157" i="2" s="1" a="1"/>
  <c r="I157" i="2" s="1"/>
  <c r="H156" i="2" a="1"/>
  <c r="H156" i="2" s="1"/>
  <c r="H157" i="2" s="1" a="1"/>
  <c r="H157" i="2" s="1"/>
  <c r="G156" i="2" a="1"/>
  <c r="G156" i="2" s="1"/>
  <c r="G158" i="2" s="1" a="1"/>
  <c r="G158" i="2" s="1"/>
  <c r="F156" i="2" a="1"/>
  <c r="F156" i="2" s="1"/>
  <c r="F158" i="2" s="1" a="1"/>
  <c r="F158" i="2" s="1"/>
  <c r="E156" i="2" a="1"/>
  <c r="E156" i="2" s="1"/>
  <c r="D156" i="2" a="1"/>
  <c r="D156" i="2" s="1"/>
  <c r="P151" i="2" a="1"/>
  <c r="P151" i="2" s="1"/>
  <c r="P153" i="2" s="1" a="1"/>
  <c r="P153" i="2" s="1"/>
  <c r="O151" i="2" a="1"/>
  <c r="O151" i="2" s="1"/>
  <c r="O152" i="2" s="1" a="1"/>
  <c r="O152" i="2" s="1"/>
  <c r="N151" i="2" a="1"/>
  <c r="N151" i="2" s="1"/>
  <c r="N153" i="2" s="1" a="1"/>
  <c r="N153" i="2" s="1"/>
  <c r="M151" i="2" a="1"/>
  <c r="M151" i="2" s="1"/>
  <c r="M152" i="2" s="1" a="1"/>
  <c r="M152" i="2" s="1"/>
  <c r="L151" i="2" a="1"/>
  <c r="L151" i="2" s="1"/>
  <c r="K151" i="2" a="1"/>
  <c r="K151" i="2" s="1"/>
  <c r="J151" i="2" a="1"/>
  <c r="J151" i="2" s="1"/>
  <c r="I151" i="2" a="1"/>
  <c r="I151" i="2" s="1"/>
  <c r="I152" i="2" s="1" a="1"/>
  <c r="I152" i="2" s="1"/>
  <c r="H151" i="2" a="1"/>
  <c r="H151" i="2" s="1"/>
  <c r="H152" i="2" s="1" a="1"/>
  <c r="H152" i="2" s="1"/>
  <c r="G151" i="2" a="1"/>
  <c r="G151" i="2" s="1"/>
  <c r="G152" i="2" s="1" a="1"/>
  <c r="G152" i="2" s="1"/>
  <c r="F151" i="2" a="1"/>
  <c r="F151" i="2" s="1"/>
  <c r="F152" i="2" s="1" a="1"/>
  <c r="F152" i="2" s="1"/>
  <c r="E151" i="2" a="1"/>
  <c r="E151" i="2" s="1"/>
  <c r="E152" i="2" s="1" a="1"/>
  <c r="E152" i="2" s="1"/>
  <c r="D151" i="2" a="1"/>
  <c r="D151" i="2" s="1"/>
  <c r="P146" i="2" a="1"/>
  <c r="P146" i="2" s="1"/>
  <c r="P147" i="2" s="1" a="1"/>
  <c r="P147" i="2" s="1"/>
  <c r="O146" i="2" a="1"/>
  <c r="O146" i="2" s="1"/>
  <c r="O147" i="2" s="1" a="1"/>
  <c r="O147" i="2" s="1"/>
  <c r="N146" i="2" a="1"/>
  <c r="N146" i="2" s="1"/>
  <c r="N147" i="2" s="1" a="1"/>
  <c r="N147" i="2" s="1"/>
  <c r="M146" i="2" a="1"/>
  <c r="M146" i="2" s="1"/>
  <c r="L146" i="2" a="1"/>
  <c r="L146" i="2" s="1"/>
  <c r="L147" i="2" s="1" a="1"/>
  <c r="L147" i="2" s="1"/>
  <c r="K146" i="2" a="1"/>
  <c r="K146" i="2" s="1"/>
  <c r="J146" i="2" a="1"/>
  <c r="J146" i="2" s="1"/>
  <c r="I146" i="2" a="1"/>
  <c r="I146" i="2" s="1"/>
  <c r="H146" i="2" a="1"/>
  <c r="H146" i="2" s="1"/>
  <c r="H147" i="2" s="1" a="1"/>
  <c r="H147" i="2" s="1"/>
  <c r="G146" i="2" a="1"/>
  <c r="G146" i="2" s="1"/>
  <c r="G147" i="2" s="1" a="1"/>
  <c r="G147" i="2" s="1"/>
  <c r="F146" i="2" a="1"/>
  <c r="F146" i="2" s="1"/>
  <c r="F147" i="2" s="1" a="1"/>
  <c r="F147" i="2" s="1"/>
  <c r="E146" i="2" a="1"/>
  <c r="E146" i="2" s="1"/>
  <c r="E147" i="2" s="1" a="1"/>
  <c r="E147" i="2" s="1"/>
  <c r="D146" i="2" a="1"/>
  <c r="D146" i="2" s="1"/>
  <c r="D147" i="2" s="1" a="1"/>
  <c r="D147" i="2" s="1"/>
  <c r="P141" i="2" a="1"/>
  <c r="P141" i="2" s="1"/>
  <c r="O141" i="2" a="1"/>
  <c r="O141" i="2" s="1"/>
  <c r="O143" i="2" s="1" a="1"/>
  <c r="O143" i="2" s="1"/>
  <c r="N141" i="2" a="1"/>
  <c r="N141" i="2" s="1"/>
  <c r="N143" i="2" s="1" a="1"/>
  <c r="N143" i="2" s="1"/>
  <c r="M141" i="2" a="1"/>
  <c r="M141" i="2" s="1"/>
  <c r="M142" i="2" s="1" a="1"/>
  <c r="M142" i="2" s="1"/>
  <c r="L141" i="2" a="1"/>
  <c r="L141" i="2" s="1"/>
  <c r="L142" i="2" s="1" a="1"/>
  <c r="L142" i="2" s="1"/>
  <c r="K141" i="2" a="1"/>
  <c r="K141" i="2" s="1"/>
  <c r="K142" i="2" s="1" a="1"/>
  <c r="K142" i="2" s="1"/>
  <c r="J141" i="2" a="1"/>
  <c r="J141" i="2" s="1"/>
  <c r="I141" i="2" a="1"/>
  <c r="I141" i="2" s="1"/>
  <c r="H141" i="2" a="1"/>
  <c r="H141" i="2" s="1"/>
  <c r="G141" i="2" a="1"/>
  <c r="G141" i="2" s="1"/>
  <c r="G142" i="2" s="1" a="1"/>
  <c r="G142" i="2" s="1"/>
  <c r="F141" i="2" a="1"/>
  <c r="F141" i="2" s="1"/>
  <c r="F142" i="2" s="1" a="1"/>
  <c r="F142" i="2" s="1"/>
  <c r="E141" i="2" a="1"/>
  <c r="E141" i="2" s="1"/>
  <c r="E142" i="2" s="1" a="1"/>
  <c r="E142" i="2" s="1"/>
  <c r="D141" i="2" a="1"/>
  <c r="D141" i="2" s="1"/>
  <c r="D142" i="2" s="1" a="1"/>
  <c r="D142" i="2" s="1"/>
  <c r="P136" i="2" a="1"/>
  <c r="P136" i="2" s="1"/>
  <c r="O136" i="2" a="1"/>
  <c r="O136" i="2" s="1"/>
  <c r="N136" i="2" a="1"/>
  <c r="N136" i="2" s="1"/>
  <c r="N137" i="2" s="1" a="1"/>
  <c r="N137" i="2" s="1"/>
  <c r="M136" i="2" a="1"/>
  <c r="M136" i="2" s="1"/>
  <c r="M137" i="2" s="1" a="1"/>
  <c r="M137" i="2" s="1"/>
  <c r="L136" i="2" a="1"/>
  <c r="L136" i="2" s="1"/>
  <c r="K136" i="2" a="1"/>
  <c r="K136" i="2" s="1"/>
  <c r="K137" i="2" s="1" a="1"/>
  <c r="K137" i="2" s="1"/>
  <c r="J136" i="2" a="1"/>
  <c r="J136" i="2" s="1"/>
  <c r="J137" i="2" s="1" a="1"/>
  <c r="J137" i="2" s="1"/>
  <c r="I136" i="2" a="1"/>
  <c r="I136" i="2" s="1"/>
  <c r="H136" i="2" a="1"/>
  <c r="H136" i="2" s="1"/>
  <c r="G136" i="2" a="1"/>
  <c r="G136" i="2" s="1"/>
  <c r="F136" i="2" a="1"/>
  <c r="F136" i="2" s="1"/>
  <c r="F137" i="2" s="1" a="1"/>
  <c r="F137" i="2" s="1"/>
  <c r="E136" i="2" a="1"/>
  <c r="E136" i="2" s="1"/>
  <c r="E138" i="2" s="1" a="1"/>
  <c r="E138" i="2" s="1"/>
  <c r="D136" i="2" a="1"/>
  <c r="D136" i="2" s="1"/>
  <c r="D137" i="2" s="1" a="1"/>
  <c r="D137" i="2" s="1"/>
  <c r="P129" i="2" a="1"/>
  <c r="P129" i="2" s="1"/>
  <c r="O129" i="2" a="1"/>
  <c r="O129" i="2" s="1"/>
  <c r="N129" i="2" a="1"/>
  <c r="N129" i="2" s="1"/>
  <c r="M129" i="2" a="1"/>
  <c r="M129" i="2" s="1"/>
  <c r="M130" i="2" s="1" a="1"/>
  <c r="M130" i="2" s="1"/>
  <c r="L129" i="2" a="1"/>
  <c r="L129" i="2" s="1"/>
  <c r="L131" i="2" s="1" a="1"/>
  <c r="L131" i="2" s="1"/>
  <c r="K129" i="2" a="1"/>
  <c r="K129" i="2" s="1"/>
  <c r="K130" i="2" s="1" a="1"/>
  <c r="K130" i="2" s="1"/>
  <c r="J129" i="2" a="1"/>
  <c r="J129" i="2" s="1"/>
  <c r="I129" i="2" a="1"/>
  <c r="I129" i="2" s="1"/>
  <c r="H129" i="2" a="1"/>
  <c r="H129" i="2" s="1"/>
  <c r="G129" i="2" a="1"/>
  <c r="G129" i="2" s="1"/>
  <c r="F129" i="2" a="1"/>
  <c r="F129" i="2" s="1"/>
  <c r="E129" i="2" a="1"/>
  <c r="E129" i="2" s="1"/>
  <c r="E130" i="2" s="1" a="1"/>
  <c r="E130" i="2" s="1"/>
  <c r="D129" i="2" a="1"/>
  <c r="D129" i="2" s="1"/>
  <c r="P124" i="2" a="1"/>
  <c r="P124" i="2" s="1"/>
  <c r="O124" i="2" a="1"/>
  <c r="O124" i="2" s="1"/>
  <c r="N124" i="2" a="1"/>
  <c r="N124" i="2" s="1"/>
  <c r="N125" i="2" s="1" a="1"/>
  <c r="N125" i="2" s="1"/>
  <c r="M124" i="2" a="1"/>
  <c r="M124" i="2" s="1"/>
  <c r="M125" i="2" s="1" a="1"/>
  <c r="M125" i="2" s="1"/>
  <c r="L124" i="2" a="1"/>
  <c r="L124" i="2" s="1"/>
  <c r="L125" i="2" s="1" a="1"/>
  <c r="L125" i="2" s="1"/>
  <c r="K124" i="2" a="1"/>
  <c r="K124" i="2" s="1"/>
  <c r="J124" i="2" a="1"/>
  <c r="J124" i="2" s="1"/>
  <c r="I124" i="2" a="1"/>
  <c r="I124" i="2" s="1"/>
  <c r="I126" i="2" s="1" a="1"/>
  <c r="I126" i="2" s="1"/>
  <c r="H124" i="2" a="1"/>
  <c r="H124" i="2" s="1"/>
  <c r="H126" i="2" s="1" a="1"/>
  <c r="H126" i="2" s="1"/>
  <c r="G124" i="2" a="1"/>
  <c r="G124" i="2" s="1"/>
  <c r="F124" i="2" a="1"/>
  <c r="F124" i="2" s="1"/>
  <c r="F125" i="2" s="1" a="1"/>
  <c r="F125" i="2" s="1"/>
  <c r="E124" i="2" a="1"/>
  <c r="E124" i="2" s="1"/>
  <c r="E125" i="2" s="1" a="1"/>
  <c r="E125" i="2" s="1"/>
  <c r="D124" i="2" a="1"/>
  <c r="D124" i="2" s="1"/>
  <c r="D125" i="2" s="1" a="1"/>
  <c r="D125" i="2" s="1"/>
  <c r="P119" i="2" a="1"/>
  <c r="P119" i="2" s="1"/>
  <c r="P121" i="2" s="1" a="1"/>
  <c r="P121" i="2" s="1"/>
  <c r="O119" i="2" a="1"/>
  <c r="O119" i="2" s="1"/>
  <c r="O121" i="2" s="1" a="1"/>
  <c r="O121" i="2" s="1"/>
  <c r="N119" i="2" a="1"/>
  <c r="N119" i="2" s="1"/>
  <c r="M119" i="2" a="1"/>
  <c r="M119" i="2" s="1"/>
  <c r="M120" i="2" s="1" a="1"/>
  <c r="M120" i="2" s="1"/>
  <c r="L119" i="2" a="1"/>
  <c r="L119" i="2" s="1"/>
  <c r="K119" i="2" a="1"/>
  <c r="K119" i="2" s="1"/>
  <c r="K120" i="2" s="1" a="1"/>
  <c r="K120" i="2" s="1"/>
  <c r="J119" i="2" a="1"/>
  <c r="J119" i="2" s="1"/>
  <c r="I119" i="2" a="1"/>
  <c r="I119" i="2" s="1"/>
  <c r="I121" i="2" s="1" a="1"/>
  <c r="I121" i="2" s="1"/>
  <c r="H119" i="2" a="1"/>
  <c r="H119" i="2" s="1"/>
  <c r="G119" i="2" a="1"/>
  <c r="G119" i="2" s="1"/>
  <c r="G121" i="2" s="1" a="1"/>
  <c r="G121" i="2" s="1"/>
  <c r="F119" i="2" a="1"/>
  <c r="F119" i="2" s="1"/>
  <c r="E119" i="2" a="1"/>
  <c r="E119" i="2" s="1"/>
  <c r="E120" i="2" s="1" a="1"/>
  <c r="E120" i="2" s="1"/>
  <c r="D119" i="2" a="1"/>
  <c r="D119" i="2" s="1"/>
  <c r="P114" i="2" a="1"/>
  <c r="P114" i="2" s="1"/>
  <c r="P116" i="2" s="1" a="1"/>
  <c r="P116" i="2" s="1"/>
  <c r="O114" i="2" a="1"/>
  <c r="O114" i="2" s="1"/>
  <c r="N114" i="2" a="1"/>
  <c r="N114" i="2" s="1"/>
  <c r="N115" i="2" s="1" a="1"/>
  <c r="N115" i="2" s="1"/>
  <c r="M114" i="2" a="1"/>
  <c r="M114" i="2" s="1"/>
  <c r="L114" i="2" a="1"/>
  <c r="L114" i="2" s="1"/>
  <c r="L115" i="2" s="1" a="1"/>
  <c r="L115" i="2" s="1"/>
  <c r="K114" i="2" a="1"/>
  <c r="K114" i="2" s="1"/>
  <c r="J114" i="2" a="1"/>
  <c r="J114" i="2" s="1"/>
  <c r="J116" i="2" s="1" a="1"/>
  <c r="J116" i="2" s="1"/>
  <c r="I114" i="2" a="1"/>
  <c r="I114" i="2" s="1"/>
  <c r="I116" i="2" s="1" a="1"/>
  <c r="I116" i="2" s="1"/>
  <c r="H114" i="2" a="1"/>
  <c r="H114" i="2" s="1"/>
  <c r="H115" i="2" s="1" a="1"/>
  <c r="H115" i="2" s="1"/>
  <c r="G114" i="2" a="1"/>
  <c r="G114" i="2" s="1"/>
  <c r="G115" i="2" s="1" a="1"/>
  <c r="G115" i="2" s="1"/>
  <c r="F114" i="2" a="1"/>
  <c r="F114" i="2" s="1"/>
  <c r="F116" i="2" s="1" a="1"/>
  <c r="F116" i="2" s="1"/>
  <c r="E114" i="2" a="1"/>
  <c r="E114" i="2" s="1"/>
  <c r="D114" i="2" a="1"/>
  <c r="D114" i="2" s="1"/>
  <c r="D116" i="2" s="1" a="1"/>
  <c r="D116" i="2" s="1"/>
  <c r="P109" i="2" a="1"/>
  <c r="P109" i="2" s="1"/>
  <c r="P111" i="2" s="1" a="1"/>
  <c r="P111" i="2" s="1"/>
  <c r="O109" i="2" a="1"/>
  <c r="O109" i="2" s="1"/>
  <c r="N109" i="2" a="1"/>
  <c r="N109" i="2" s="1"/>
  <c r="M109" i="2" a="1"/>
  <c r="M109" i="2" s="1"/>
  <c r="M111" i="2" s="1" a="1"/>
  <c r="M111" i="2" s="1"/>
  <c r="L109" i="2" a="1"/>
  <c r="L109" i="2" s="1"/>
  <c r="L111" i="2" s="1" a="1"/>
  <c r="L111" i="2" s="1"/>
  <c r="K109" i="2" a="1"/>
  <c r="K109" i="2" s="1"/>
  <c r="J109" i="2" a="1"/>
  <c r="J109" i="2" s="1"/>
  <c r="I109" i="2" a="1"/>
  <c r="I109" i="2" s="1"/>
  <c r="H109" i="2" a="1"/>
  <c r="H109" i="2" s="1"/>
  <c r="H111" i="2" s="1" a="1"/>
  <c r="H111" i="2" s="1"/>
  <c r="G109" i="2" a="1"/>
  <c r="G109" i="2" s="1"/>
  <c r="G111" i="2" s="1" a="1"/>
  <c r="G111" i="2" s="1"/>
  <c r="F109" i="2" a="1"/>
  <c r="F109" i="2" s="1"/>
  <c r="E109" i="2" a="1"/>
  <c r="E109" i="2" s="1"/>
  <c r="E110" i="2" s="1" a="1"/>
  <c r="E110" i="2" s="1"/>
  <c r="D109" i="2" a="1"/>
  <c r="D109" i="2" s="1"/>
  <c r="P104" i="2" a="1"/>
  <c r="P104" i="2" s="1"/>
  <c r="P106" i="2" s="1" a="1"/>
  <c r="P106" i="2" s="1"/>
  <c r="O104" i="2" a="1"/>
  <c r="O104" i="2" s="1"/>
  <c r="N104" i="2" a="1"/>
  <c r="N104" i="2" s="1"/>
  <c r="N106" i="2" s="1" a="1"/>
  <c r="N106" i="2" s="1"/>
  <c r="M104" i="2" a="1"/>
  <c r="M104" i="2" s="1"/>
  <c r="L104" i="2" a="1"/>
  <c r="L104" i="2" s="1"/>
  <c r="K104" i="2" a="1"/>
  <c r="K104" i="2" s="1"/>
  <c r="J104" i="2" a="1"/>
  <c r="J104" i="2" s="1"/>
  <c r="J106" i="2" s="1" a="1"/>
  <c r="J106" i="2" s="1"/>
  <c r="I104" i="2" a="1"/>
  <c r="I104" i="2" s="1"/>
  <c r="I105" i="2" s="1" a="1"/>
  <c r="I105" i="2" s="1"/>
  <c r="H104" i="2" a="1"/>
  <c r="H104" i="2" s="1"/>
  <c r="G104" i="2" a="1"/>
  <c r="G104" i="2" s="1"/>
  <c r="F104" i="2" a="1"/>
  <c r="F104" i="2" s="1"/>
  <c r="F105" i="2" s="1" a="1"/>
  <c r="F105" i="2" s="1"/>
  <c r="E104" i="2" a="1"/>
  <c r="E104" i="2" s="1"/>
  <c r="D104" i="2" a="1"/>
  <c r="D104" i="2" s="1"/>
  <c r="P97" i="2" a="1"/>
  <c r="P97" i="2" s="1"/>
  <c r="P99" i="2" s="1" a="1"/>
  <c r="P99" i="2" s="1"/>
  <c r="O97" i="2" a="1"/>
  <c r="O97" i="2" s="1"/>
  <c r="N97" i="2" a="1"/>
  <c r="N97" i="2" s="1"/>
  <c r="M97" i="2" a="1"/>
  <c r="M97" i="2" s="1"/>
  <c r="M99" i="2" s="1" a="1"/>
  <c r="M99" i="2" s="1"/>
  <c r="L97" i="2" a="1"/>
  <c r="L97" i="2" s="1"/>
  <c r="L98" i="2" s="1" a="1"/>
  <c r="L98" i="2" s="1"/>
  <c r="K97" i="2" a="1"/>
  <c r="K97" i="2" s="1"/>
  <c r="J97" i="2" a="1"/>
  <c r="J97" i="2" s="1"/>
  <c r="I97" i="2" a="1"/>
  <c r="I97" i="2" s="1"/>
  <c r="I99" i="2" s="1" a="1"/>
  <c r="I99" i="2" s="1"/>
  <c r="H97" i="2" a="1"/>
  <c r="H97" i="2" s="1"/>
  <c r="H98" i="2" s="1" a="1"/>
  <c r="H98" i="2" s="1"/>
  <c r="G97" i="2" a="1"/>
  <c r="G97" i="2" s="1"/>
  <c r="F97" i="2" a="1"/>
  <c r="F97" i="2" s="1"/>
  <c r="E97" i="2" a="1"/>
  <c r="E97" i="2" s="1"/>
  <c r="E99" i="2" s="1" a="1"/>
  <c r="E99" i="2" s="1"/>
  <c r="D97" i="2" a="1"/>
  <c r="D97" i="2" s="1"/>
  <c r="D99" i="2" s="1" a="1"/>
  <c r="D99" i="2" s="1"/>
  <c r="P92" i="2" a="1"/>
  <c r="P92" i="2" s="1"/>
  <c r="P94" i="2" s="1" a="1"/>
  <c r="P94" i="2" s="1"/>
  <c r="O92" i="2" a="1"/>
  <c r="O92" i="2" s="1"/>
  <c r="O93" i="2" s="1" a="1"/>
  <c r="O93" i="2" s="1"/>
  <c r="N92" i="2" a="1"/>
  <c r="N92" i="2" s="1"/>
  <c r="M92" i="2" a="1"/>
  <c r="M92" i="2" s="1"/>
  <c r="L92" i="2" a="1"/>
  <c r="L92" i="2" s="1"/>
  <c r="L94" i="2" s="1" a="1"/>
  <c r="L94" i="2" s="1"/>
  <c r="K92" i="2" a="1"/>
  <c r="K92" i="2" s="1"/>
  <c r="K94" i="2" s="1" a="1"/>
  <c r="K94" i="2" s="1"/>
  <c r="J92" i="2" a="1"/>
  <c r="J92" i="2" s="1"/>
  <c r="I92" i="2" a="1"/>
  <c r="I92" i="2" s="1"/>
  <c r="H92" i="2" a="1"/>
  <c r="H92" i="2" s="1"/>
  <c r="H94" i="2" s="1" a="1"/>
  <c r="H94" i="2" s="1"/>
  <c r="G92" i="2" a="1"/>
  <c r="G92" i="2" s="1"/>
  <c r="G94" i="2" s="1" a="1"/>
  <c r="G94" i="2" s="1"/>
  <c r="F92" i="2" a="1"/>
  <c r="F92" i="2" s="1"/>
  <c r="E92" i="2" a="1"/>
  <c r="E92" i="2" s="1"/>
  <c r="D92" i="2" a="1"/>
  <c r="D92" i="2" s="1"/>
  <c r="D94" i="2" s="1" a="1"/>
  <c r="D94" i="2" s="1"/>
  <c r="P87" i="2" a="1"/>
  <c r="P87" i="2" s="1"/>
  <c r="O87" i="2" a="1"/>
  <c r="O87" i="2" s="1"/>
  <c r="O89" i="2" s="1" a="1"/>
  <c r="O89" i="2" s="1"/>
  <c r="N87" i="2" a="1"/>
  <c r="N87" i="2" s="1"/>
  <c r="N89" i="2" s="1" a="1"/>
  <c r="N89" i="2" s="1"/>
  <c r="M87" i="2" a="1"/>
  <c r="M87" i="2" s="1"/>
  <c r="L87" i="2" a="1"/>
  <c r="L87" i="2" s="1"/>
  <c r="K87" i="2" a="1"/>
  <c r="K87" i="2" s="1"/>
  <c r="K89" i="2" s="1" a="1"/>
  <c r="K89" i="2" s="1"/>
  <c r="J87" i="2" a="1"/>
  <c r="J87" i="2" s="1"/>
  <c r="J88" i="2" s="1" a="1"/>
  <c r="J88" i="2" s="1"/>
  <c r="I87" i="2" a="1"/>
  <c r="I87" i="2" s="1"/>
  <c r="H87" i="2" a="1"/>
  <c r="H87" i="2" s="1"/>
  <c r="G87" i="2" a="1"/>
  <c r="G87" i="2" s="1"/>
  <c r="G89" i="2" s="1" a="1"/>
  <c r="G89" i="2" s="1"/>
  <c r="F87" i="2" a="1"/>
  <c r="F87" i="2" s="1"/>
  <c r="F88" i="2" s="1" a="1"/>
  <c r="F88" i="2" s="1"/>
  <c r="E87" i="2" a="1"/>
  <c r="E87" i="2" s="1"/>
  <c r="D87" i="2" a="1"/>
  <c r="D87" i="2" s="1"/>
  <c r="P83" i="2" a="1"/>
  <c r="P83" i="2" s="1"/>
  <c r="O83" i="2" a="1"/>
  <c r="O83" i="2" s="1"/>
  <c r="N83" i="2" a="1"/>
  <c r="N83" i="2" s="1"/>
  <c r="N85" i="2" s="1" a="1"/>
  <c r="N85" i="2" s="1"/>
  <c r="M83" i="2" a="1"/>
  <c r="M83" i="2" s="1"/>
  <c r="M84" i="2" s="1" a="1"/>
  <c r="M84" i="2" s="1"/>
  <c r="L83" i="2" a="1"/>
  <c r="L83" i="2" s="1"/>
  <c r="K83" i="2" a="1"/>
  <c r="K83" i="2" s="1"/>
  <c r="J83" i="2" a="1"/>
  <c r="J83" i="2" s="1"/>
  <c r="J85" i="2" s="1" a="1"/>
  <c r="J85" i="2" s="1"/>
  <c r="I83" i="2" a="1"/>
  <c r="I83" i="2" s="1"/>
  <c r="I85" i="2" s="1" a="1"/>
  <c r="I85" i="2" s="1"/>
  <c r="H83" i="2" a="1"/>
  <c r="H83" i="2" s="1"/>
  <c r="G83" i="2" a="1"/>
  <c r="G83" i="2" s="1"/>
  <c r="F83" i="2" a="1"/>
  <c r="F83" i="2" s="1"/>
  <c r="F84" i="2" s="1" a="1"/>
  <c r="F84" i="2" s="1"/>
  <c r="E83" i="2" a="1"/>
  <c r="E83" i="2" s="1"/>
  <c r="E85" i="2" s="1" a="1"/>
  <c r="E85" i="2" s="1"/>
  <c r="D83" i="2" a="1"/>
  <c r="D83" i="2" s="1"/>
  <c r="P78" i="2" a="1"/>
  <c r="P78" i="2" s="1"/>
  <c r="P80" i="2" s="1" a="1"/>
  <c r="P80" i="2" s="1"/>
  <c r="O78" i="2" a="1"/>
  <c r="O78" i="2" s="1"/>
  <c r="N78" i="2" a="1"/>
  <c r="N78" i="2" s="1"/>
  <c r="M78" i="2" a="1"/>
  <c r="M78" i="2" s="1"/>
  <c r="M80" i="2" s="1" a="1"/>
  <c r="M80" i="2" s="1"/>
  <c r="L78" i="2" a="1"/>
  <c r="L78" i="2" s="1"/>
  <c r="L80" i="2" s="1" a="1"/>
  <c r="L80" i="2" s="1"/>
  <c r="K78" i="2" a="1"/>
  <c r="K78" i="2" s="1"/>
  <c r="J78" i="2" a="1"/>
  <c r="J78" i="2" s="1"/>
  <c r="I78" i="2" a="1"/>
  <c r="I78" i="2" s="1"/>
  <c r="I79" i="2" s="1" a="1"/>
  <c r="I79" i="2" s="1"/>
  <c r="H78" i="2" a="1"/>
  <c r="H78" i="2" s="1"/>
  <c r="H79" i="2" s="1" a="1"/>
  <c r="H79" i="2" s="1"/>
  <c r="G78" i="2" a="1"/>
  <c r="G78" i="2" s="1"/>
  <c r="F78" i="2" a="1"/>
  <c r="F78" i="2" s="1"/>
  <c r="E78" i="2" a="1"/>
  <c r="E78" i="2" s="1"/>
  <c r="E80" i="2" s="1" a="1"/>
  <c r="E80" i="2" s="1"/>
  <c r="D78" i="2" a="1"/>
  <c r="D78" i="2" s="1"/>
  <c r="D79" i="2" s="1" a="1"/>
  <c r="D79" i="2" s="1"/>
  <c r="P73" i="2" a="1"/>
  <c r="P73" i="2" s="1"/>
  <c r="P75" i="2" s="1" a="1"/>
  <c r="P75" i="2" s="1"/>
  <c r="O73" i="2" a="1"/>
  <c r="O73" i="2" s="1"/>
  <c r="O74" i="2" s="1" a="1"/>
  <c r="O74" i="2" s="1"/>
  <c r="N73" i="2" a="1"/>
  <c r="N73" i="2" s="1"/>
  <c r="M73" i="2" a="1"/>
  <c r="M73" i="2" s="1"/>
  <c r="L73" i="2" a="1"/>
  <c r="L73" i="2" s="1"/>
  <c r="L75" i="2" s="1" a="1"/>
  <c r="L75" i="2" s="1"/>
  <c r="K73" i="2" a="1"/>
  <c r="K73" i="2" s="1"/>
  <c r="K74" i="2" s="1" a="1"/>
  <c r="K74" i="2" s="1"/>
  <c r="J73" i="2" a="1"/>
  <c r="J73" i="2" s="1"/>
  <c r="I73" i="2" a="1"/>
  <c r="I73" i="2" s="1"/>
  <c r="H73" i="2" a="1"/>
  <c r="H73" i="2" s="1"/>
  <c r="H74" i="2" s="1" a="1"/>
  <c r="H74" i="2" s="1"/>
  <c r="G73" i="2" a="1"/>
  <c r="G73" i="2" s="1"/>
  <c r="F73" i="2" a="1"/>
  <c r="F73" i="2" s="1"/>
  <c r="E73" i="2" a="1"/>
  <c r="E73" i="2" s="1"/>
  <c r="D73" i="2" a="1"/>
  <c r="D73" i="2" s="1"/>
  <c r="P65" i="2" a="1"/>
  <c r="P65" i="2" s="1"/>
  <c r="P67" i="2" s="1" a="1"/>
  <c r="P67" i="2" s="1"/>
  <c r="O65" i="2" a="1"/>
  <c r="O65" i="2" s="1"/>
  <c r="N65" i="2" a="1"/>
  <c r="N65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J65" i="2" a="1"/>
  <c r="J65" i="2" s="1"/>
  <c r="I65" i="2" a="1"/>
  <c r="I65" i="2" s="1"/>
  <c r="I67" i="2" s="1" a="1"/>
  <c r="I67" i="2" s="1"/>
  <c r="H65" i="2" a="1"/>
  <c r="H65" i="2" s="1"/>
  <c r="H67" i="2" s="1" a="1"/>
  <c r="H67" i="2" s="1"/>
  <c r="G65" i="2" a="1"/>
  <c r="G65" i="2" s="1"/>
  <c r="F65" i="2" a="1"/>
  <c r="F65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2" i="2" s="1" a="1"/>
  <c r="P62" i="2" s="1"/>
  <c r="O60" i="2" a="1"/>
  <c r="O60" i="2" s="1"/>
  <c r="O62" i="2" s="1" a="1"/>
  <c r="O62" i="2" s="1"/>
  <c r="N60" i="2" a="1"/>
  <c r="N60" i="2" s="1"/>
  <c r="M60" i="2" a="1"/>
  <c r="M60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I60" i="2" a="1"/>
  <c r="I60" i="2" s="1"/>
  <c r="H60" i="2" a="1"/>
  <c r="H60" i="2" s="1"/>
  <c r="H62" i="2" s="1" a="1"/>
  <c r="H62" i="2" s="1"/>
  <c r="G60" i="2" a="1"/>
  <c r="G60" i="2" s="1"/>
  <c r="G62" i="2" s="1" a="1"/>
  <c r="G62" i="2" s="1"/>
  <c r="F60" i="2" a="1"/>
  <c r="F60" i="2" s="1"/>
  <c r="E60" i="2" a="1"/>
  <c r="E60" i="2" s="1"/>
  <c r="D60" i="2" a="1"/>
  <c r="D60" i="2" s="1"/>
  <c r="D62" i="2" s="1" a="1"/>
  <c r="D62" i="2" s="1"/>
  <c r="P55" i="2" a="1"/>
  <c r="P55" i="2" s="1"/>
  <c r="O55" i="2" a="1"/>
  <c r="O55" i="2" s="1"/>
  <c r="N55" i="2" a="1"/>
  <c r="N55" i="2" s="1"/>
  <c r="N57" i="2" s="1" a="1"/>
  <c r="N57" i="2" s="1"/>
  <c r="M55" i="2" a="1"/>
  <c r="M55" i="2" s="1"/>
  <c r="L55" i="2" a="1"/>
  <c r="L55" i="2" s="1"/>
  <c r="K55" i="2" a="1"/>
  <c r="K55" i="2" s="1"/>
  <c r="J55" i="2" a="1"/>
  <c r="J55" i="2" s="1"/>
  <c r="J57" i="2" s="1" a="1"/>
  <c r="J57" i="2" s="1"/>
  <c r="I55" i="2" a="1"/>
  <c r="I55" i="2" s="1"/>
  <c r="H55" i="2" a="1"/>
  <c r="H55" i="2" s="1"/>
  <c r="G55" i="2" a="1"/>
  <c r="G55" i="2" s="1"/>
  <c r="F55" i="2" a="1"/>
  <c r="F55" i="2" s="1"/>
  <c r="F57" i="2" s="1" a="1"/>
  <c r="F57" i="2" s="1"/>
  <c r="E55" i="2" a="1"/>
  <c r="E55" i="2" s="1"/>
  <c r="D55" i="2" a="1"/>
  <c r="D55" i="2" s="1"/>
  <c r="P50" i="2" a="1"/>
  <c r="P50" i="2" s="1"/>
  <c r="O50" i="2" a="1"/>
  <c r="O50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2" i="2" s="1" a="1"/>
  <c r="L52" i="2" s="1"/>
  <c r="K50" i="2" a="1"/>
  <c r="K50" i="2" s="1"/>
  <c r="J50" i="2" a="1"/>
  <c r="J50" i="2" s="1"/>
  <c r="J52" i="2" s="1" a="1"/>
  <c r="J52" i="2" s="1"/>
  <c r="I50" i="2" a="1"/>
  <c r="I50" i="2" s="1"/>
  <c r="I51" i="2" s="1" a="1"/>
  <c r="I51" i="2" s="1"/>
  <c r="H50" i="2" a="1"/>
  <c r="H50" i="2" s="1"/>
  <c r="H52" i="2" s="1" a="1"/>
  <c r="H52" i="2" s="1"/>
  <c r="G50" i="2" a="1"/>
  <c r="G50" i="2" s="1"/>
  <c r="F50" i="2" a="1"/>
  <c r="F50" i="2" s="1"/>
  <c r="F52" i="2" s="1" a="1"/>
  <c r="F52" i="2" s="1"/>
  <c r="E50" i="2" a="1"/>
  <c r="E50" i="2" s="1"/>
  <c r="E51" i="2" s="1" a="1"/>
  <c r="E51" i="2" s="1"/>
  <c r="D50" i="2" a="1"/>
  <c r="D50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J45" i="2" a="1"/>
  <c r="J45" i="2" s="1"/>
  <c r="J47" i="2" s="1" a="1"/>
  <c r="J47" i="2" s="1"/>
  <c r="I45" i="2" a="1"/>
  <c r="I45" i="2" s="1"/>
  <c r="I47" i="2" s="1" a="1"/>
  <c r="I47" i="2" s="1"/>
  <c r="H45" i="2" a="1"/>
  <c r="H45" i="2" s="1"/>
  <c r="H46" i="2" s="1" a="1"/>
  <c r="H46" i="2" s="1"/>
  <c r="G45" i="2" a="1"/>
  <c r="G45" i="2" s="1"/>
  <c r="F45" i="2" a="1"/>
  <c r="F45" i="2" s="1"/>
  <c r="E45" i="2" a="1"/>
  <c r="E45" i="2" s="1"/>
  <c r="E47" i="2" s="1" a="1"/>
  <c r="E47" i="2" s="1"/>
  <c r="D45" i="2" a="1"/>
  <c r="D45" i="2" s="1"/>
  <c r="D46" i="2" s="1" a="1"/>
  <c r="D46" i="2" s="1"/>
  <c r="P40" i="2" a="1"/>
  <c r="P40" i="2" s="1"/>
  <c r="P41" i="2" s="1" a="1"/>
  <c r="P41" i="2" s="1"/>
  <c r="O40" i="2" a="1"/>
  <c r="O40" i="2" s="1"/>
  <c r="O42" i="2" s="1" a="1"/>
  <c r="O42" i="2" s="1"/>
  <c r="N40" i="2" a="1"/>
  <c r="N40" i="2" s="1"/>
  <c r="M40" i="2" a="1"/>
  <c r="M40" i="2" s="1"/>
  <c r="L40" i="2" a="1"/>
  <c r="L40" i="2" s="1"/>
  <c r="L42" i="2" s="1" a="1"/>
  <c r="L42" i="2" s="1"/>
  <c r="K40" i="2" a="1"/>
  <c r="K40" i="2" s="1"/>
  <c r="K41" i="2" s="1" a="1"/>
  <c r="K41" i="2" s="1"/>
  <c r="J40" i="2" a="1"/>
  <c r="J40" i="2" s="1"/>
  <c r="I40" i="2" a="1"/>
  <c r="I40" i="2" s="1"/>
  <c r="H40" i="2" a="1"/>
  <c r="H40" i="2" s="1"/>
  <c r="H42" i="2" s="1" a="1"/>
  <c r="H42" i="2" s="1"/>
  <c r="G40" i="2" a="1"/>
  <c r="G40" i="2" s="1"/>
  <c r="G42" i="2" s="1" a="1"/>
  <c r="G42" i="2" s="1"/>
  <c r="F40" i="2" a="1"/>
  <c r="F40" i="2" s="1"/>
  <c r="E40" i="2" a="1"/>
  <c r="E40" i="2" s="1"/>
  <c r="D40" i="2" a="1"/>
  <c r="D40" i="2" s="1"/>
  <c r="D42" i="2" s="1" a="1"/>
  <c r="D42" i="2" s="1"/>
  <c r="P32" i="2" a="1"/>
  <c r="P32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L32" i="2" a="1"/>
  <c r="L32" i="2" s="1"/>
  <c r="K32" i="2" a="1"/>
  <c r="K32" i="2" s="1"/>
  <c r="K34" i="2" s="1" a="1"/>
  <c r="K34" i="2" s="1"/>
  <c r="J32" i="2" a="1"/>
  <c r="J32" i="2" s="1"/>
  <c r="J33" i="2" s="1" a="1"/>
  <c r="J33" i="2" s="1"/>
  <c r="I32" i="2" a="1"/>
  <c r="I32" i="2" s="1"/>
  <c r="H32" i="2" a="1"/>
  <c r="H32" i="2" s="1"/>
  <c r="G32" i="2" a="1"/>
  <c r="G32" i="2" s="1"/>
  <c r="G33" i="2" s="1" a="1"/>
  <c r="G33" i="2" s="1"/>
  <c r="F32" i="2" a="1"/>
  <c r="F32" i="2" s="1"/>
  <c r="F33" i="2" s="1" a="1"/>
  <c r="F33" i="2" s="1"/>
  <c r="E32" i="2" a="1"/>
  <c r="E32" i="2" s="1"/>
  <c r="D32" i="2" a="1"/>
  <c r="D32" i="2" s="1"/>
  <c r="P27" i="2" a="1"/>
  <c r="P27" i="2" s="1"/>
  <c r="O27" i="2" a="1"/>
  <c r="O27" i="2" s="1"/>
  <c r="N27" i="2" a="1"/>
  <c r="N27" i="2" s="1"/>
  <c r="N29" i="2" s="1" a="1"/>
  <c r="N29" i="2" s="1"/>
  <c r="M27" i="2" a="1"/>
  <c r="M27" i="2" s="1"/>
  <c r="M28" i="2" s="1" a="1"/>
  <c r="M28" i="2" s="1"/>
  <c r="L27" i="2" a="1"/>
  <c r="L27" i="2" s="1"/>
  <c r="K27" i="2" a="1"/>
  <c r="K27" i="2" s="1"/>
  <c r="J27" i="2" a="1"/>
  <c r="J27" i="2" s="1"/>
  <c r="J29" i="2" s="1" a="1"/>
  <c r="J29" i="2" s="1"/>
  <c r="I27" i="2" a="1"/>
  <c r="I27" i="2" s="1"/>
  <c r="I28" i="2" s="1" a="1"/>
  <c r="I28" i="2" s="1"/>
  <c r="H27" i="2" a="1"/>
  <c r="H27" i="2" s="1"/>
  <c r="G27" i="2" a="1"/>
  <c r="G27" i="2" s="1"/>
  <c r="F27" i="2" a="1"/>
  <c r="F27" i="2" s="1"/>
  <c r="F28" i="2" s="1" a="1"/>
  <c r="F28" i="2" s="1"/>
  <c r="E27" i="2" a="1"/>
  <c r="E27" i="2" s="1"/>
  <c r="D27" i="2" a="1"/>
  <c r="D27" i="2" s="1"/>
  <c r="P22" i="2" a="1"/>
  <c r="P22" i="2" s="1"/>
  <c r="P23" i="2" s="1" a="1"/>
  <c r="P23" i="2" s="1"/>
  <c r="O22" i="2" a="1"/>
  <c r="O22" i="2" s="1"/>
  <c r="O24" i="2" s="1" a="1"/>
  <c r="O24" i="2" s="1"/>
  <c r="N22" i="2" a="1"/>
  <c r="N22" i="2" s="1"/>
  <c r="M22" i="2" a="1"/>
  <c r="M22" i="2" s="1"/>
  <c r="M23" i="2" s="1" a="1"/>
  <c r="M23" i="2" s="1"/>
  <c r="L22" i="2" a="1"/>
  <c r="L22" i="2" s="1"/>
  <c r="K22" i="2" a="1"/>
  <c r="K22" i="2" s="1"/>
  <c r="J22" i="2" a="1"/>
  <c r="J22" i="2" s="1"/>
  <c r="I22" i="2" a="1"/>
  <c r="I22" i="2" s="1"/>
  <c r="I23" i="2" s="1" a="1"/>
  <c r="I23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F24" i="2" s="1" a="1"/>
  <c r="F24" i="2" s="1"/>
  <c r="E22" i="2" a="1"/>
  <c r="E22" i="2" s="1"/>
  <c r="E24" i="2" s="1" a="1"/>
  <c r="E24" i="2" s="1"/>
  <c r="D22" i="2" a="1"/>
  <c r="D22" i="2" s="1"/>
  <c r="P17" i="2" a="1"/>
  <c r="P17" i="2" s="1"/>
  <c r="P19" i="2" s="1" a="1"/>
  <c r="P19" i="2" s="1"/>
  <c r="O17" i="2" a="1"/>
  <c r="O17" i="2" s="1"/>
  <c r="N17" i="2" a="1"/>
  <c r="N17" i="2" s="1"/>
  <c r="N18" i="2" s="1" a="1"/>
  <c r="N18" i="2" s="1"/>
  <c r="M17" i="2" a="1"/>
  <c r="M17" i="2" s="1"/>
  <c r="M19" i="2" s="1" a="1"/>
  <c r="M19" i="2" s="1"/>
  <c r="L17" i="2" a="1"/>
  <c r="L17" i="2" s="1"/>
  <c r="L19" i="2" s="1" a="1"/>
  <c r="L19" i="2" s="1"/>
  <c r="K17" i="2" a="1"/>
  <c r="K17" i="2" s="1"/>
  <c r="J17" i="2" a="1"/>
  <c r="J17" i="2" s="1"/>
  <c r="I17" i="2" a="1"/>
  <c r="I17" i="2" s="1"/>
  <c r="H17" i="2" a="1"/>
  <c r="H17" i="2" s="1"/>
  <c r="H19" i="2" s="1" a="1"/>
  <c r="H19" i="2" s="1"/>
  <c r="G17" i="2" a="1"/>
  <c r="G17" i="2" s="1"/>
  <c r="G19" i="2" s="1" a="1"/>
  <c r="G19" i="2" s="1"/>
  <c r="F17" i="2" a="1"/>
  <c r="F17" i="2" s="1"/>
  <c r="F18" i="2" s="1" a="1"/>
  <c r="F18" i="2" s="1"/>
  <c r="E17" i="2" a="1"/>
  <c r="E17" i="2" s="1"/>
  <c r="E18" i="2" s="1" a="1"/>
  <c r="E18" i="2" s="1"/>
  <c r="D17" i="2" a="1"/>
  <c r="D17" i="2" s="1"/>
  <c r="D19" i="2" s="1" a="1"/>
  <c r="D19" i="2" s="1"/>
  <c r="P12" i="2" a="1"/>
  <c r="P12" i="2" s="1"/>
  <c r="O12" i="2" a="1"/>
  <c r="O12" i="2" s="1"/>
  <c r="O14" i="2" s="1" a="1"/>
  <c r="O14" i="2" s="1"/>
  <c r="N12" i="2" a="1"/>
  <c r="N12" i="2" s="1"/>
  <c r="M12" i="2" a="1"/>
  <c r="M12" i="2" s="1"/>
  <c r="L12" i="2" a="1"/>
  <c r="L12" i="2" s="1"/>
  <c r="L13" i="2" s="1" a="1"/>
  <c r="L13" i="2" s="1"/>
  <c r="K12" i="2" a="1"/>
  <c r="K12" i="2" s="1"/>
  <c r="K14" i="2" s="1" a="1"/>
  <c r="K14" i="2" s="1"/>
  <c r="J12" i="2" a="1"/>
  <c r="J12" i="2" s="1"/>
  <c r="I12" i="2" a="1"/>
  <c r="I12" i="2" s="1"/>
  <c r="H12" i="2" a="1"/>
  <c r="H12" i="2" s="1"/>
  <c r="G12" i="2" a="1"/>
  <c r="G12" i="2" s="1"/>
  <c r="G13" i="2" s="1" a="1"/>
  <c r="G13" i="2" s="1"/>
  <c r="F12" i="2" a="1"/>
  <c r="F12" i="2" s="1"/>
  <c r="F13" i="2" s="1" a="1"/>
  <c r="F13" i="2" s="1"/>
  <c r="E12" i="2" a="1"/>
  <c r="E12" i="2" s="1"/>
  <c r="E14" i="2" s="1" a="1"/>
  <c r="E14" i="2" s="1"/>
  <c r="D12" i="2" a="1"/>
  <c r="D12" i="2" s="1"/>
  <c r="D14" i="2" s="1" a="1"/>
  <c r="D14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7" i="2" a="1"/>
  <c r="P7" i="2" s="1"/>
  <c r="P8" i="2" s="1" a="1"/>
  <c r="P8" i="2" s="1"/>
  <c r="P5" i="2" a="1"/>
  <c r="P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D5" i="2" a="1"/>
  <c r="D5" i="2" s="1"/>
  <c r="H41" i="2" l="1" a="1"/>
  <c r="H41" i="2" s="1"/>
  <c r="H47" i="2" a="1"/>
  <c r="H47" i="2" s="1"/>
  <c r="K88" i="2" a="1"/>
  <c r="K88" i="2" s="1"/>
  <c r="I80" i="2" a="1"/>
  <c r="I80" i="2" s="1"/>
  <c r="H99" i="2" a="1"/>
  <c r="H99" i="2" s="1"/>
  <c r="O13" i="2" a="1"/>
  <c r="O13" i="2" s="1"/>
  <c r="P42" i="2" a="1"/>
  <c r="P42" i="2" s="1"/>
  <c r="H93" i="2" a="1"/>
  <c r="H93" i="2" s="1"/>
  <c r="D41" i="2" a="1"/>
  <c r="D41" i="2" s="1"/>
  <c r="N116" i="2" a="1"/>
  <c r="N116" i="2" s="1"/>
  <c r="O142" i="2" a="1"/>
  <c r="O142" i="2" s="1"/>
  <c r="D13" i="2" a="1"/>
  <c r="D13" i="2" s="1"/>
  <c r="I24" i="2" a="1"/>
  <c r="I24" i="2" s="1"/>
  <c r="M52" i="2" a="1"/>
  <c r="M52" i="2" s="1"/>
  <c r="G88" i="2" a="1"/>
  <c r="G88" i="2" s="1"/>
  <c r="E111" i="2" a="1"/>
  <c r="E111" i="2" s="1"/>
  <c r="P115" i="2" a="1"/>
  <c r="P115" i="2" s="1"/>
  <c r="H148" i="2" a="1"/>
  <c r="H148" i="2" s="1"/>
  <c r="M47" i="2" a="1"/>
  <c r="M47" i="2" s="1"/>
  <c r="H18" i="2" a="1"/>
  <c r="H18" i="2" s="1"/>
  <c r="M85" i="2" a="1"/>
  <c r="M85" i="2" s="1"/>
  <c r="P9" i="2" a="1"/>
  <c r="P9" i="2" s="1"/>
  <c r="L18" i="2" a="1"/>
  <c r="L18" i="2" s="1"/>
  <c r="J34" i="2" a="1"/>
  <c r="J34" i="2" s="1"/>
  <c r="O94" i="2" a="1"/>
  <c r="O94" i="2" s="1"/>
  <c r="G110" i="2" a="1"/>
  <c r="G110" i="2" s="1"/>
  <c r="F115" i="2" a="1"/>
  <c r="F115" i="2" s="1"/>
  <c r="F138" i="2" a="1"/>
  <c r="F138" i="2" s="1"/>
  <c r="N13" i="2" a="1"/>
  <c r="N13" i="2" s="1"/>
  <c r="N14" i="2" a="1"/>
  <c r="N14" i="2" s="1"/>
  <c r="M14" i="2" a="1"/>
  <c r="M14" i="2" s="1"/>
  <c r="M13" i="2" a="1"/>
  <c r="M13" i="2" s="1"/>
  <c r="O19" i="2" a="1"/>
  <c r="O19" i="2" s="1"/>
  <c r="O18" i="2" a="1"/>
  <c r="O18" i="2" s="1"/>
  <c r="G29" i="2" a="1"/>
  <c r="G29" i="2" s="1"/>
  <c r="G28" i="2" a="1"/>
  <c r="G28" i="2" s="1"/>
  <c r="G52" i="2" a="1"/>
  <c r="G52" i="2" s="1"/>
  <c r="G51" i="2" a="1"/>
  <c r="G51" i="2" s="1"/>
  <c r="G105" i="2" a="1"/>
  <c r="G105" i="2" s="1"/>
  <c r="G106" i="2" a="1"/>
  <c r="G106" i="2" s="1"/>
  <c r="J131" i="2" a="1"/>
  <c r="J131" i="2" s="1"/>
  <c r="J130" i="2" a="1"/>
  <c r="J130" i="2" s="1"/>
  <c r="M148" i="2" a="1"/>
  <c r="M148" i="2" s="1"/>
  <c r="M147" i="2" a="1"/>
  <c r="M147" i="2" s="1"/>
  <c r="E75" i="2" a="1"/>
  <c r="E75" i="2" s="1"/>
  <c r="E74" i="2" a="1"/>
  <c r="E74" i="2" s="1"/>
  <c r="L105" i="2" a="1"/>
  <c r="L105" i="2" s="1"/>
  <c r="L106" i="2" a="1"/>
  <c r="L106" i="2" s="1"/>
  <c r="J126" i="2" a="1"/>
  <c r="J126" i="2" s="1"/>
  <c r="J125" i="2" a="1"/>
  <c r="J125" i="2" s="1"/>
  <c r="L138" i="2" a="1"/>
  <c r="L138" i="2" s="1"/>
  <c r="L137" i="2" a="1"/>
  <c r="L137" i="2" s="1"/>
  <c r="N24" i="2" a="1"/>
  <c r="N24" i="2" s="1"/>
  <c r="N23" i="2" a="1"/>
  <c r="N23" i="2" s="1"/>
  <c r="H29" i="2" a="1"/>
  <c r="H29" i="2" s="1"/>
  <c r="H28" i="2" a="1"/>
  <c r="H28" i="2" s="1"/>
  <c r="F75" i="2" a="1"/>
  <c r="F75" i="2" s="1"/>
  <c r="F74" i="2" a="1"/>
  <c r="F74" i="2" s="1"/>
  <c r="K126" i="2" a="1"/>
  <c r="K126" i="2" s="1"/>
  <c r="K125" i="2" a="1"/>
  <c r="K125" i="2" s="1"/>
  <c r="L74" i="2" a="1"/>
  <c r="L74" i="2" s="1"/>
  <c r="J84" i="2" a="1"/>
  <c r="J84" i="2" s="1"/>
  <c r="E98" i="2" a="1"/>
  <c r="E98" i="2" s="1"/>
  <c r="E13" i="2" a="1"/>
  <c r="E13" i="2" s="1"/>
  <c r="G18" i="2" a="1"/>
  <c r="G18" i="2" s="1"/>
  <c r="J28" i="2" a="1"/>
  <c r="J28" i="2" s="1"/>
  <c r="G34" i="2" a="1"/>
  <c r="G34" i="2" s="1"/>
  <c r="O41" i="2" a="1"/>
  <c r="O41" i="2" s="1"/>
  <c r="F51" i="2" a="1"/>
  <c r="F51" i="2" s="1"/>
  <c r="P74" i="2" a="1"/>
  <c r="P74" i="2" s="1"/>
  <c r="M79" i="2" a="1"/>
  <c r="M79" i="2" s="1"/>
  <c r="N84" i="2" a="1"/>
  <c r="N84" i="2" s="1"/>
  <c r="O88" i="2" a="1"/>
  <c r="O88" i="2" s="1"/>
  <c r="L93" i="2" a="1"/>
  <c r="L93" i="2" s="1"/>
  <c r="I98" i="2" a="1"/>
  <c r="I98" i="2" s="1"/>
  <c r="M110" i="2" a="1"/>
  <c r="M110" i="2" s="1"/>
  <c r="M121" i="2" a="1"/>
  <c r="M121" i="2" s="1"/>
  <c r="D126" i="2" a="1"/>
  <c r="D126" i="2" s="1"/>
  <c r="E131" i="2" a="1"/>
  <c r="E131" i="2" s="1"/>
  <c r="O157" i="2" a="1"/>
  <c r="O157" i="2" s="1"/>
  <c r="H162" i="2" a="1"/>
  <c r="H162" i="2" s="1"/>
  <c r="F14" i="2" a="1"/>
  <c r="F14" i="2" s="1"/>
  <c r="P18" i="2" a="1"/>
  <c r="P18" i="2" s="1"/>
  <c r="E23" i="2" a="1"/>
  <c r="E23" i="2" s="1"/>
  <c r="H75" i="2" a="1"/>
  <c r="H75" i="2" s="1"/>
  <c r="D80" i="2" a="1"/>
  <c r="D80" i="2" s="1"/>
  <c r="F85" i="2" a="1"/>
  <c r="F85" i="2" s="1"/>
  <c r="F89" i="2" a="1"/>
  <c r="F89" i="2" s="1"/>
  <c r="P93" i="2" a="1"/>
  <c r="P93" i="2" s="1"/>
  <c r="M98" i="2" a="1"/>
  <c r="M98" i="2" s="1"/>
  <c r="E126" i="2" a="1"/>
  <c r="E126" i="2" s="1"/>
  <c r="M131" i="2" a="1"/>
  <c r="M131" i="2" s="1"/>
  <c r="G143" i="2" a="1"/>
  <c r="G143" i="2" s="1"/>
  <c r="J158" i="2" a="1"/>
  <c r="J158" i="2" s="1"/>
  <c r="P162" i="2" a="1"/>
  <c r="P162" i="2" s="1"/>
  <c r="O33" i="2" a="1"/>
  <c r="O33" i="2" s="1"/>
  <c r="N28" i="2" a="1"/>
  <c r="N28" i="2" s="1"/>
  <c r="G14" i="2" a="1"/>
  <c r="G14" i="2" s="1"/>
  <c r="K33" i="2" a="1"/>
  <c r="K33" i="2" s="1"/>
  <c r="I46" i="2" a="1"/>
  <c r="I46" i="2" s="1"/>
  <c r="L47" i="2" a="1"/>
  <c r="L47" i="2" s="1"/>
  <c r="K75" i="2" a="1"/>
  <c r="K75" i="2" s="1"/>
  <c r="E79" i="2" a="1"/>
  <c r="E79" i="2" s="1"/>
  <c r="D93" i="2" a="1"/>
  <c r="D93" i="2" s="1"/>
  <c r="I120" i="2" a="1"/>
  <c r="I120" i="2" s="1"/>
  <c r="L126" i="2" a="1"/>
  <c r="L126" i="2" s="1"/>
  <c r="N138" i="2" a="1"/>
  <c r="N138" i="2" s="1"/>
  <c r="N142" i="2" a="1"/>
  <c r="N142" i="2" s="1"/>
  <c r="P148" i="2" a="1"/>
  <c r="P148" i="2" s="1"/>
  <c r="N152" i="2" a="1"/>
  <c r="N152" i="2" s="1"/>
  <c r="N126" i="2" a="1"/>
  <c r="N126" i="2" s="1"/>
  <c r="I153" i="2" a="1"/>
  <c r="I153" i="2" s="1"/>
  <c r="P13" i="2" a="1"/>
  <c r="P13" i="2" s="1"/>
  <c r="P14" i="2" a="1"/>
  <c r="P14" i="2" s="1"/>
  <c r="K23" i="2" a="1"/>
  <c r="K23" i="2" s="1"/>
  <c r="K24" i="2" a="1"/>
  <c r="K24" i="2" s="1"/>
  <c r="K29" i="2" a="1"/>
  <c r="K29" i="2" s="1"/>
  <c r="K28" i="2" a="1"/>
  <c r="K28" i="2" s="1"/>
  <c r="H34" i="2" a="1"/>
  <c r="H34" i="2" s="1"/>
  <c r="H33" i="2" a="1"/>
  <c r="H33" i="2" s="1"/>
  <c r="P33" i="2" a="1"/>
  <c r="P33" i="2" s="1"/>
  <c r="P34" i="2" a="1"/>
  <c r="P34" i="2" s="1"/>
  <c r="F47" i="2" a="1"/>
  <c r="F47" i="2" s="1"/>
  <c r="F46" i="2" a="1"/>
  <c r="F46" i="2" s="1"/>
  <c r="I18" i="2" a="1"/>
  <c r="I18" i="2" s="1"/>
  <c r="I19" i="2" a="1"/>
  <c r="I19" i="2" s="1"/>
  <c r="L23" i="2" a="1"/>
  <c r="L23" i="2" s="1"/>
  <c r="L24" i="2" a="1"/>
  <c r="L24" i="2" s="1"/>
  <c r="L29" i="2" a="1"/>
  <c r="L29" i="2" s="1"/>
  <c r="L28" i="2" a="1"/>
  <c r="L28" i="2" s="1"/>
  <c r="I34" i="2" a="1"/>
  <c r="I34" i="2" s="1"/>
  <c r="I33" i="2" a="1"/>
  <c r="I33" i="2" s="1"/>
  <c r="E41" i="2" a="1"/>
  <c r="E41" i="2" s="1"/>
  <c r="E42" i="2" a="1"/>
  <c r="E42" i="2" s="1"/>
  <c r="M42" i="2" a="1"/>
  <c r="M42" i="2" s="1"/>
  <c r="M41" i="2" a="1"/>
  <c r="M41" i="2" s="1"/>
  <c r="G47" i="2" a="1"/>
  <c r="G47" i="2" s="1"/>
  <c r="G46" i="2" a="1"/>
  <c r="G46" i="2" s="1"/>
  <c r="N46" i="2" a="1"/>
  <c r="N46" i="2" s="1"/>
  <c r="N47" i="2" a="1"/>
  <c r="N47" i="2" s="1"/>
  <c r="F42" i="2" a="1"/>
  <c r="F42" i="2" s="1"/>
  <c r="F41" i="2" a="1"/>
  <c r="F41" i="2" s="1"/>
  <c r="N42" i="2" a="1"/>
  <c r="N42" i="2" s="1"/>
  <c r="N41" i="2" a="1"/>
  <c r="N41" i="2" s="1"/>
  <c r="O51" i="2" a="1"/>
  <c r="O51" i="2" s="1"/>
  <c r="O52" i="2" a="1"/>
  <c r="O52" i="2" s="1"/>
  <c r="J18" i="2" a="1"/>
  <c r="J18" i="2" s="1"/>
  <c r="J19" i="2" a="1"/>
  <c r="J19" i="2" s="1"/>
  <c r="H13" i="2" a="1"/>
  <c r="H13" i="2" s="1"/>
  <c r="H14" i="2" a="1"/>
  <c r="H14" i="2" s="1"/>
  <c r="K18" i="2" a="1"/>
  <c r="K18" i="2" s="1"/>
  <c r="K19" i="2" a="1"/>
  <c r="K19" i="2" s="1"/>
  <c r="P52" i="2" a="1"/>
  <c r="P52" i="2" s="1"/>
  <c r="P51" i="2" a="1"/>
  <c r="P51" i="2" s="1"/>
  <c r="I13" i="2" a="1"/>
  <c r="I13" i="2" s="1"/>
  <c r="I14" i="2" a="1"/>
  <c r="I14" i="2" s="1"/>
  <c r="O29" i="2" a="1"/>
  <c r="O29" i="2" s="1"/>
  <c r="O28" i="2" a="1"/>
  <c r="O28" i="2" s="1"/>
  <c r="D34" i="2" a="1"/>
  <c r="D34" i="2" s="1"/>
  <c r="D33" i="2" a="1"/>
  <c r="D33" i="2" s="1"/>
  <c r="L33" i="2" a="1"/>
  <c r="L33" i="2" s="1"/>
  <c r="L34" i="2" a="1"/>
  <c r="L34" i="2" s="1"/>
  <c r="D52" i="2" a="1"/>
  <c r="D52" i="2" s="1"/>
  <c r="D51" i="2" a="1"/>
  <c r="D51" i="2" s="1"/>
  <c r="P29" i="2" a="1"/>
  <c r="P29" i="2" s="1"/>
  <c r="P28" i="2" a="1"/>
  <c r="P28" i="2" s="1"/>
  <c r="E34" i="2" a="1"/>
  <c r="E34" i="2" s="1"/>
  <c r="E33" i="2" a="1"/>
  <c r="E33" i="2" s="1"/>
  <c r="M34" i="2" a="1"/>
  <c r="M34" i="2" s="1"/>
  <c r="M33" i="2" a="1"/>
  <c r="M33" i="2" s="1"/>
  <c r="I41" i="2" a="1"/>
  <c r="I41" i="2" s="1"/>
  <c r="I42" i="2" a="1"/>
  <c r="I42" i="2" s="1"/>
  <c r="K51" i="2" a="1"/>
  <c r="K51" i="2" s="1"/>
  <c r="K52" i="2" a="1"/>
  <c r="K52" i="2" s="1"/>
  <c r="J13" i="2" a="1"/>
  <c r="J13" i="2" s="1"/>
  <c r="J14" i="2" a="1"/>
  <c r="J14" i="2" s="1"/>
  <c r="D29" i="2" a="1"/>
  <c r="D29" i="2" s="1"/>
  <c r="D28" i="2" a="1"/>
  <c r="D28" i="2" s="1"/>
  <c r="K47" i="2" a="1"/>
  <c r="K47" i="2" s="1"/>
  <c r="K46" i="2" a="1"/>
  <c r="K46" i="2" s="1"/>
  <c r="D23" i="2" a="1"/>
  <c r="D23" i="2" s="1"/>
  <c r="D24" i="2" a="1"/>
  <c r="D24" i="2" s="1"/>
  <c r="J41" i="2" a="1"/>
  <c r="J41" i="2" s="1"/>
  <c r="J42" i="2" a="1"/>
  <c r="J42" i="2" s="1"/>
  <c r="J23" i="2" a="1"/>
  <c r="J23" i="2" s="1"/>
  <c r="J24" i="2" a="1"/>
  <c r="J24" i="2" s="1"/>
  <c r="E29" i="2" a="1"/>
  <c r="E29" i="2" s="1"/>
  <c r="E28" i="2" a="1"/>
  <c r="E28" i="2" s="1"/>
  <c r="K13" i="2" a="1"/>
  <c r="K13" i="2" s="1"/>
  <c r="M18" i="2" a="1"/>
  <c r="M18" i="2" s="1"/>
  <c r="F23" i="2" a="1"/>
  <c r="F23" i="2" s="1"/>
  <c r="P24" i="2" a="1"/>
  <c r="P24" i="2" s="1"/>
  <c r="F34" i="2" a="1"/>
  <c r="F34" i="2" s="1"/>
  <c r="L41" i="2" a="1"/>
  <c r="L41" i="2" s="1"/>
  <c r="E46" i="2" a="1"/>
  <c r="E46" i="2" s="1"/>
  <c r="J46" i="2" a="1"/>
  <c r="J46" i="2" s="1"/>
  <c r="O46" i="2" a="1"/>
  <c r="O46" i="2" s="1"/>
  <c r="J51" i="2" a="1"/>
  <c r="J51" i="2" s="1"/>
  <c r="H56" i="2" a="1"/>
  <c r="H56" i="2" s="1"/>
  <c r="H57" i="2" a="1"/>
  <c r="H57" i="2" s="1"/>
  <c r="M75" i="2" a="1"/>
  <c r="M75" i="2" s="1"/>
  <c r="M74" i="2" a="1"/>
  <c r="M74" i="2" s="1"/>
  <c r="G80" i="2" a="1"/>
  <c r="G80" i="2" s="1"/>
  <c r="G79" i="2" a="1"/>
  <c r="G79" i="2" s="1"/>
  <c r="O80" i="2" a="1"/>
  <c r="O80" i="2" s="1"/>
  <c r="O79" i="2" a="1"/>
  <c r="O79" i="2" s="1"/>
  <c r="K84" i="2" a="1"/>
  <c r="K84" i="2" s="1"/>
  <c r="K85" i="2" a="1"/>
  <c r="K85" i="2" s="1"/>
  <c r="F98" i="2" a="1"/>
  <c r="F98" i="2" s="1"/>
  <c r="F99" i="2" a="1"/>
  <c r="F99" i="2" s="1"/>
  <c r="N99" i="2" a="1"/>
  <c r="N99" i="2" s="1"/>
  <c r="N98" i="2" a="1"/>
  <c r="N98" i="2" s="1"/>
  <c r="D106" i="2" a="1"/>
  <c r="D106" i="2" s="1"/>
  <c r="D105" i="2" a="1"/>
  <c r="D105" i="2" s="1"/>
  <c r="K105" i="2" a="1"/>
  <c r="K105" i="2" s="1"/>
  <c r="K106" i="2" a="1"/>
  <c r="K106" i="2" s="1"/>
  <c r="F29" i="2" a="1"/>
  <c r="F29" i="2" s="1"/>
  <c r="D18" i="2" a="1"/>
  <c r="D18" i="2" s="1"/>
  <c r="O23" i="2" a="1"/>
  <c r="O23" i="2" s="1"/>
  <c r="M29" i="2" a="1"/>
  <c r="M29" i="2" s="1"/>
  <c r="L14" i="2" a="1"/>
  <c r="L14" i="2" s="1"/>
  <c r="E19" i="2" a="1"/>
  <c r="E19" i="2" s="1"/>
  <c r="N19" i="2" a="1"/>
  <c r="N19" i="2" s="1"/>
  <c r="G24" i="2" a="1"/>
  <c r="G24" i="2" s="1"/>
  <c r="N33" i="2" a="1"/>
  <c r="N33" i="2" s="1"/>
  <c r="G41" i="2" a="1"/>
  <c r="G41" i="2" s="1"/>
  <c r="P46" i="2" a="1"/>
  <c r="P46" i="2" s="1"/>
  <c r="D56" i="2" a="1"/>
  <c r="D56" i="2" s="1"/>
  <c r="D57" i="2" a="1"/>
  <c r="D57" i="2" s="1"/>
  <c r="M57" i="2" a="1"/>
  <c r="M57" i="2" s="1"/>
  <c r="M56" i="2" a="1"/>
  <c r="M56" i="2" s="1"/>
  <c r="F62" i="2" a="1"/>
  <c r="F62" i="2" s="1"/>
  <c r="F61" i="2" a="1"/>
  <c r="F61" i="2" s="1"/>
  <c r="J62" i="2" a="1"/>
  <c r="J62" i="2" s="1"/>
  <c r="J61" i="2" a="1"/>
  <c r="J61" i="2" s="1"/>
  <c r="N62" i="2" a="1"/>
  <c r="N62" i="2" s="1"/>
  <c r="N61" i="2" a="1"/>
  <c r="N61" i="2" s="1"/>
  <c r="F66" i="2" a="1"/>
  <c r="F66" i="2" s="1"/>
  <c r="F67" i="2" a="1"/>
  <c r="F67" i="2" s="1"/>
  <c r="J66" i="2" a="1"/>
  <c r="J66" i="2" s="1"/>
  <c r="J67" i="2" a="1"/>
  <c r="J67" i="2" s="1"/>
  <c r="N66" i="2" a="1"/>
  <c r="N66" i="2" s="1"/>
  <c r="N67" i="2" a="1"/>
  <c r="N67" i="2" s="1"/>
  <c r="N75" i="2" a="1"/>
  <c r="N75" i="2" s="1"/>
  <c r="N74" i="2" a="1"/>
  <c r="N74" i="2" s="1"/>
  <c r="D85" i="2" a="1"/>
  <c r="D85" i="2" s="1"/>
  <c r="D84" i="2" a="1"/>
  <c r="D84" i="2" s="1"/>
  <c r="L84" i="2" a="1"/>
  <c r="L84" i="2" s="1"/>
  <c r="L85" i="2" a="1"/>
  <c r="L85" i="2" s="1"/>
  <c r="H89" i="2" a="1"/>
  <c r="H89" i="2" s="1"/>
  <c r="H88" i="2" a="1"/>
  <c r="H88" i="2" s="1"/>
  <c r="P88" i="2" a="1"/>
  <c r="P88" i="2" s="1"/>
  <c r="P89" i="2" a="1"/>
  <c r="P89" i="2" s="1"/>
  <c r="G98" i="2" a="1"/>
  <c r="G98" i="2" s="1"/>
  <c r="G99" i="2" a="1"/>
  <c r="G99" i="2" s="1"/>
  <c r="O99" i="2" a="1"/>
  <c r="O99" i="2" s="1"/>
  <c r="O98" i="2" a="1"/>
  <c r="O98" i="2" s="1"/>
  <c r="H24" i="2" a="1"/>
  <c r="H24" i="2" s="1"/>
  <c r="I29" i="2" a="1"/>
  <c r="I29" i="2" s="1"/>
  <c r="K42" i="2" a="1"/>
  <c r="K42" i="2" s="1"/>
  <c r="D47" i="2" a="1"/>
  <c r="D47" i="2" s="1"/>
  <c r="I52" i="2" a="1"/>
  <c r="I52" i="2" s="1"/>
  <c r="I57" i="2" a="1"/>
  <c r="I57" i="2" s="1"/>
  <c r="I56" i="2" a="1"/>
  <c r="I56" i="2" s="1"/>
  <c r="G75" i="2" a="1"/>
  <c r="G75" i="2" s="1"/>
  <c r="G74" i="2" a="1"/>
  <c r="G74" i="2" s="1"/>
  <c r="I89" i="2" a="1"/>
  <c r="I89" i="2" s="1"/>
  <c r="I88" i="2" a="1"/>
  <c r="I88" i="2" s="1"/>
  <c r="E94" i="2" a="1"/>
  <c r="E94" i="2" s="1"/>
  <c r="E93" i="2" a="1"/>
  <c r="E93" i="2" s="1"/>
  <c r="M93" i="2" a="1"/>
  <c r="M93" i="2" s="1"/>
  <c r="M94" i="2" a="1"/>
  <c r="M94" i="2" s="1"/>
  <c r="F19" i="2" a="1"/>
  <c r="F19" i="2" s="1"/>
  <c r="M24" i="2" a="1"/>
  <c r="M24" i="2" s="1"/>
  <c r="L51" i="2" a="1"/>
  <c r="L51" i="2" s="1"/>
  <c r="E57" i="2" a="1"/>
  <c r="E57" i="2" s="1"/>
  <c r="E56" i="2" a="1"/>
  <c r="E56" i="2" s="1"/>
  <c r="G67" i="2" a="1"/>
  <c r="G67" i="2" s="1"/>
  <c r="G66" i="2" a="1"/>
  <c r="G66" i="2" s="1"/>
  <c r="K67" i="2" a="1"/>
  <c r="K67" i="2" s="1"/>
  <c r="K66" i="2" a="1"/>
  <c r="K66" i="2" s="1"/>
  <c r="O67" i="2" a="1"/>
  <c r="O67" i="2" s="1"/>
  <c r="O66" i="2" a="1"/>
  <c r="O66" i="2" s="1"/>
  <c r="J80" i="2" a="1"/>
  <c r="J80" i="2" s="1"/>
  <c r="J79" i="2" a="1"/>
  <c r="J79" i="2" s="1"/>
  <c r="F94" i="2" a="1"/>
  <c r="F94" i="2" s="1"/>
  <c r="F93" i="2" a="1"/>
  <c r="F93" i="2" s="1"/>
  <c r="N93" i="2" a="1"/>
  <c r="N93" i="2" s="1"/>
  <c r="N94" i="2" a="1"/>
  <c r="N94" i="2" s="1"/>
  <c r="N51" i="2" a="1"/>
  <c r="N51" i="2" s="1"/>
  <c r="O57" i="2" a="1"/>
  <c r="O57" i="2" s="1"/>
  <c r="O56" i="2" a="1"/>
  <c r="O56" i="2" s="1"/>
  <c r="D74" i="2" a="1"/>
  <c r="D74" i="2" s="1"/>
  <c r="D75" i="2" a="1"/>
  <c r="D75" i="2" s="1"/>
  <c r="I74" i="2" a="1"/>
  <c r="I74" i="2" s="1"/>
  <c r="I75" i="2" a="1"/>
  <c r="I75" i="2" s="1"/>
  <c r="K80" i="2" a="1"/>
  <c r="K80" i="2" s="1"/>
  <c r="K79" i="2" a="1"/>
  <c r="K79" i="2" s="1"/>
  <c r="G84" i="2" a="1"/>
  <c r="G84" i="2" s="1"/>
  <c r="G85" i="2" a="1"/>
  <c r="G85" i="2" s="1"/>
  <c r="O85" i="2" a="1"/>
  <c r="O85" i="2" s="1"/>
  <c r="O84" i="2" a="1"/>
  <c r="O84" i="2" s="1"/>
  <c r="J99" i="2" a="1"/>
  <c r="J99" i="2" s="1"/>
  <c r="J98" i="2" a="1"/>
  <c r="J98" i="2" s="1"/>
  <c r="K57" i="2" a="1"/>
  <c r="K57" i="2" s="1"/>
  <c r="K56" i="2" a="1"/>
  <c r="K56" i="2" s="1"/>
  <c r="J74" i="2" a="1"/>
  <c r="J74" i="2" s="1"/>
  <c r="J75" i="2" a="1"/>
  <c r="J75" i="2" s="1"/>
  <c r="H85" i="2" a="1"/>
  <c r="H85" i="2" s="1"/>
  <c r="H84" i="2" a="1"/>
  <c r="H84" i="2" s="1"/>
  <c r="P85" i="2" a="1"/>
  <c r="P85" i="2" s="1"/>
  <c r="P84" i="2" a="1"/>
  <c r="P84" i="2" s="1"/>
  <c r="D88" i="2" a="1"/>
  <c r="D88" i="2" s="1"/>
  <c r="D89" i="2" a="1"/>
  <c r="D89" i="2" s="1"/>
  <c r="L89" i="2" a="1"/>
  <c r="L89" i="2" s="1"/>
  <c r="L88" i="2" a="1"/>
  <c r="L88" i="2" s="1"/>
  <c r="K99" i="2" a="1"/>
  <c r="K99" i="2" s="1"/>
  <c r="K98" i="2" a="1"/>
  <c r="K98" i="2" s="1"/>
  <c r="H106" i="2" a="1"/>
  <c r="H106" i="2" s="1"/>
  <c r="H105" i="2" a="1"/>
  <c r="H105" i="2" s="1"/>
  <c r="O106" i="2" a="1"/>
  <c r="O106" i="2" s="1"/>
  <c r="O105" i="2" a="1"/>
  <c r="O105" i="2" s="1"/>
  <c r="G57" i="2" a="1"/>
  <c r="G57" i="2" s="1"/>
  <c r="G56" i="2" a="1"/>
  <c r="G56" i="2" s="1"/>
  <c r="P56" i="2" a="1"/>
  <c r="P56" i="2" s="1"/>
  <c r="P57" i="2" a="1"/>
  <c r="P57" i="2" s="1"/>
  <c r="E88" i="2" a="1"/>
  <c r="E88" i="2" s="1"/>
  <c r="E89" i="2" a="1"/>
  <c r="E89" i="2" s="1"/>
  <c r="M89" i="2" a="1"/>
  <c r="M89" i="2" s="1"/>
  <c r="M88" i="2" a="1"/>
  <c r="M88" i="2" s="1"/>
  <c r="I93" i="2" a="1"/>
  <c r="I93" i="2" s="1"/>
  <c r="I94" i="2" a="1"/>
  <c r="I94" i="2" s="1"/>
  <c r="H51" i="2" a="1"/>
  <c r="H51" i="2" s="1"/>
  <c r="E52" i="2" a="1"/>
  <c r="E52" i="2" s="1"/>
  <c r="L56" i="2" a="1"/>
  <c r="L56" i="2" s="1"/>
  <c r="L57" i="2" a="1"/>
  <c r="L57" i="2" s="1"/>
  <c r="E61" i="2" a="1"/>
  <c r="E61" i="2" s="1"/>
  <c r="E62" i="2" a="1"/>
  <c r="E62" i="2" s="1"/>
  <c r="I61" i="2" a="1"/>
  <c r="I61" i="2" s="1"/>
  <c r="I62" i="2" a="1"/>
  <c r="I62" i="2" s="1"/>
  <c r="M61" i="2" a="1"/>
  <c r="M61" i="2" s="1"/>
  <c r="M62" i="2" a="1"/>
  <c r="M62" i="2" s="1"/>
  <c r="F80" i="2" a="1"/>
  <c r="F80" i="2" s="1"/>
  <c r="F79" i="2" a="1"/>
  <c r="F79" i="2" s="1"/>
  <c r="N79" i="2" a="1"/>
  <c r="N79" i="2" s="1"/>
  <c r="N80" i="2" a="1"/>
  <c r="N80" i="2" s="1"/>
  <c r="J94" i="2" a="1"/>
  <c r="J94" i="2" s="1"/>
  <c r="J93" i="2" a="1"/>
  <c r="J93" i="2" s="1"/>
  <c r="O75" i="2" a="1"/>
  <c r="O75" i="2" s="1"/>
  <c r="H80" i="2" a="1"/>
  <c r="H80" i="2" s="1"/>
  <c r="J89" i="2" a="1"/>
  <c r="J89" i="2" s="1"/>
  <c r="L99" i="2" a="1"/>
  <c r="L99" i="2" s="1"/>
  <c r="J110" i="2" a="1"/>
  <c r="J110" i="2" s="1"/>
  <c r="J111" i="2" a="1"/>
  <c r="J111" i="2" s="1"/>
  <c r="D121" i="2" a="1"/>
  <c r="D121" i="2" s="1"/>
  <c r="D120" i="2" a="1"/>
  <c r="D120" i="2" s="1"/>
  <c r="L120" i="2" a="1"/>
  <c r="L120" i="2" s="1"/>
  <c r="L121" i="2" a="1"/>
  <c r="L121" i="2" s="1"/>
  <c r="P79" i="2" a="1"/>
  <c r="P79" i="2" s="1"/>
  <c r="I84" i="2" a="1"/>
  <c r="I84" i="2" s="1"/>
  <c r="K93" i="2" a="1"/>
  <c r="K93" i="2" s="1"/>
  <c r="D98" i="2" a="1"/>
  <c r="D98" i="2" s="1"/>
  <c r="J105" i="2" a="1"/>
  <c r="J105" i="2" s="1"/>
  <c r="F106" i="2" a="1"/>
  <c r="F106" i="2" s="1"/>
  <c r="D110" i="2" a="1"/>
  <c r="D110" i="2" s="1"/>
  <c r="D111" i="2" a="1"/>
  <c r="D111" i="2" s="1"/>
  <c r="K111" i="2" a="1"/>
  <c r="K111" i="2" s="1"/>
  <c r="K110" i="2" a="1"/>
  <c r="K110" i="2" s="1"/>
  <c r="M115" i="2" a="1"/>
  <c r="M115" i="2" s="1"/>
  <c r="M116" i="2" a="1"/>
  <c r="M116" i="2" s="1"/>
  <c r="E106" i="2" a="1"/>
  <c r="E106" i="2" s="1"/>
  <c r="E105" i="2" a="1"/>
  <c r="E105" i="2" s="1"/>
  <c r="L110" i="2" a="1"/>
  <c r="L110" i="2" s="1"/>
  <c r="F121" i="2" a="1"/>
  <c r="F121" i="2" s="1"/>
  <c r="F120" i="2" a="1"/>
  <c r="F120" i="2" s="1"/>
  <c r="N120" i="2" a="1"/>
  <c r="N120" i="2" s="1"/>
  <c r="N121" i="2" a="1"/>
  <c r="N121" i="2" s="1"/>
  <c r="F56" i="2" a="1"/>
  <c r="F56" i="2" s="1"/>
  <c r="N56" i="2" a="1"/>
  <c r="N56" i="2" s="1"/>
  <c r="G61" i="2" a="1"/>
  <c r="G61" i="2" s="1"/>
  <c r="K61" i="2" a="1"/>
  <c r="K61" i="2" s="1"/>
  <c r="O61" i="2" a="1"/>
  <c r="O61" i="2" s="1"/>
  <c r="D66" i="2" a="1"/>
  <c r="D66" i="2" s="1"/>
  <c r="H66" i="2" a="1"/>
  <c r="H66" i="2" s="1"/>
  <c r="L66" i="2" a="1"/>
  <c r="L66" i="2" s="1"/>
  <c r="P66" i="2" a="1"/>
  <c r="P66" i="2" s="1"/>
  <c r="L79" i="2" a="1"/>
  <c r="L79" i="2" s="1"/>
  <c r="E84" i="2" a="1"/>
  <c r="E84" i="2" s="1"/>
  <c r="N88" i="2" a="1"/>
  <c r="N88" i="2" s="1"/>
  <c r="G93" i="2" a="1"/>
  <c r="G93" i="2" s="1"/>
  <c r="P98" i="2" a="1"/>
  <c r="P98" i="2" s="1"/>
  <c r="F111" i="2" a="1"/>
  <c r="F111" i="2" s="1"/>
  <c r="F110" i="2" a="1"/>
  <c r="F110" i="2" s="1"/>
  <c r="O116" i="2" a="1"/>
  <c r="O116" i="2" s="1"/>
  <c r="O115" i="2" a="1"/>
  <c r="O115" i="2" s="1"/>
  <c r="J56" i="2" a="1"/>
  <c r="J56" i="2" s="1"/>
  <c r="I106" i="2" a="1"/>
  <c r="I106" i="2" s="1"/>
  <c r="H121" i="2" a="1"/>
  <c r="H121" i="2" s="1"/>
  <c r="H120" i="2" a="1"/>
  <c r="H120" i="2" s="1"/>
  <c r="D61" i="2" a="1"/>
  <c r="D61" i="2" s="1"/>
  <c r="H61" i="2" a="1"/>
  <c r="H61" i="2" s="1"/>
  <c r="L61" i="2" a="1"/>
  <c r="L61" i="2" s="1"/>
  <c r="P61" i="2" a="1"/>
  <c r="P61" i="2" s="1"/>
  <c r="E66" i="2" a="1"/>
  <c r="E66" i="2" s="1"/>
  <c r="I66" i="2" a="1"/>
  <c r="I66" i="2" s="1"/>
  <c r="M66" i="2" a="1"/>
  <c r="M66" i="2" s="1"/>
  <c r="N105" i="2" a="1"/>
  <c r="N105" i="2" s="1"/>
  <c r="N110" i="2" a="1"/>
  <c r="N110" i="2" s="1"/>
  <c r="N111" i="2" a="1"/>
  <c r="N111" i="2" s="1"/>
  <c r="M106" i="2" a="1"/>
  <c r="M106" i="2" s="1"/>
  <c r="M105" i="2" a="1"/>
  <c r="M105" i="2" s="1"/>
  <c r="O110" i="2" a="1"/>
  <c r="O110" i="2" s="1"/>
  <c r="O111" i="2" a="1"/>
  <c r="O111" i="2" s="1"/>
  <c r="J120" i="2" a="1"/>
  <c r="J120" i="2" s="1"/>
  <c r="J121" i="2" a="1"/>
  <c r="J121" i="2" s="1"/>
  <c r="P105" i="2" a="1"/>
  <c r="P105" i="2" s="1"/>
  <c r="I110" i="2" a="1"/>
  <c r="I110" i="2" s="1"/>
  <c r="I111" i="2" a="1"/>
  <c r="I111" i="2" s="1"/>
  <c r="E116" i="2" a="1"/>
  <c r="E116" i="2" s="1"/>
  <c r="E115" i="2" a="1"/>
  <c r="E115" i="2" s="1"/>
  <c r="K116" i="2" a="1"/>
  <c r="K116" i="2" s="1"/>
  <c r="K115" i="2" a="1"/>
  <c r="K115" i="2" s="1"/>
  <c r="P110" i="2" a="1"/>
  <c r="P110" i="2" s="1"/>
  <c r="D115" i="2" a="1"/>
  <c r="D115" i="2" s="1"/>
  <c r="I115" i="2" a="1"/>
  <c r="I115" i="2" s="1"/>
  <c r="G116" i="2" a="1"/>
  <c r="G116" i="2" s="1"/>
  <c r="L116" i="2" a="1"/>
  <c r="L116" i="2" s="1"/>
  <c r="O120" i="2" a="1"/>
  <c r="O120" i="2" s="1"/>
  <c r="G131" i="2" a="1"/>
  <c r="G131" i="2" s="1"/>
  <c r="G130" i="2" a="1"/>
  <c r="G130" i="2" s="1"/>
  <c r="H137" i="2" a="1"/>
  <c r="H137" i="2" s="1"/>
  <c r="H138" i="2" a="1"/>
  <c r="H138" i="2" s="1"/>
  <c r="J142" i="2" a="1"/>
  <c r="J142" i="2" s="1"/>
  <c r="J143" i="2" a="1"/>
  <c r="J143" i="2" s="1"/>
  <c r="J147" i="2" a="1"/>
  <c r="J147" i="2" s="1"/>
  <c r="J148" i="2" a="1"/>
  <c r="J148" i="2" s="1"/>
  <c r="J152" i="2" a="1"/>
  <c r="J152" i="2" s="1"/>
  <c r="J153" i="2" a="1"/>
  <c r="J153" i="2" s="1"/>
  <c r="M157" i="2" a="1"/>
  <c r="M157" i="2" s="1"/>
  <c r="M158" i="2" a="1"/>
  <c r="M158" i="2" s="1"/>
  <c r="E163" i="2" a="1"/>
  <c r="E163" i="2" s="1"/>
  <c r="E162" i="2" a="1"/>
  <c r="E162" i="2" s="1"/>
  <c r="M162" i="2" a="1"/>
  <c r="M162" i="2" s="1"/>
  <c r="M163" i="2" a="1"/>
  <c r="M163" i="2" s="1"/>
  <c r="J115" i="2" a="1"/>
  <c r="J115" i="2" s="1"/>
  <c r="K121" i="2" a="1"/>
  <c r="K121" i="2" s="1"/>
  <c r="M126" i="2" a="1"/>
  <c r="M126" i="2" s="1"/>
  <c r="H130" i="2" a="1"/>
  <c r="H130" i="2" s="1"/>
  <c r="H131" i="2" a="1"/>
  <c r="H131" i="2" s="1"/>
  <c r="I138" i="2" a="1"/>
  <c r="I138" i="2" s="1"/>
  <c r="I137" i="2" a="1"/>
  <c r="I137" i="2" s="1"/>
  <c r="P143" i="2" a="1"/>
  <c r="P143" i="2" s="1"/>
  <c r="P142" i="2" a="1"/>
  <c r="P142" i="2" s="1"/>
  <c r="K147" i="2" a="1"/>
  <c r="K147" i="2" s="1"/>
  <c r="K148" i="2" a="1"/>
  <c r="K148" i="2" s="1"/>
  <c r="K153" i="2" a="1"/>
  <c r="K153" i="2" s="1"/>
  <c r="K152" i="2" a="1"/>
  <c r="K152" i="2" s="1"/>
  <c r="F162" i="2" a="1"/>
  <c r="F162" i="2" s="1"/>
  <c r="F163" i="2" a="1"/>
  <c r="F163" i="2" s="1"/>
  <c r="N163" i="2" a="1"/>
  <c r="N163" i="2" s="1"/>
  <c r="N162" i="2" a="1"/>
  <c r="N162" i="2" s="1"/>
  <c r="H116" i="2" a="1"/>
  <c r="H116" i="2" s="1"/>
  <c r="P120" i="2" a="1"/>
  <c r="P120" i="2" s="1"/>
  <c r="G125" i="2" a="1"/>
  <c r="G125" i="2" s="1"/>
  <c r="G126" i="2" a="1"/>
  <c r="G126" i="2" s="1"/>
  <c r="I130" i="2" a="1"/>
  <c r="I130" i="2" s="1"/>
  <c r="I131" i="2" a="1"/>
  <c r="I131" i="2" s="1"/>
  <c r="N130" i="2" a="1"/>
  <c r="N130" i="2" s="1"/>
  <c r="N131" i="2" a="1"/>
  <c r="N131" i="2" s="1"/>
  <c r="O137" i="2" a="1"/>
  <c r="O137" i="2" s="1"/>
  <c r="O138" i="2" a="1"/>
  <c r="O138" i="2" s="1"/>
  <c r="L152" i="2" a="1"/>
  <c r="L152" i="2" s="1"/>
  <c r="L153" i="2" a="1"/>
  <c r="L153" i="2" s="1"/>
  <c r="H125" i="2" a="1"/>
  <c r="H125" i="2" s="1"/>
  <c r="O130" i="2" a="1"/>
  <c r="O130" i="2" s="1"/>
  <c r="O131" i="2" a="1"/>
  <c r="O131" i="2" s="1"/>
  <c r="P137" i="2" a="1"/>
  <c r="P137" i="2" s="1"/>
  <c r="P138" i="2" a="1"/>
  <c r="P138" i="2" s="1"/>
  <c r="P158" i="2" a="1"/>
  <c r="P158" i="2" s="1"/>
  <c r="P157" i="2" a="1"/>
  <c r="P157" i="2" s="1"/>
  <c r="H110" i="2" a="1"/>
  <c r="H110" i="2" s="1"/>
  <c r="E121" i="2" a="1"/>
  <c r="E121" i="2" s="1"/>
  <c r="I125" i="2" a="1"/>
  <c r="I125" i="2" s="1"/>
  <c r="F126" i="2" a="1"/>
  <c r="F126" i="2" s="1"/>
  <c r="P131" i="2" a="1"/>
  <c r="P131" i="2" s="1"/>
  <c r="P130" i="2" a="1"/>
  <c r="P130" i="2" s="1"/>
  <c r="D157" i="2" a="1"/>
  <c r="D157" i="2" s="1"/>
  <c r="D158" i="2" a="1"/>
  <c r="D158" i="2" s="1"/>
  <c r="I163" i="2" a="1"/>
  <c r="I163" i="2" s="1"/>
  <c r="I162" i="2" a="1"/>
  <c r="I162" i="2" s="1"/>
  <c r="O125" i="2" a="1"/>
  <c r="O125" i="2" s="1"/>
  <c r="O126" i="2" a="1"/>
  <c r="O126" i="2" s="1"/>
  <c r="D130" i="2" a="1"/>
  <c r="D130" i="2" s="1"/>
  <c r="D131" i="2" a="1"/>
  <c r="D131" i="2" s="1"/>
  <c r="E158" i="2" a="1"/>
  <c r="E158" i="2" s="1"/>
  <c r="E157" i="2" a="1"/>
  <c r="E157" i="2" s="1"/>
  <c r="J163" i="2" a="1"/>
  <c r="J163" i="2" s="1"/>
  <c r="J162" i="2" a="1"/>
  <c r="J162" i="2" s="1"/>
  <c r="P125" i="2" a="1"/>
  <c r="P125" i="2" s="1"/>
  <c r="P126" i="2" a="1"/>
  <c r="P126" i="2" s="1"/>
  <c r="H142" i="2" a="1"/>
  <c r="H142" i="2" s="1"/>
  <c r="H143" i="2" a="1"/>
  <c r="H143" i="2" s="1"/>
  <c r="K158" i="2" a="1"/>
  <c r="K158" i="2" s="1"/>
  <c r="K157" i="2" a="1"/>
  <c r="K157" i="2" s="1"/>
  <c r="G120" i="2" a="1"/>
  <c r="G120" i="2" s="1"/>
  <c r="F130" i="2" a="1"/>
  <c r="F130" i="2" s="1"/>
  <c r="F131" i="2" a="1"/>
  <c r="F131" i="2" s="1"/>
  <c r="G137" i="2" a="1"/>
  <c r="G137" i="2" s="1"/>
  <c r="G138" i="2" a="1"/>
  <c r="G138" i="2" s="1"/>
  <c r="I142" i="2" a="1"/>
  <c r="I142" i="2" s="1"/>
  <c r="I143" i="2" a="1"/>
  <c r="I143" i="2" s="1"/>
  <c r="I148" i="2" a="1"/>
  <c r="I148" i="2" s="1"/>
  <c r="I147" i="2" a="1"/>
  <c r="I147" i="2" s="1"/>
  <c r="D152" i="2" a="1"/>
  <c r="D152" i="2" s="1"/>
  <c r="D153" i="2" a="1"/>
  <c r="D153" i="2" s="1"/>
  <c r="L158" i="2" a="1"/>
  <c r="L158" i="2" s="1"/>
  <c r="L157" i="2" a="1"/>
  <c r="L157" i="2" s="1"/>
  <c r="J138" i="2" a="1"/>
  <c r="J138" i="2" s="1"/>
  <c r="L143" i="2" a="1"/>
  <c r="L143" i="2" s="1"/>
  <c r="E148" i="2" a="1"/>
  <c r="E148" i="2" s="1"/>
  <c r="N148" i="2" a="1"/>
  <c r="N148" i="2" s="1"/>
  <c r="G153" i="2" a="1"/>
  <c r="G153" i="2" s="1"/>
  <c r="L130" i="2" a="1"/>
  <c r="L130" i="2" s="1"/>
  <c r="E137" i="2" a="1"/>
  <c r="E137" i="2" s="1"/>
  <c r="O148" i="2" a="1"/>
  <c r="O148" i="2" s="1"/>
  <c r="P152" i="2" a="1"/>
  <c r="P152" i="2" s="1"/>
  <c r="H153" i="2" a="1"/>
  <c r="H153" i="2" s="1"/>
  <c r="H158" i="2" a="1"/>
  <c r="H158" i="2" s="1"/>
  <c r="N158" i="2" a="1"/>
  <c r="N158" i="2" s="1"/>
  <c r="D162" i="2" a="1"/>
  <c r="D162" i="2" s="1"/>
  <c r="G163" i="2" a="1"/>
  <c r="G163" i="2" s="1"/>
  <c r="L163" i="2" a="1"/>
  <c r="L163" i="2" s="1"/>
  <c r="K138" i="2" a="1"/>
  <c r="K138" i="2" s="1"/>
  <c r="D143" i="2" a="1"/>
  <c r="D143" i="2" s="1"/>
  <c r="M143" i="2" a="1"/>
  <c r="M143" i="2" s="1"/>
  <c r="F148" i="2" a="1"/>
  <c r="F148" i="2" s="1"/>
  <c r="M153" i="2" a="1"/>
  <c r="M153" i="2" s="1"/>
  <c r="F157" i="2" a="1"/>
  <c r="F157" i="2" s="1"/>
  <c r="I158" i="2" a="1"/>
  <c r="I158" i="2" s="1"/>
  <c r="O162" i="2" a="1"/>
  <c r="O162" i="2" s="1"/>
  <c r="G148" i="2" a="1"/>
  <c r="G148" i="2" s="1"/>
  <c r="G157" i="2" a="1"/>
  <c r="G157" i="2" s="1"/>
  <c r="E143" i="2" a="1"/>
  <c r="E143" i="2" s="1"/>
  <c r="L148" i="2" a="1"/>
  <c r="L148" i="2" s="1"/>
  <c r="E153" i="2" a="1"/>
  <c r="E153" i="2" s="1"/>
  <c r="K162" i="2" a="1"/>
  <c r="K162" i="2" s="1"/>
  <c r="M138" i="2" a="1"/>
  <c r="M138" i="2" s="1"/>
  <c r="F143" i="2" a="1"/>
  <c r="F143" i="2" s="1"/>
  <c r="K131" i="2" a="1"/>
  <c r="K131" i="2" s="1"/>
  <c r="D138" i="2" a="1"/>
  <c r="D138" i="2" s="1"/>
  <c r="K143" i="2" a="1"/>
  <c r="K143" i="2" s="1"/>
  <c r="D148" i="2" a="1"/>
  <c r="D148" i="2" s="1"/>
  <c r="F153" i="2" a="1"/>
  <c r="F153" i="2" s="1"/>
  <c r="O153" i="2" a="1"/>
  <c r="O153" i="2" s="1"/>
  <c r="I9" i="2" a="1"/>
  <c r="I9" i="2" s="1"/>
  <c r="I8" i="2" a="1"/>
  <c r="I8" i="2" s="1"/>
  <c r="J9" i="2" a="1"/>
  <c r="J9" i="2" s="1"/>
  <c r="J8" i="2" a="1"/>
  <c r="J8" i="2" s="1"/>
  <c r="H9" i="2" a="1"/>
  <c r="H9" i="2" s="1"/>
  <c r="H8" i="2" a="1"/>
  <c r="H8" i="2" s="1"/>
  <c r="K9" i="2" a="1"/>
  <c r="K9" i="2" s="1"/>
  <c r="K8" i="2" a="1"/>
  <c r="K8" i="2" s="1"/>
  <c r="D9" i="2" a="1"/>
  <c r="D9" i="2" s="1"/>
  <c r="D8" i="2" a="1"/>
  <c r="D8" i="2" s="1"/>
  <c r="L9" i="2" a="1"/>
  <c r="L9" i="2" s="1"/>
  <c r="L8" i="2" a="1"/>
  <c r="L8" i="2" s="1"/>
  <c r="E9" i="2" a="1"/>
  <c r="E9" i="2" s="1"/>
  <c r="E8" i="2" a="1"/>
  <c r="E8" i="2" s="1"/>
  <c r="M9" i="2" a="1"/>
  <c r="M9" i="2" s="1"/>
  <c r="M8" i="2" a="1"/>
  <c r="M8" i="2" s="1"/>
  <c r="F9" i="2" a="1"/>
  <c r="F9" i="2" s="1"/>
  <c r="F8" i="2" a="1"/>
  <c r="F8" i="2" s="1"/>
  <c r="N9" i="2" a="1"/>
  <c r="N9" i="2" s="1"/>
  <c r="N8" i="2" a="1"/>
  <c r="N8" i="2" s="1"/>
  <c r="G9" i="2" a="1"/>
  <c r="G9" i="2" s="1"/>
  <c r="G8" i="2" a="1"/>
  <c r="G8" i="2" s="1"/>
  <c r="O9" i="2" a="1"/>
  <c r="O9" i="2" s="1"/>
  <c r="O8" i="2" a="1"/>
  <c r="O8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<sst xmlns="http://schemas.openxmlformats.org/spreadsheetml/2006/main" count="697" uniqueCount="88">
  <si>
    <t>Marca</t>
  </si>
  <si>
    <t>Canal</t>
  </si>
  <si>
    <t>Seleccionar:</t>
  </si>
  <si>
    <t xml:space="preserve">
</t>
  </si>
  <si>
    <t>Conclusiones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</si>
  <si>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</si>
  <si>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</si>
  <si>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</si>
  <si>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</si>
  <si>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</si>
  <si>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</si>
  <si>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</si>
  <si>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</si>
  <si>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</si>
  <si>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</si>
  <si>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</si>
  <si>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</si>
  <si>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</si>
  <si>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</si>
  <si>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</si>
  <si>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</si>
  <si>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</si>
  <si>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</si>
  <si>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</si>
  <si>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</si>
  <si>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</si>
  <si>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</si>
  <si>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</si>
  <si>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</si>
  <si>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</si>
  <si>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</si>
  <si>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</si>
  <si>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</si>
  <si>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</si>
  <si>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</si>
  <si>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</si>
  <si>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</si>
  <si>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</si>
  <si>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</si>
  <si>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</si>
  <si>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</si>
  <si>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</si>
  <si>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</si>
  <si>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</si>
  <si>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</si>
  <si>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</si>
  <si>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</si>
  <si>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</si>
  <si>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</si>
  <si>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21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</si>
  <si>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</si>
  <si>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</si>
  <si>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</si>
  <si>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</si>
  <si>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</si>
  <si>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</si>
  <si>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</si>
  <si>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</si>
  <si>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</si>
  <si>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</si>
  <si>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</si>
  <si>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</si>
  <si>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</si>
  <si>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</si>
  <si>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</si>
  <si>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</si>
  <si>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</si>
  <si>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</si>
  <si>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</si>
  <si>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</si>
  <si>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</si>
  <si>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</si>
  <si>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</si>
  <si>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</si>
  <si>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</si>
  <si>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</si>
  <si>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</si>
  <si>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</si>
  <si>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</si>
  <si>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</si>
  <si>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</si>
  <si>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</si>
  <si>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</si>
  <si>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</si>
  <si>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</si>
  <si>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</si>
  <si>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</si>
  <si>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 xml:space="preserve">• La actividad promocional de aceite se reduce; actualmente el 5,1 % de los litros se adquieren en promoción, cuando su peso alcanzaba el 5,8 % en abril de 2021 .
Este descenso viene provocado por la caída de la promoción en aceites del tipo oliva y virgen extra, debido a que se reactiva la promoción para el aceite de oliva virgen, sin que llegue a compensar la caída del total mercado. 
• La pérdida del peso promocional, se traslada tanto a marcas propias de la distribución, como a las marcas de fabricantes, así como a las plataformas de distribución de forma generalizada. 
A nivel marcas, la caída es estructural y se extiende tanto a marcas propias como a marcas de fabricantes, si bien, existen diferencias entre ellas. Por un lado las marcas de fabricantes son quienes mantienen una mayor proporción de litros adquiridos en promoción (17,4 %), mientras que, las marcas propias mantienen una proporción del 0,6 %. 
Todas las plataformas mantienen la inercia reduccionista del mercado. El hipermercado reduce esta proporción en mayor medida pasando del 12,4 % al 11,5 %, sin embargo, pese a esta variación, sigue siendo el canal con mayor porcentaje de litros en promoción, independientemente del tipo de aceite que analicemos. El supermercado y autoservicio lo reducen y pasan del 4,2 % al 3,5 %, mientras que el discount pasa de mantener el 3,9 % de sus litros en promoción a un 3,4 %, siendo por tanto el canal con una menor proporción de litros bajo reclamo promocional. 
• Tal como hemos comentado anteriormente, el aceite de oliva es quien en mayor proporción reduce la actividad promocional (4,6 puntos porcentuales), pasando de distribuir el 7,5 % al 2,9 % en tan solo doce meses. 
La reducción es extensible tanto a marcas de fabricante (de 20,2 % a 10,3 %) como a marcas de distribuidor siendo el peso de estas muy inferior (pasa de 2,6 % a 0,1 %). En cuanto a los canales, vemos que también se reduce el porcentaje de litros en promoción para cualquiera de las tres plataformas analizadas, pasando de un 9,0% a un 6,2 % en hipermercados, de un 6,7 % a un 2,4 % en supermercado y autoservicio. Si bien, la caída más pronunciada se produce en el discount, que reduce su peso promocional en 7,8 puntos porcentuales cerrando en abril de 2022 en un 0,6 % vs el 8,4 % de abril 2021. 
• El aceite de oliva virgen, es el único tipo de aceite que incrementa su actividad promocional a cierre de abril de 2022 (6,6 % al 8,7 %). Este impulso de la actividad promocional proviene de las marcas de fabricante que pasan de destinar un 24,8 % de los litros a destinar un 36,4 %. Por el contrario, las marcas de distribución reducen la actividad promocional en este tipo de aceite y pasan de un 3,8 % a un 2,5 %. 
En cuanto a los canales, el hipermercado sigue siendo el que más espacio cede al aceite de oliva virgen en promoción con un 15,7 %, y que pese a la tendencia del mercado aumenta desde abril de 2021 en 1,8 puntos porcentuales. El discount tiene un aumento de 7,8 puntos porcentuales, con una proporción del 10,4 % de sus litros en promoción a cierre de abril de 2022. Por su parte, estabilidad para supermercado y autoservicio, que mantiene el 6,5 % de sus litros a promoción.
• El aceite de oliva virgen extra tambien reduce su peso en promoción, a pesar de que hay movimientos diferenciales en el mercado. Por un lado la marca de distribución que reduce el reclamo en promoción, siendo esta la responsable directa de la caída a nivel total, debido a que las marcas propias de fabricantes a pesar del contexto desfavorable las aumentan (27,9 % y 29,6 % respectivamente).
A nivel de los difrentes canales nuevamente vemos comportamientos diferenciales, a pesar de que la caída del mercado se alimenta de la contracción de la promoción del hipermercado, que pasa del 27,4 % al actual 21,5 %. Por su parte, el supermercado y autoservicio mantiene estabilidad con el 7,5 % de su volumen destinado a la promoción. Lejos de la inercia del mercado el discount aumenta su proporción de litros vendidos en promoción (4,0 % al 9,6 %) son embargo, no es suficiente para compensar la caída del hipermercado que es quien arrastra la categoría.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</si>
</sst>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%"/>
    <numFmt numFmtId="165" formatCode="[$-C0A]mmmm\-yy;@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82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3" borderId="1" xfId="0" applyFont="1" applyFill="1" applyBorder="1"/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4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4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5" borderId="0" xfId="0" applyFont="1" applyFill="1"/>
    <xf numFmtId="164" fontId="0" fillId="0" borderId="0" xfId="1" applyNumberFormat="1" applyFont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4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4" fontId="3" fillId="0" borderId="0" xfId="1" applyNumberFormat="1" applyFont="1" applyFill="1" applyBorder="1"/>
    <xf numFmtId="0" fontId="9" fillId="6" borderId="0" xfId="0" applyFont="1" applyFill="1"/>
    <xf numFmtId="0" fontId="9" fillId="7" borderId="0" xfId="0" applyFont="1" applyFill="1"/>
    <xf numFmtId="0" fontId="9" fillId="8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9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165" fontId="0" fillId="0" borderId="0" xfId="0" applyNumberFormat="1"/>
    <xf numFmtId="0" fontId="0" fillId="10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49" fontId="0" fillId="0" borderId="0" xfId="0" applyNumberFormat="1"/>
    <xf numFmtId="165" fontId="5" fillId="0" borderId="2" xfId="2" applyNumberFormat="1" applyFont="1" applyFill="1" applyBorder="1" applyAlignment="1">
      <alignment horizontal="center"/>
    </xf>
    <xf numFmtId="43" fontId="0" fillId="0" borderId="0" xfId="3" applyFont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center"/>
    </xf>
    <xf numFmtId="164" fontId="3" fillId="0" borderId="0" xfId="0" applyNumberFormat="1" applyFont="1"/>
    <xf numFmtId="0" fontId="14" fillId="0" borderId="11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4" fillId="0" borderId="13" xfId="0" applyFont="1" applyBorder="1" applyAlignment="1">
      <alignment vertical="center" wrapText="1"/>
    </xf>
    <xf numFmtId="0" fontId="14" fillId="0" borderId="14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15" xfId="0" applyFont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0" fontId="14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0.81144479306738382</c:v>
                </c:pt>
                <c:pt idx="1">
                  <c:v>0.80814531006101897</c:v>
                </c:pt>
                <c:pt idx="2">
                  <c:v>0.83389926428975669</c:v>
                </c:pt>
                <c:pt idx="3">
                  <c:v>0.80672632794457277</c:v>
                </c:pt>
                <c:pt idx="4">
                  <c:v>0.80419483924382507</c:v>
                </c:pt>
                <c:pt idx="5">
                  <c:v>0.7942528735632185</c:v>
                </c:pt>
                <c:pt idx="6">
                  <c:v>0.80130470236477302</c:v>
                </c:pt>
                <c:pt idx="7">
                  <c:v>0.81346232456737977</c:v>
                </c:pt>
                <c:pt idx="8">
                  <c:v>0.82606339745326474</c:v>
                </c:pt>
                <c:pt idx="9">
                  <c:v>0.78455400398974062</c:v>
                </c:pt>
                <c:pt idx="10">
                  <c:v>0.76312056737588652</c:v>
                </c:pt>
                <c:pt idx="11">
                  <c:v>0.83183673469387753</c:v>
                </c:pt>
                <c:pt idx="12">
                  <c:v>0.8263105270675617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0.18855520693261613</c:v>
                </c:pt>
                <c:pt idx="1">
                  <c:v>0.19185468993898111</c:v>
                </c:pt>
                <c:pt idx="2">
                  <c:v>0.16610073571024336</c:v>
                </c:pt>
                <c:pt idx="3">
                  <c:v>0.19327367205542725</c:v>
                </c:pt>
                <c:pt idx="4">
                  <c:v>0.19580516075617496</c:v>
                </c:pt>
                <c:pt idx="5">
                  <c:v>0.20574712643678164</c:v>
                </c:pt>
                <c:pt idx="6">
                  <c:v>0.19869529763522695</c:v>
                </c:pt>
                <c:pt idx="7">
                  <c:v>0.18653767543262023</c:v>
                </c:pt>
                <c:pt idx="8">
                  <c:v>0.17393660254673532</c:v>
                </c:pt>
                <c:pt idx="9">
                  <c:v>0.21544599601025929</c:v>
                </c:pt>
                <c:pt idx="10">
                  <c:v>0.23687943262411346</c:v>
                </c:pt>
                <c:pt idx="11">
                  <c:v>0.16816326530612244</c:v>
                </c:pt>
                <c:pt idx="12">
                  <c:v>0.17368947293243822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36124192"/>
        <c:axId val="741477360"/>
      </c:barChart>
      <c:dateAx>
        <c:axId val="73612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1477360"/>
        <c:crosses val="autoZero"/>
        <c:auto val="1"/>
        <c:lblOffset val="100"/>
        <c:baseTimeUnit val="months"/>
      </c:dateAx>
      <c:valAx>
        <c:axId val="7414773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3612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0.98918664786083688</c:v>
                </c:pt>
                <c:pt idx="1">
                  <c:v>0.99103674932775632</c:v>
                </c:pt>
                <c:pt idx="2">
                  <c:v>0.99645127901818731</c:v>
                </c:pt>
                <c:pt idx="3">
                  <c:v>0.99391968325791846</c:v>
                </c:pt>
                <c:pt idx="4">
                  <c:v>0.98592964824120599</c:v>
                </c:pt>
                <c:pt idx="5">
                  <c:v>0.98896614268440142</c:v>
                </c:pt>
                <c:pt idx="6">
                  <c:v>0.98709500274574413</c:v>
                </c:pt>
                <c:pt idx="7">
                  <c:v>0.98412698412698418</c:v>
                </c:pt>
                <c:pt idx="8">
                  <c:v>0.97275775356244754</c:v>
                </c:pt>
                <c:pt idx="9">
                  <c:v>0.98029842097638709</c:v>
                </c:pt>
                <c:pt idx="10">
                  <c:v>0.98616957306073361</c:v>
                </c:pt>
                <c:pt idx="11">
                  <c:v>0.98342230963753852</c:v>
                </c:pt>
                <c:pt idx="12">
                  <c:v>0.99436658422643587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1.0813352139163141E-2</c:v>
                </c:pt>
                <c:pt idx="1">
                  <c:v>8.9632506722437996E-3</c:v>
                </c:pt>
                <c:pt idx="2">
                  <c:v>3.5487209818128051E-3</c:v>
                </c:pt>
                <c:pt idx="3">
                  <c:v>6.0803167420814472E-3</c:v>
                </c:pt>
                <c:pt idx="4">
                  <c:v>1.4070351758793969E-2</c:v>
                </c:pt>
                <c:pt idx="5">
                  <c:v>1.1033857315598547E-2</c:v>
                </c:pt>
                <c:pt idx="6">
                  <c:v>1.2904997254255902E-2</c:v>
                </c:pt>
                <c:pt idx="7">
                  <c:v>1.5873015873015872E-2</c:v>
                </c:pt>
                <c:pt idx="8">
                  <c:v>2.7242246437552388E-2</c:v>
                </c:pt>
                <c:pt idx="9">
                  <c:v>1.9701579023612924E-2</c:v>
                </c:pt>
                <c:pt idx="10">
                  <c:v>1.3830426939266387E-2</c:v>
                </c:pt>
                <c:pt idx="11">
                  <c:v>1.6577690362461362E-2</c:v>
                </c:pt>
                <c:pt idx="12">
                  <c:v>5.633415773564166E-3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41905856"/>
        <c:axId val="741905072"/>
      </c:barChart>
      <c:dateAx>
        <c:axId val="741905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1905072"/>
        <c:crosses val="autoZero"/>
        <c:auto val="1"/>
        <c:lblOffset val="100"/>
        <c:baseTimeUnit val="months"/>
      </c:dateAx>
      <c:valAx>
        <c:axId val="7419050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905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0.87675458892488056</c:v>
                </c:pt>
                <c:pt idx="1">
                  <c:v>0.87790185130766962</c:v>
                </c:pt>
                <c:pt idx="2">
                  <c:v>0.89365012020930568</c:v>
                </c:pt>
                <c:pt idx="3">
                  <c:v>0.89398938459331523</c:v>
                </c:pt>
                <c:pt idx="4">
                  <c:v>0.88697508896797161</c:v>
                </c:pt>
                <c:pt idx="5">
                  <c:v>0.87534747622531095</c:v>
                </c:pt>
                <c:pt idx="6">
                  <c:v>0.87929600886917969</c:v>
                </c:pt>
                <c:pt idx="7">
                  <c:v>0.87449173217674159</c:v>
                </c:pt>
                <c:pt idx="8">
                  <c:v>0.88569424964936883</c:v>
                </c:pt>
                <c:pt idx="9">
                  <c:v>0.88482346241457865</c:v>
                </c:pt>
                <c:pt idx="10">
                  <c:v>0.85506601394451864</c:v>
                </c:pt>
                <c:pt idx="11">
                  <c:v>0.87420951333516628</c:v>
                </c:pt>
                <c:pt idx="12">
                  <c:v>0.88366578323336598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0.12324541107511955</c:v>
                </c:pt>
                <c:pt idx="1">
                  <c:v>0.12209814869233029</c:v>
                </c:pt>
                <c:pt idx="2">
                  <c:v>0.10634987979069439</c:v>
                </c:pt>
                <c:pt idx="3">
                  <c:v>0.10601061540668484</c:v>
                </c:pt>
                <c:pt idx="4">
                  <c:v>0.11302491103202847</c:v>
                </c:pt>
                <c:pt idx="5">
                  <c:v>0.12465252377468911</c:v>
                </c:pt>
                <c:pt idx="6">
                  <c:v>0.12070399113082042</c:v>
                </c:pt>
                <c:pt idx="7">
                  <c:v>0.12550826782325833</c:v>
                </c:pt>
                <c:pt idx="8">
                  <c:v>0.11430575035063115</c:v>
                </c:pt>
                <c:pt idx="9">
                  <c:v>0.11517653758542142</c:v>
                </c:pt>
                <c:pt idx="10">
                  <c:v>0.14493398605548138</c:v>
                </c:pt>
                <c:pt idx="11">
                  <c:v>0.12579048666483364</c:v>
                </c:pt>
                <c:pt idx="12">
                  <c:v>0.11633421676663412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41908992"/>
        <c:axId val="741903504"/>
      </c:barChart>
      <c:dateAx>
        <c:axId val="7419089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41903504"/>
        <c:crosses val="autoZero"/>
        <c:auto val="1"/>
        <c:lblOffset val="100"/>
        <c:baseTimeUnit val="months"/>
      </c:dateAx>
      <c:valAx>
        <c:axId val="74190350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9089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0.95982353867969128</c:v>
                </c:pt>
                <c:pt idx="1">
                  <c:v>0.93605040890199764</c:v>
                </c:pt>
                <c:pt idx="2">
                  <c:v>0.91690022421524653</c:v>
                </c:pt>
                <c:pt idx="3">
                  <c:v>0.94525862068965516</c:v>
                </c:pt>
                <c:pt idx="4">
                  <c:v>0.95956134338588073</c:v>
                </c:pt>
                <c:pt idx="5">
                  <c:v>0.9226336262786341</c:v>
                </c:pt>
                <c:pt idx="6">
                  <c:v>0.96178147634458311</c:v>
                </c:pt>
                <c:pt idx="7">
                  <c:v>0.93217243058938126</c:v>
                </c:pt>
                <c:pt idx="8">
                  <c:v>0.94740355092778006</c:v>
                </c:pt>
                <c:pt idx="9">
                  <c:v>0.92034040178571441</c:v>
                </c:pt>
                <c:pt idx="10">
                  <c:v>0.89149519890260631</c:v>
                </c:pt>
                <c:pt idx="11">
                  <c:v>0.94964519650655022</c:v>
                </c:pt>
                <c:pt idx="12">
                  <c:v>0.9041356130352185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4.0176461320308804E-2</c:v>
                </c:pt>
                <c:pt idx="1">
                  <c:v>6.3949591098002412E-2</c:v>
                </c:pt>
                <c:pt idx="2">
                  <c:v>8.3099775784753346E-2</c:v>
                </c:pt>
                <c:pt idx="3">
                  <c:v>5.4741379310344819E-2</c:v>
                </c:pt>
                <c:pt idx="4">
                  <c:v>4.0438656614119259E-2</c:v>
                </c:pt>
                <c:pt idx="5">
                  <c:v>7.7366373721365789E-2</c:v>
                </c:pt>
                <c:pt idx="6">
                  <c:v>3.8218523655416857E-2</c:v>
                </c:pt>
                <c:pt idx="7">
                  <c:v>6.7827569410618613E-2</c:v>
                </c:pt>
                <c:pt idx="8">
                  <c:v>5.2596449072219997E-2</c:v>
                </c:pt>
                <c:pt idx="9">
                  <c:v>7.9659598214285726E-2</c:v>
                </c:pt>
                <c:pt idx="10">
                  <c:v>0.1085048010973937</c:v>
                </c:pt>
                <c:pt idx="11">
                  <c:v>5.0354803493449778E-2</c:v>
                </c:pt>
                <c:pt idx="12">
                  <c:v>9.5864386964781528E-2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41907816"/>
        <c:axId val="741907424"/>
      </c:barChart>
      <c:dateAx>
        <c:axId val="7419078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1907424"/>
        <c:crosses val="autoZero"/>
        <c:auto val="1"/>
        <c:lblOffset val="100"/>
        <c:baseTimeUnit val="months"/>
      </c:dateAx>
      <c:valAx>
        <c:axId val="741907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9078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0.72485709871775061</c:v>
                </c:pt>
                <c:pt idx="1">
                  <c:v>0.72272462077012833</c:v>
                </c:pt>
                <c:pt idx="2">
                  <c:v>0.75268384326355331</c:v>
                </c:pt>
                <c:pt idx="3">
                  <c:v>0.68609665427509292</c:v>
                </c:pt>
                <c:pt idx="4">
                  <c:v>0.68747340048233785</c:v>
                </c:pt>
                <c:pt idx="5">
                  <c:v>0.68378029542521146</c:v>
                </c:pt>
                <c:pt idx="6">
                  <c:v>0.72695035460992907</c:v>
                </c:pt>
                <c:pt idx="7">
                  <c:v>0.69555811941159496</c:v>
                </c:pt>
                <c:pt idx="8">
                  <c:v>0.74597051935528302</c:v>
                </c:pt>
                <c:pt idx="9">
                  <c:v>0.69354604786076868</c:v>
                </c:pt>
                <c:pt idx="10">
                  <c:v>0.70401437986818449</c:v>
                </c:pt>
                <c:pt idx="11">
                  <c:v>0.72803460394701269</c:v>
                </c:pt>
                <c:pt idx="12">
                  <c:v>0.69531362653208373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0.27514290128224933</c:v>
                </c:pt>
                <c:pt idx="1">
                  <c:v>0.27727537922987167</c:v>
                </c:pt>
                <c:pt idx="2">
                  <c:v>0.24731615673644655</c:v>
                </c:pt>
                <c:pt idx="3">
                  <c:v>0.31390334572490708</c:v>
                </c:pt>
                <c:pt idx="4">
                  <c:v>0.31252659951766204</c:v>
                </c:pt>
                <c:pt idx="5">
                  <c:v>0.31621970457478848</c:v>
                </c:pt>
                <c:pt idx="6">
                  <c:v>0.27304964539007093</c:v>
                </c:pt>
                <c:pt idx="7">
                  <c:v>0.30444188058840493</c:v>
                </c:pt>
                <c:pt idx="8">
                  <c:v>0.25402948064471692</c:v>
                </c:pt>
                <c:pt idx="9">
                  <c:v>0.30645395213923132</c:v>
                </c:pt>
                <c:pt idx="10">
                  <c:v>0.29598562013181545</c:v>
                </c:pt>
                <c:pt idx="11">
                  <c:v>0.27196539605298731</c:v>
                </c:pt>
                <c:pt idx="12">
                  <c:v>0.30468637346791638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42794784"/>
        <c:axId val="742795176"/>
      </c:barChart>
      <c:dateAx>
        <c:axId val="742794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2795176"/>
        <c:crosses val="autoZero"/>
        <c:auto val="1"/>
        <c:lblOffset val="100"/>
        <c:baseTimeUnit val="months"/>
      </c:dateAx>
      <c:valAx>
        <c:axId val="742795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2794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0.89034888989578609</c:v>
                </c:pt>
                <c:pt idx="1">
                  <c:v>0.89116833988069255</c:v>
                </c:pt>
                <c:pt idx="2">
                  <c:v>0.90968197879858659</c:v>
                </c:pt>
                <c:pt idx="3">
                  <c:v>0.90389536536821147</c:v>
                </c:pt>
                <c:pt idx="4">
                  <c:v>0.88973706530958441</c:v>
                </c:pt>
                <c:pt idx="5">
                  <c:v>0.89260487242323772</c:v>
                </c:pt>
                <c:pt idx="6">
                  <c:v>0.89593562465902898</c:v>
                </c:pt>
                <c:pt idx="7">
                  <c:v>0.89296468655899253</c:v>
                </c:pt>
                <c:pt idx="8">
                  <c:v>0.9095098449937159</c:v>
                </c:pt>
                <c:pt idx="9">
                  <c:v>0.88843930635838142</c:v>
                </c:pt>
                <c:pt idx="10">
                  <c:v>0.86937399208327226</c:v>
                </c:pt>
                <c:pt idx="11">
                  <c:v>0.88400387114613577</c:v>
                </c:pt>
                <c:pt idx="12">
                  <c:v>0.8897812240376628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0.10965111010421384</c:v>
                </c:pt>
                <c:pt idx="1">
                  <c:v>0.10883166011930744</c:v>
                </c:pt>
                <c:pt idx="2">
                  <c:v>9.0318021201413426E-2</c:v>
                </c:pt>
                <c:pt idx="3">
                  <c:v>9.6104634631788449E-2</c:v>
                </c:pt>
                <c:pt idx="4">
                  <c:v>0.11026293469041561</c:v>
                </c:pt>
                <c:pt idx="5">
                  <c:v>0.10739512757676228</c:v>
                </c:pt>
                <c:pt idx="6">
                  <c:v>0.1040643753409711</c:v>
                </c:pt>
                <c:pt idx="7">
                  <c:v>0.10703531344100739</c:v>
                </c:pt>
                <c:pt idx="8">
                  <c:v>9.0490155006284045E-2</c:v>
                </c:pt>
                <c:pt idx="9">
                  <c:v>0.11156069364161848</c:v>
                </c:pt>
                <c:pt idx="10">
                  <c:v>0.13062600791672777</c:v>
                </c:pt>
                <c:pt idx="11">
                  <c:v>0.11599612885386425</c:v>
                </c:pt>
                <c:pt idx="12">
                  <c:v>0.1102187759623373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42795960"/>
        <c:axId val="742794000"/>
      </c:barChart>
      <c:dateAx>
        <c:axId val="742795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42794000"/>
        <c:crosses val="autoZero"/>
        <c:auto val="1"/>
        <c:lblOffset val="100"/>
        <c:baseTimeUnit val="months"/>
      </c:dateAx>
      <c:valAx>
        <c:axId val="7427940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2795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0.74117265954000655</c:v>
                </c:pt>
                <c:pt idx="1">
                  <c:v>0.80044477390659752</c:v>
                </c:pt>
                <c:pt idx="2">
                  <c:v>0.82722513089005234</c:v>
                </c:pt>
                <c:pt idx="3">
                  <c:v>0.79350669333743662</c:v>
                </c:pt>
                <c:pt idx="4">
                  <c:v>0.76268823201338543</c:v>
                </c:pt>
                <c:pt idx="5">
                  <c:v>0.76233389338628377</c:v>
                </c:pt>
                <c:pt idx="6">
                  <c:v>0.78099406947190053</c:v>
                </c:pt>
                <c:pt idx="7">
                  <c:v>0.81946670552236645</c:v>
                </c:pt>
                <c:pt idx="8">
                  <c:v>0.79988597491448121</c:v>
                </c:pt>
                <c:pt idx="9">
                  <c:v>0.79180887372013653</c:v>
                </c:pt>
                <c:pt idx="10">
                  <c:v>0.75652579241765072</c:v>
                </c:pt>
                <c:pt idx="11">
                  <c:v>0.80258249641319934</c:v>
                </c:pt>
                <c:pt idx="12">
                  <c:v>0.79302359241568965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0.25882734045999356</c:v>
                </c:pt>
                <c:pt idx="1">
                  <c:v>0.19955522609340254</c:v>
                </c:pt>
                <c:pt idx="2">
                  <c:v>0.17277486910994766</c:v>
                </c:pt>
                <c:pt idx="3">
                  <c:v>0.20649330666256349</c:v>
                </c:pt>
                <c:pt idx="4">
                  <c:v>0.2373117679866146</c:v>
                </c:pt>
                <c:pt idx="5">
                  <c:v>0.2376661066137162</c:v>
                </c:pt>
                <c:pt idx="6">
                  <c:v>0.21900593052809939</c:v>
                </c:pt>
                <c:pt idx="7">
                  <c:v>0.18053329447763372</c:v>
                </c:pt>
                <c:pt idx="8">
                  <c:v>0.20011402508551882</c:v>
                </c:pt>
                <c:pt idx="9">
                  <c:v>0.20819112627986347</c:v>
                </c:pt>
                <c:pt idx="10">
                  <c:v>0.24347420758234928</c:v>
                </c:pt>
                <c:pt idx="11">
                  <c:v>0.19741750358680057</c:v>
                </c:pt>
                <c:pt idx="12">
                  <c:v>0.20697640758431032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42799488"/>
        <c:axId val="742799096"/>
      </c:barChart>
      <c:dateAx>
        <c:axId val="742799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2799096"/>
        <c:crosses val="autoZero"/>
        <c:auto val="1"/>
        <c:lblOffset val="100"/>
        <c:baseTimeUnit val="months"/>
      </c:dateAx>
      <c:valAx>
        <c:axId val="7427990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2799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0.9420161883738043</c:v>
                </c:pt>
                <c:pt idx="1">
                  <c:v>0.94029221691486375</c:v>
                </c:pt>
                <c:pt idx="2">
                  <c:v>0.95004952596575631</c:v>
                </c:pt>
                <c:pt idx="3">
                  <c:v>0.94832363535605424</c:v>
                </c:pt>
                <c:pt idx="4">
                  <c:v>0.94582580914015824</c:v>
                </c:pt>
                <c:pt idx="5">
                  <c:v>0.93835616438356173</c:v>
                </c:pt>
                <c:pt idx="6">
                  <c:v>0.93960636290105148</c:v>
                </c:pt>
                <c:pt idx="7">
                  <c:v>0.94466403162055335</c:v>
                </c:pt>
                <c:pt idx="8">
                  <c:v>0.95419116641597168</c:v>
                </c:pt>
                <c:pt idx="9">
                  <c:v>0.93799885974914488</c:v>
                </c:pt>
                <c:pt idx="10">
                  <c:v>0.92782189449801467</c:v>
                </c:pt>
                <c:pt idx="11">
                  <c:v>0.9421217486041128</c:v>
                </c:pt>
                <c:pt idx="12">
                  <c:v>0.9486475353563093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5.798381162619573E-2</c:v>
                </c:pt>
                <c:pt idx="1">
                  <c:v>5.9707783085136266E-2</c:v>
                </c:pt>
                <c:pt idx="2">
                  <c:v>4.9950474034243665E-2</c:v>
                </c:pt>
                <c:pt idx="3">
                  <c:v>5.1676364643945684E-2</c:v>
                </c:pt>
                <c:pt idx="4">
                  <c:v>5.4174190859841639E-2</c:v>
                </c:pt>
                <c:pt idx="5">
                  <c:v>6.1643835616438367E-2</c:v>
                </c:pt>
                <c:pt idx="6">
                  <c:v>6.0393637098948502E-2</c:v>
                </c:pt>
                <c:pt idx="7">
                  <c:v>5.5335968379446633E-2</c:v>
                </c:pt>
                <c:pt idx="8">
                  <c:v>4.5808833584028444E-2</c:v>
                </c:pt>
                <c:pt idx="9">
                  <c:v>6.2001140250855187E-2</c:v>
                </c:pt>
                <c:pt idx="10">
                  <c:v>7.2178105501985237E-2</c:v>
                </c:pt>
                <c:pt idx="11">
                  <c:v>5.7878251395887231E-2</c:v>
                </c:pt>
                <c:pt idx="12">
                  <c:v>5.1352464643690789E-2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41476576"/>
        <c:axId val="741471872"/>
      </c:barChart>
      <c:dateAx>
        <c:axId val="741476576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41471872"/>
        <c:crosses val="autoZero"/>
        <c:auto val="1"/>
        <c:lblOffset val="100"/>
        <c:baseTimeUnit val="months"/>
      </c:dateAx>
      <c:valAx>
        <c:axId val="7414718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4765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0.96050955414012729</c:v>
                </c:pt>
                <c:pt idx="1">
                  <c:v>0.96105683225540117</c:v>
                </c:pt>
                <c:pt idx="2">
                  <c:v>0.9663902226102139</c:v>
                </c:pt>
                <c:pt idx="3">
                  <c:v>0.96432097024397123</c:v>
                </c:pt>
                <c:pt idx="4">
                  <c:v>0.96135051088405155</c:v>
                </c:pt>
                <c:pt idx="5">
                  <c:v>0.94838619922092382</c:v>
                </c:pt>
                <c:pt idx="6">
                  <c:v>0.95422912205567445</c:v>
                </c:pt>
                <c:pt idx="7">
                  <c:v>0.97298392543563417</c:v>
                </c:pt>
                <c:pt idx="8">
                  <c:v>0.98198689956331886</c:v>
                </c:pt>
                <c:pt idx="9">
                  <c:v>0.96296296296296291</c:v>
                </c:pt>
                <c:pt idx="10">
                  <c:v>0.94375952347970626</c:v>
                </c:pt>
                <c:pt idx="11">
                  <c:v>0.95604707216787188</c:v>
                </c:pt>
                <c:pt idx="12">
                  <c:v>0.96645732229517567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3.949044585987261E-2</c:v>
                </c:pt>
                <c:pt idx="1">
                  <c:v>3.8943167744598869E-2</c:v>
                </c:pt>
                <c:pt idx="2">
                  <c:v>3.360977738978612E-2</c:v>
                </c:pt>
                <c:pt idx="3">
                  <c:v>3.5679029756028768E-2</c:v>
                </c:pt>
                <c:pt idx="4">
                  <c:v>3.8649489115948468E-2</c:v>
                </c:pt>
                <c:pt idx="5">
                  <c:v>5.1613800779076242E-2</c:v>
                </c:pt>
                <c:pt idx="6">
                  <c:v>4.577087794432548E-2</c:v>
                </c:pt>
                <c:pt idx="7">
                  <c:v>2.7016074564365798E-2</c:v>
                </c:pt>
                <c:pt idx="8">
                  <c:v>1.8013100436681227E-2</c:v>
                </c:pt>
                <c:pt idx="9">
                  <c:v>3.7037037037037028E-2</c:v>
                </c:pt>
                <c:pt idx="10">
                  <c:v>5.6240476520293667E-2</c:v>
                </c:pt>
                <c:pt idx="11">
                  <c:v>4.3952927832128175E-2</c:v>
                </c:pt>
                <c:pt idx="12">
                  <c:v>3.3542677704824442E-2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41474224"/>
        <c:axId val="741474616"/>
      </c:barChart>
      <c:dateAx>
        <c:axId val="7414742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1474616"/>
        <c:crosses val="autoZero"/>
        <c:auto val="1"/>
        <c:lblOffset val="100"/>
        <c:baseTimeUnit val="months"/>
      </c:dateAx>
      <c:valAx>
        <c:axId val="7414746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4742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0.97421652421652416</c:v>
                </c:pt>
                <c:pt idx="1">
                  <c:v>0.9788954364807454</c:v>
                </c:pt>
                <c:pt idx="2">
                  <c:v>0.98457690704460188</c:v>
                </c:pt>
                <c:pt idx="3">
                  <c:v>0.98925586947871069</c:v>
                </c:pt>
                <c:pt idx="4">
                  <c:v>0.99411764705882344</c:v>
                </c:pt>
                <c:pt idx="5">
                  <c:v>0.97704604454160393</c:v>
                </c:pt>
                <c:pt idx="6">
                  <c:v>0.98175675675675689</c:v>
                </c:pt>
                <c:pt idx="7">
                  <c:v>0.98648648648648651</c:v>
                </c:pt>
                <c:pt idx="8">
                  <c:v>0.99416017797552836</c:v>
                </c:pt>
                <c:pt idx="9">
                  <c:v>0.99525006985191389</c:v>
                </c:pt>
                <c:pt idx="10">
                  <c:v>0.99363507779349358</c:v>
                </c:pt>
                <c:pt idx="11">
                  <c:v>0.9888252929953667</c:v>
                </c:pt>
                <c:pt idx="12">
                  <c:v>0.99864148892813487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2.5783475783475784E-2</c:v>
                </c:pt>
                <c:pt idx="1">
                  <c:v>2.1104563519254486E-2</c:v>
                </c:pt>
                <c:pt idx="2">
                  <c:v>1.5423092955398085E-2</c:v>
                </c:pt>
                <c:pt idx="3">
                  <c:v>1.0744130521289296E-2</c:v>
                </c:pt>
                <c:pt idx="4">
                  <c:v>5.8823529411764696E-3</c:v>
                </c:pt>
                <c:pt idx="5">
                  <c:v>2.2953955458395951E-2</c:v>
                </c:pt>
                <c:pt idx="6">
                  <c:v>1.8243243243243244E-2</c:v>
                </c:pt>
                <c:pt idx="7">
                  <c:v>1.3513513513513514E-2</c:v>
                </c:pt>
                <c:pt idx="8">
                  <c:v>5.8398220244716345E-3</c:v>
                </c:pt>
                <c:pt idx="9">
                  <c:v>4.7499301480860576E-3</c:v>
                </c:pt>
                <c:pt idx="10">
                  <c:v>6.3649222065063652E-3</c:v>
                </c:pt>
                <c:pt idx="11">
                  <c:v>1.1174707004633416E-2</c:v>
                </c:pt>
                <c:pt idx="12">
                  <c:v>1.3585110718652357E-3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41477752"/>
        <c:axId val="741472656"/>
      </c:barChart>
      <c:dateAx>
        <c:axId val="741477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1472656"/>
        <c:crosses val="autoZero"/>
        <c:auto val="1"/>
        <c:lblOffset val="100"/>
        <c:baseTimeUnit val="months"/>
      </c:dateAx>
      <c:valAx>
        <c:axId val="741472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477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0.92521092521092518</c:v>
                </c:pt>
                <c:pt idx="1">
                  <c:v>0.93357933579335795</c:v>
                </c:pt>
                <c:pt idx="2">
                  <c:v>0.94951209164191774</c:v>
                </c:pt>
                <c:pt idx="3">
                  <c:v>0.95920558239398812</c:v>
                </c:pt>
                <c:pt idx="4">
                  <c:v>0.95315461684267544</c:v>
                </c:pt>
                <c:pt idx="5">
                  <c:v>0.93235133660665581</c:v>
                </c:pt>
                <c:pt idx="6">
                  <c:v>0.93393834245295604</c:v>
                </c:pt>
                <c:pt idx="7">
                  <c:v>0.94299959574181369</c:v>
                </c:pt>
                <c:pt idx="8">
                  <c:v>0.9539232958395446</c:v>
                </c:pt>
                <c:pt idx="9">
                  <c:v>0.92723549488054613</c:v>
                </c:pt>
                <c:pt idx="10">
                  <c:v>0.91535269709543565</c:v>
                </c:pt>
                <c:pt idx="11">
                  <c:v>0.93244156195108774</c:v>
                </c:pt>
                <c:pt idx="12">
                  <c:v>0.97095548317046687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7.4789074789074789E-2</c:v>
                </c:pt>
                <c:pt idx="1">
                  <c:v>6.6420664206642069E-2</c:v>
                </c:pt>
                <c:pt idx="2">
                  <c:v>5.0487908358082312E-2</c:v>
                </c:pt>
                <c:pt idx="3">
                  <c:v>4.0794417606011803E-2</c:v>
                </c:pt>
                <c:pt idx="4">
                  <c:v>4.6845383157324672E-2</c:v>
                </c:pt>
                <c:pt idx="5">
                  <c:v>6.7648663393344244E-2</c:v>
                </c:pt>
                <c:pt idx="6">
                  <c:v>6.6061657547043906E-2</c:v>
                </c:pt>
                <c:pt idx="7">
                  <c:v>5.7000404258186227E-2</c:v>
                </c:pt>
                <c:pt idx="8">
                  <c:v>4.607670416045534E-2</c:v>
                </c:pt>
                <c:pt idx="9">
                  <c:v>7.2764505119453926E-2</c:v>
                </c:pt>
                <c:pt idx="10">
                  <c:v>8.4647302904564306E-2</c:v>
                </c:pt>
                <c:pt idx="11">
                  <c:v>6.7558438048912303E-2</c:v>
                </c:pt>
                <c:pt idx="12">
                  <c:v>2.9044516829533115E-2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41475008"/>
        <c:axId val="741475400"/>
      </c:barChart>
      <c:dateAx>
        <c:axId val="7414750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41475400"/>
        <c:crosses val="autoZero"/>
        <c:auto val="1"/>
        <c:lblOffset val="100"/>
        <c:baseTimeUnit val="months"/>
      </c:dateAx>
      <c:valAx>
        <c:axId val="7414754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4750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0.91580161476355237</c:v>
                </c:pt>
                <c:pt idx="1">
                  <c:v>0.96924119241192419</c:v>
                </c:pt>
                <c:pt idx="2">
                  <c:v>0.97965028640337659</c:v>
                </c:pt>
                <c:pt idx="3">
                  <c:v>0.97257158148247258</c:v>
                </c:pt>
                <c:pt idx="4">
                  <c:v>0.951740506329114</c:v>
                </c:pt>
                <c:pt idx="5">
                  <c:v>0.94697855750487336</c:v>
                </c:pt>
                <c:pt idx="6">
                  <c:v>0.94803070341009188</c:v>
                </c:pt>
                <c:pt idx="7">
                  <c:v>0.96779261586802834</c:v>
                </c:pt>
                <c:pt idx="8">
                  <c:v>0.98513857276743877</c:v>
                </c:pt>
                <c:pt idx="9">
                  <c:v>0.96141250177986626</c:v>
                </c:pt>
                <c:pt idx="10">
                  <c:v>0.89961089494163426</c:v>
                </c:pt>
                <c:pt idx="11">
                  <c:v>0.90484354907843978</c:v>
                </c:pt>
                <c:pt idx="12">
                  <c:v>0.99443334284898655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8.4198385236447529E-2</c:v>
                </c:pt>
                <c:pt idx="1">
                  <c:v>3.0758807588075882E-2</c:v>
                </c:pt>
                <c:pt idx="2">
                  <c:v>2.0349713596623461E-2</c:v>
                </c:pt>
                <c:pt idx="3">
                  <c:v>2.7428418517527427E-2</c:v>
                </c:pt>
                <c:pt idx="4">
                  <c:v>4.8259493670886076E-2</c:v>
                </c:pt>
                <c:pt idx="5">
                  <c:v>5.3021442495126705E-2</c:v>
                </c:pt>
                <c:pt idx="6">
                  <c:v>5.1969296589908141E-2</c:v>
                </c:pt>
                <c:pt idx="7">
                  <c:v>3.2207384131971724E-2</c:v>
                </c:pt>
                <c:pt idx="8">
                  <c:v>1.4861427232561255E-2</c:v>
                </c:pt>
                <c:pt idx="9">
                  <c:v>3.8587498220133853E-2</c:v>
                </c:pt>
                <c:pt idx="10">
                  <c:v>0.10038910505836576</c:v>
                </c:pt>
                <c:pt idx="11">
                  <c:v>9.5156450921560234E-2</c:v>
                </c:pt>
                <c:pt idx="12">
                  <c:v>5.5666571510134171E-3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41476968"/>
        <c:axId val="741478144"/>
      </c:barChart>
      <c:dateAx>
        <c:axId val="7414769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1478144"/>
        <c:crosses val="autoZero"/>
        <c:auto val="1"/>
        <c:lblOffset val="100"/>
        <c:baseTimeUnit val="months"/>
      </c:dateAx>
      <c:valAx>
        <c:axId val="74147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4769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0.96247334754797442</c:v>
                </c:pt>
                <c:pt idx="1">
                  <c:v>1</c:v>
                </c:pt>
                <c:pt idx="2">
                  <c:v>0.99519570439451743</c:v>
                </c:pt>
                <c:pt idx="3">
                  <c:v>1</c:v>
                </c:pt>
                <c:pt idx="4">
                  <c:v>0.98167239404352802</c:v>
                </c:pt>
                <c:pt idx="5">
                  <c:v>1</c:v>
                </c:pt>
                <c:pt idx="6">
                  <c:v>0.98284442116291248</c:v>
                </c:pt>
                <c:pt idx="7">
                  <c:v>1</c:v>
                </c:pt>
                <c:pt idx="8">
                  <c:v>0.9909331845445668</c:v>
                </c:pt>
                <c:pt idx="9">
                  <c:v>1</c:v>
                </c:pt>
                <c:pt idx="10">
                  <c:v>0.99350840956034236</c:v>
                </c:pt>
                <c:pt idx="11">
                  <c:v>0.98197047132311188</c:v>
                </c:pt>
                <c:pt idx="12">
                  <c:v>0.97519841269841268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3.7526652452025591E-2</c:v>
                </c:pt>
                <c:pt idx="1">
                  <c:v>0</c:v>
                </c:pt>
                <c:pt idx="2">
                  <c:v>4.8042956054825487E-3</c:v>
                </c:pt>
                <c:pt idx="3">
                  <c:v>0</c:v>
                </c:pt>
                <c:pt idx="4">
                  <c:v>1.8327605956471937E-2</c:v>
                </c:pt>
                <c:pt idx="5">
                  <c:v>0</c:v>
                </c:pt>
                <c:pt idx="6">
                  <c:v>1.715557883708748E-2</c:v>
                </c:pt>
                <c:pt idx="7">
                  <c:v>0</c:v>
                </c:pt>
                <c:pt idx="8">
                  <c:v>9.0668154554331137E-3</c:v>
                </c:pt>
                <c:pt idx="9">
                  <c:v>0</c:v>
                </c:pt>
                <c:pt idx="10">
                  <c:v>6.4915904396577158E-3</c:v>
                </c:pt>
                <c:pt idx="11">
                  <c:v>1.8029528676888132E-2</c:v>
                </c:pt>
                <c:pt idx="12">
                  <c:v>2.48015873015873E-2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41903896"/>
        <c:axId val="741902720"/>
      </c:barChart>
      <c:dateAx>
        <c:axId val="7419038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1902720"/>
        <c:crosses val="autoZero"/>
        <c:auto val="1"/>
        <c:lblOffset val="100"/>
        <c:baseTimeUnit val="months"/>
      </c:dateAx>
      <c:valAx>
        <c:axId val="741902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9038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0.93360586411051605</c:v>
                </c:pt>
                <c:pt idx="1">
                  <c:v>0.93549295774647889</c:v>
                </c:pt>
                <c:pt idx="2">
                  <c:v>0.96445698166431604</c:v>
                </c:pt>
                <c:pt idx="3">
                  <c:v>0.94224173411990675</c:v>
                </c:pt>
                <c:pt idx="4">
                  <c:v>0.89979324603721578</c:v>
                </c:pt>
                <c:pt idx="5">
                  <c:v>0.94855261352723286</c:v>
                </c:pt>
                <c:pt idx="6">
                  <c:v>0.94900996505759028</c:v>
                </c:pt>
                <c:pt idx="7">
                  <c:v>0.952152434721242</c:v>
                </c:pt>
                <c:pt idx="8">
                  <c:v>0.98305084745762705</c:v>
                </c:pt>
                <c:pt idx="9">
                  <c:v>0.89987900786448871</c:v>
                </c:pt>
                <c:pt idx="10">
                  <c:v>0.91132795927025889</c:v>
                </c:pt>
                <c:pt idx="11">
                  <c:v>0.91229796205200286</c:v>
                </c:pt>
                <c:pt idx="12">
                  <c:v>0.91310790785396734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6.6394135889484077E-2</c:v>
                </c:pt>
                <c:pt idx="1">
                  <c:v>6.4507042253521121E-2</c:v>
                </c:pt>
                <c:pt idx="2">
                  <c:v>3.5543018335684066E-2</c:v>
                </c:pt>
                <c:pt idx="3">
                  <c:v>5.7758265880093293E-2</c:v>
                </c:pt>
                <c:pt idx="4">
                  <c:v>0.10020675396278428</c:v>
                </c:pt>
                <c:pt idx="5">
                  <c:v>5.1447386472767184E-2</c:v>
                </c:pt>
                <c:pt idx="6">
                  <c:v>5.0990034942409737E-2</c:v>
                </c:pt>
                <c:pt idx="7">
                  <c:v>4.7847565278757942E-2</c:v>
                </c:pt>
                <c:pt idx="8">
                  <c:v>1.6949152542372878E-2</c:v>
                </c:pt>
                <c:pt idx="9">
                  <c:v>0.10012099213551119</c:v>
                </c:pt>
                <c:pt idx="10">
                  <c:v>8.8672040729741192E-2</c:v>
                </c:pt>
                <c:pt idx="11">
                  <c:v>8.7702037947997205E-2</c:v>
                </c:pt>
                <c:pt idx="12">
                  <c:v>8.6892092146032593E-2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41906248"/>
        <c:axId val="741909776"/>
      </c:barChart>
      <c:dateAx>
        <c:axId val="741906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41909776"/>
        <c:crosses val="autoZero"/>
        <c:auto val="1"/>
        <c:lblOffset val="100"/>
        <c:baseTimeUnit val="months"/>
      </c:dateAx>
      <c:valAx>
        <c:axId val="741909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906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0.93497069494836738</c:v>
                </c:pt>
                <c:pt idx="1">
                  <c:v>0.94598701478104719</c:v>
                </c:pt>
                <c:pt idx="2">
                  <c:v>0.99357509994288973</c:v>
                </c:pt>
                <c:pt idx="3">
                  <c:v>0.96050364479787931</c:v>
                </c:pt>
                <c:pt idx="4">
                  <c:v>0.94461335095836085</c:v>
                </c:pt>
                <c:pt idx="5">
                  <c:v>0.9788443739256909</c:v>
                </c:pt>
                <c:pt idx="6">
                  <c:v>0.97192224622030243</c:v>
                </c:pt>
                <c:pt idx="7">
                  <c:v>0.94490505482749387</c:v>
                </c:pt>
                <c:pt idx="8">
                  <c:v>0.99631336405529958</c:v>
                </c:pt>
                <c:pt idx="9">
                  <c:v>0.93150479616306958</c:v>
                </c:pt>
                <c:pt idx="10">
                  <c:v>0.9303661162957646</c:v>
                </c:pt>
                <c:pt idx="11">
                  <c:v>0.91200745473908418</c:v>
                </c:pt>
                <c:pt idx="12">
                  <c:v>0.93494828524768647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44287</c:v>
                </c:pt>
                <c:pt idx="1">
                  <c:v>44317</c:v>
                </c:pt>
                <c:pt idx="2">
                  <c:v>44348</c:v>
                </c:pt>
                <c:pt idx="3">
                  <c:v>44378</c:v>
                </c:pt>
                <c:pt idx="4">
                  <c:v>44409</c:v>
                </c:pt>
                <c:pt idx="5">
                  <c:v>44440</c:v>
                </c:pt>
                <c:pt idx="6">
                  <c:v>44470</c:v>
                </c:pt>
                <c:pt idx="7">
                  <c:v>44501</c:v>
                </c:pt>
                <c:pt idx="8">
                  <c:v>44531</c:v>
                </c:pt>
                <c:pt idx="9">
                  <c:v>44562</c:v>
                </c:pt>
                <c:pt idx="10">
                  <c:v>44593</c:v>
                </c:pt>
                <c:pt idx="11">
                  <c:v>44621</c:v>
                </c:pt>
                <c:pt idx="12">
                  <c:v>44652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6.5029305051632721E-2</c:v>
                </c:pt>
                <c:pt idx="1">
                  <c:v>5.4012985218952897E-2</c:v>
                </c:pt>
                <c:pt idx="2">
                  <c:v>6.4249000571102227E-3</c:v>
                </c:pt>
                <c:pt idx="3">
                  <c:v>3.9496355202120609E-2</c:v>
                </c:pt>
                <c:pt idx="4">
                  <c:v>5.538664904163914E-2</c:v>
                </c:pt>
                <c:pt idx="5">
                  <c:v>2.1155626074309139E-2</c:v>
                </c:pt>
                <c:pt idx="6">
                  <c:v>2.8077753779697626E-2</c:v>
                </c:pt>
                <c:pt idx="7">
                  <c:v>5.5094945172506016E-2</c:v>
                </c:pt>
                <c:pt idx="8">
                  <c:v>3.6866359447004608E-3</c:v>
                </c:pt>
                <c:pt idx="9">
                  <c:v>6.849520383693046E-2</c:v>
                </c:pt>
                <c:pt idx="10">
                  <c:v>6.9633883704235469E-2</c:v>
                </c:pt>
                <c:pt idx="11">
                  <c:v>8.7992545260915864E-2</c:v>
                </c:pt>
                <c:pt idx="12">
                  <c:v>6.5051714752313555E-2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41904288"/>
        <c:axId val="741904680"/>
      </c:barChart>
      <c:dateAx>
        <c:axId val="7419042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41904680"/>
        <c:crosses val="autoZero"/>
        <c:auto val="1"/>
        <c:lblOffset val="100"/>
        <c:baseTimeUnit val="months"/>
      </c:dateAx>
      <c:valAx>
        <c:axId val="7419046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419042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6350</xdr:colOff>
      <xdr:row>27</xdr:row>
      <xdr:rowOff>48074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153525" cy="51947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Abril 2022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23644" y="1563742"/>
          <a:ext cx="6924714" cy="533123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23644" y="4995076"/>
          <a:ext cx="6924714" cy="53312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23644" y="2250327"/>
          <a:ext cx="6924714" cy="533122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23644" y="2936911"/>
          <a:ext cx="6924714" cy="523597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23644" y="3621908"/>
          <a:ext cx="6924714" cy="53312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37251" y="4308492"/>
          <a:ext cx="6924714" cy="53312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GrpSpPr/>
      </xdr:nvGrpSpPr>
      <xdr:grpSpPr>
        <a:xfrm>
          <a:off x="623644" y="5681663"/>
          <a:ext cx="6924714" cy="533121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xmlns="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xmlns="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xmlns="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xmlns="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xmlns="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xmlns="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xmlns="" id="{00000000-0008-0000-0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xmlns="" id="{00000000-0008-0000-04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xmlns="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xmlns="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129540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711200</xdr:colOff>
      <xdr:row>2</xdr:row>
      <xdr:rowOff>45490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275206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tabSelected="1" zoomScaleNormal="100" workbookViewId="0"/>
  </sheetViews>
  <sheetFormatPr baseColWidth="10" defaultColWidth="11.44140625" defaultRowHeight="14.4" x14ac:dyDescent="0.3"/>
  <sheetData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1"/>
  </sheetPr>
  <dimension ref="B3:I34"/>
  <sheetViews>
    <sheetView showGridLines="0" showRowColHeaders="0" zoomScale="130" zoomScaleNormal="130" workbookViewId="0">
      <selection activeCell="AO114" sqref="AO114"/>
    </sheetView>
  </sheetViews>
  <sheetFormatPr baseColWidth="10" defaultColWidth="11.44140625" defaultRowHeight="14.4" x14ac:dyDescent="0.3"/>
  <cols>
    <col min="1" max="1" width="3.21875" customWidth="1"/>
    <col min="2" max="2" width="2.77734375" customWidth="1"/>
    <col min="3" max="3" width="4.21875" style="52" customWidth="1"/>
    <col min="4" max="4" width="90.44140625" customWidth="1"/>
  </cols>
  <sheetData>
    <row r="3" spans="2:9" ht="14.1" customHeight="1" thickBot="1" x14ac:dyDescent="0.35">
      <c r="B3" s="49"/>
      <c r="C3" s="50" t="s">
        <v>5</v>
      </c>
      <c r="F3" s="51" t="s">
        <v>6</v>
      </c>
    </row>
    <row r="4" spans="2:9" x14ac:dyDescent="0.3">
      <c r="F4" s="73" t="s">
        <v>7</v>
      </c>
      <c r="G4" s="74"/>
      <c r="H4" s="74"/>
      <c r="I4" s="75"/>
    </row>
    <row r="5" spans="2:9" s="15" customFormat="1" ht="20.100000000000001" customHeight="1" x14ac:dyDescent="0.3">
      <c r="C5" s="53" t="s">
        <v>8</v>
      </c>
      <c r="D5" s="15" t="s">
        <v>9</v>
      </c>
      <c r="F5" s="76"/>
      <c r="G5" s="77"/>
      <c r="H5" s="77"/>
      <c r="I5" s="78"/>
    </row>
    <row r="6" spans="2:9" s="15" customFormat="1" ht="20.100000000000001" customHeight="1" x14ac:dyDescent="0.3">
      <c r="C6" s="53" t="s">
        <v>10</v>
      </c>
      <c r="D6" s="15" t="s">
        <v>11</v>
      </c>
      <c r="F6" s="76"/>
      <c r="G6" s="77"/>
      <c r="H6" s="77"/>
      <c r="I6" s="78"/>
    </row>
    <row r="7" spans="2:9" s="15" customFormat="1" ht="20.100000000000001" customHeight="1" x14ac:dyDescent="0.3">
      <c r="C7" s="53" t="s">
        <v>12</v>
      </c>
      <c r="D7" s="15" t="s">
        <v>13</v>
      </c>
      <c r="F7" s="76"/>
      <c r="G7" s="77"/>
      <c r="H7" s="77"/>
      <c r="I7" s="78"/>
    </row>
    <row r="8" spans="2:9" s="15" customFormat="1" ht="20.100000000000001" customHeight="1" x14ac:dyDescent="0.3">
      <c r="C8" s="53" t="s">
        <v>14</v>
      </c>
      <c r="D8" s="15" t="s">
        <v>15</v>
      </c>
      <c r="F8" s="76"/>
      <c r="G8" s="77"/>
      <c r="H8" s="77"/>
      <c r="I8" s="78"/>
    </row>
    <row r="9" spans="2:9" ht="20.100000000000001" customHeight="1" x14ac:dyDescent="0.3">
      <c r="C9" s="53" t="s">
        <v>14</v>
      </c>
      <c r="D9" s="15" t="s">
        <v>16</v>
      </c>
      <c r="F9" s="76"/>
      <c r="G9" s="77"/>
      <c r="H9" s="77"/>
      <c r="I9" s="78"/>
    </row>
    <row r="10" spans="2:9" ht="20.100000000000001" customHeight="1" x14ac:dyDescent="0.3">
      <c r="C10" s="53" t="s">
        <v>17</v>
      </c>
      <c r="D10" s="15" t="s">
        <v>18</v>
      </c>
      <c r="F10" s="76"/>
      <c r="G10" s="77"/>
      <c r="H10" s="77"/>
      <c r="I10" s="78"/>
    </row>
    <row r="11" spans="2:9" x14ac:dyDescent="0.3">
      <c r="C11" s="53"/>
      <c r="F11" s="76"/>
      <c r="G11" s="77"/>
      <c r="H11" s="77"/>
      <c r="I11" s="78"/>
    </row>
    <row r="12" spans="2:9" ht="15" thickBot="1" x14ac:dyDescent="0.35">
      <c r="F12" s="79"/>
      <c r="G12" s="80"/>
      <c r="H12" s="80"/>
      <c r="I12" s="81"/>
    </row>
    <row r="16" spans="2:9" ht="14.1" customHeight="1" x14ac:dyDescent="0.3">
      <c r="B16" s="49"/>
      <c r="C16" s="50" t="s">
        <v>19</v>
      </c>
    </row>
    <row r="18" spans="3:4" x14ac:dyDescent="0.3">
      <c r="D18" s="54" t="s">
        <v>20</v>
      </c>
    </row>
    <row r="19" spans="3:4" x14ac:dyDescent="0.3">
      <c r="C19" s="53"/>
      <c r="D19" t="s">
        <v>21</v>
      </c>
    </row>
    <row r="20" spans="3:4" x14ac:dyDescent="0.3">
      <c r="C20" s="53"/>
      <c r="D20" t="s">
        <v>22</v>
      </c>
    </row>
    <row r="21" spans="3:4" x14ac:dyDescent="0.3">
      <c r="C21" s="53"/>
      <c r="D21" t="s">
        <v>23</v>
      </c>
    </row>
    <row r="22" spans="3:4" ht="3.75" customHeight="1" x14ac:dyDescent="0.3">
      <c r="C22" s="53"/>
    </row>
    <row r="23" spans="3:4" ht="15.6" x14ac:dyDescent="0.3">
      <c r="C23" s="53"/>
      <c r="D23" s="55" t="s">
        <v>24</v>
      </c>
    </row>
    <row r="24" spans="3:4" x14ac:dyDescent="0.3">
      <c r="C24" s="53"/>
      <c r="D24" s="56" t="s">
        <v>25</v>
      </c>
    </row>
    <row r="27" spans="3:4" x14ac:dyDescent="0.3">
      <c r="D27" s="54" t="s">
        <v>26</v>
      </c>
    </row>
    <row r="28" spans="3:4" x14ac:dyDescent="0.3">
      <c r="D28" t="s">
        <v>27</v>
      </c>
    </row>
    <row r="29" spans="3:4" x14ac:dyDescent="0.3">
      <c r="D29" t="s">
        <v>28</v>
      </c>
    </row>
    <row r="30" spans="3:4" x14ac:dyDescent="0.3">
      <c r="D30" t="s">
        <v>29</v>
      </c>
    </row>
    <row r="33" spans="4:4" x14ac:dyDescent="0.3">
      <c r="D33" s="54" t="s">
        <v>30</v>
      </c>
    </row>
    <row r="34" spans="4:4" x14ac:dyDescent="0.3">
      <c r="D34" t="s">
        <v>31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R163"/>
  <sheetViews>
    <sheetView showGridLines="0" topLeftCell="H21" zoomScale="85" zoomScaleNormal="85" workbookViewId="0">
      <selection activeCell="AO114" sqref="AO114"/>
    </sheetView>
  </sheetViews>
  <sheetFormatPr baseColWidth="10" defaultColWidth="11.44140625" defaultRowHeight="15.6" x14ac:dyDescent="0.3"/>
  <cols>
    <col min="1" max="1" width="29.44140625" style="3" customWidth="1"/>
    <col min="2" max="2" width="24.77734375" style="6" customWidth="1"/>
    <col min="3" max="3" width="34" style="3" customWidth="1"/>
    <col min="4" max="4" width="21.44140625" style="3" customWidth="1"/>
    <col min="5" max="5" width="22.21875" style="3" customWidth="1"/>
    <col min="6" max="7" width="21.21875" style="3" bestFit="1" customWidth="1"/>
    <col min="8" max="9" width="20.21875" style="3" bestFit="1" customWidth="1"/>
    <col min="10" max="10" width="19.21875" style="3" bestFit="1" customWidth="1"/>
    <col min="11" max="12" width="15.77734375" style="3" bestFit="1" customWidth="1"/>
    <col min="13" max="13" width="14.77734375" style="3" customWidth="1"/>
    <col min="14" max="14" width="21.21875" style="3" bestFit="1" customWidth="1"/>
    <col min="15" max="15" width="24" style="3" customWidth="1"/>
    <col min="16" max="16" width="20.44140625" style="3" customWidth="1"/>
    <col min="17" max="16384" width="11.44140625" style="3"/>
  </cols>
  <sheetData>
    <row r="3" spans="1:18" ht="36.75" customHeight="1" x14ac:dyDescent="0.3"/>
    <row r="4" spans="1:18" ht="36.75" customHeight="1" x14ac:dyDescent="0.3"/>
    <row r="5" spans="1:18" ht="36.75" customHeight="1" thickBot="1" x14ac:dyDescent="0.35">
      <c r="A5" s="5"/>
      <c r="B5" s="5"/>
      <c r="D5" s="58" cm="1">
        <f t="array" ref="D5">INDEX('Back data'!$A$4:$AV$4,MAX(IF('Back data'!$A$4:$AW$4&lt;&gt;"",COLUMN('Back data'!$A$4:$AW$4)))-D6)</f>
        <v>44287</v>
      </c>
      <c r="E5" s="58" cm="1">
        <f t="array" ref="E5">INDEX('Back data'!$A$4:$AV$4,MAX(IF('Back data'!$A$4:$AW$4&lt;&gt;"",COLUMN('Back data'!$A$4:$AW$4)))-E6)</f>
        <v>44317</v>
      </c>
      <c r="F5" s="58" cm="1">
        <f t="array" ref="F5">INDEX('Back data'!$A$4:$AV$4,MAX(IF('Back data'!$A$4:$AW$4&lt;&gt;"",COLUMN('Back data'!$A$4:$AW$4)))-F6)</f>
        <v>44348</v>
      </c>
      <c r="G5" s="58" cm="1">
        <f t="array" ref="G5">INDEX('Back data'!$A$4:$AV$4,MAX(IF('Back data'!$A$4:$AW$4&lt;&gt;"",COLUMN('Back data'!$A$4:$AW$4)))-G6)</f>
        <v>44378</v>
      </c>
      <c r="H5" s="58" cm="1">
        <f t="array" ref="H5">INDEX('Back data'!$A$4:$AV$4,MAX(IF('Back data'!$A$4:$AW$4&lt;&gt;"",COLUMN('Back data'!$A$4:$AW$4)))-H6)</f>
        <v>44409</v>
      </c>
      <c r="I5" s="58" cm="1">
        <f t="array" ref="I5">INDEX('Back data'!$A$4:$AV$4,MAX(IF('Back data'!$A$4:$AW$4&lt;&gt;"",COLUMN('Back data'!$A$4:$AW$4)))-I6)</f>
        <v>44440</v>
      </c>
      <c r="J5" s="58" cm="1">
        <f t="array" ref="J5">INDEX('Back data'!$A$4:$AV$4,MAX(IF('Back data'!$A$4:$AW$4&lt;&gt;"",COLUMN('Back data'!$A$4:$AW$4)))-J6)</f>
        <v>44470</v>
      </c>
      <c r="K5" s="58" cm="1">
        <f t="array" ref="K5">INDEX('Back data'!$A$4:$AV$4,MAX(IF('Back data'!$A$4:$AW$4&lt;&gt;"",COLUMN('Back data'!$A$4:$AW$4)))-K6)</f>
        <v>44501</v>
      </c>
      <c r="L5" s="58" cm="1">
        <f t="array" ref="L5">INDEX('Back data'!$A$4:$AV$4,MAX(IF('Back data'!$A$4:$AW$4&lt;&gt;"",COLUMN('Back data'!$A$4:$AW$4)))-L6)</f>
        <v>44531</v>
      </c>
      <c r="M5" s="58" cm="1">
        <f t="array" ref="M5">INDEX('Back data'!$A$4:$AV$4,MAX(IF('Back data'!$A$4:$AW$4&lt;&gt;"",COLUMN('Back data'!$A$4:$AW$4)))-M6)</f>
        <v>44562</v>
      </c>
      <c r="N5" s="58" cm="1">
        <f t="array" ref="N5">INDEX('Back data'!$A$4:$AV$4,MAX(IF('Back data'!$A$4:$AW$4&lt;&gt;"",COLUMN('Back data'!$A$4:$AW$4)))-N6)</f>
        <v>44593</v>
      </c>
      <c r="O5" s="58" cm="1">
        <f t="array" ref="O5">INDEX('Back data'!$A$4:$AV$4,MAX(IF('Back data'!$A$4:$AW$4&lt;&gt;"",COLUMN('Back data'!$A$4:$AW$4)))-O6)</f>
        <v>44621</v>
      </c>
      <c r="P5" s="58" cm="1">
        <f t="array" ref="P5">INDEX('Back data'!$A$4:$AW$4,MAX(IF('Back data'!$A$4:$AW$4&lt;&gt;"",COLUMN('Back data'!$A$4:$AW$4)))-P6)</f>
        <v>44652</v>
      </c>
    </row>
    <row r="6" spans="1:18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18" x14ac:dyDescent="0.3">
      <c r="A7" s="7"/>
      <c r="B7" s="8"/>
      <c r="C7" s="9" t="s">
        <v>68</v>
      </c>
      <c r="D7" s="10" cm="1">
        <f t="array" ref="D7">INDEX('Back data'!$A65:$AW65,,MAX(IF('Back data'!$A65:$AW65&lt;&gt;"",COLUMN('Back data'!$A65:$AW65)))-D$6)+INDEX('Back data'!$A66:$AW66,,MAX(IF('Back data'!$A66:$AW$66&lt;&gt;"",COLUMN('Back data'!$A66:$AW66)))-D$6)</f>
        <v>67.95</v>
      </c>
      <c r="E7" s="10" cm="1">
        <f t="array" ref="E7">INDEX('Back data'!$A65:$AW65,,MAX(IF('Back data'!$A65:$AW65&lt;&gt;"",COLUMN('Back data'!$A65:$AW65)))-E$6)+INDEX('Back data'!$A66:$AW66,,MAX(IF('Back data'!$A66:$AW$66&lt;&gt;"",COLUMN('Back data'!$A66:$AW66)))-E$6)</f>
        <v>71.180000000000007</v>
      </c>
      <c r="F7" s="10" cm="1">
        <f t="array" ref="F7">INDEX('Back data'!$A65:$AW65,,MAX(IF('Back data'!$A65:$AW65&lt;&gt;"",COLUMN('Back data'!$A65:$AW65)))-F$6)+INDEX('Back data'!$A66:$AW66,,MAX(IF('Back data'!$A66:$AW$66&lt;&gt;"",COLUMN('Back data'!$A66:$AW66)))-F$6)</f>
        <v>70.67</v>
      </c>
      <c r="G7" s="10" cm="1">
        <f t="array" ref="G7">INDEX('Back data'!$A65:$AW65,,MAX(IF('Back data'!$A65:$AW65&lt;&gt;"",COLUMN('Back data'!$A65:$AW65)))-G$6)+INDEX('Back data'!$A66:$AW66,,MAX(IF('Back data'!$A66:$AW$66&lt;&gt;"",COLUMN('Back data'!$A66:$AW66)))-G$6)</f>
        <v>72.180000000000007</v>
      </c>
      <c r="H7" s="10" cm="1">
        <f t="array" ref="H7">INDEX('Back data'!$A65:$AW65,,MAX(IF('Back data'!$A65:$AW65&lt;&gt;"",COLUMN('Back data'!$A65:$AW65)))-H$6)+INDEX('Back data'!$A66:$AW66,,MAX(IF('Back data'!$A66:$AW$66&lt;&gt;"",COLUMN('Back data'!$A66:$AW66)))-H$6)</f>
        <v>71.990000000000009</v>
      </c>
      <c r="I7" s="10" cm="1">
        <f t="array" ref="I7">INDEX('Back data'!$A65:$AW65,,MAX(IF('Back data'!$A65:$AW65&lt;&gt;"",COLUMN('Back data'!$A65:$AW65)))-I$6)+INDEX('Back data'!$A66:$AW66,,MAX(IF('Back data'!$A66:$AW$66&lt;&gt;"",COLUMN('Back data'!$A66:$AW66)))-I$6)</f>
        <v>71.539999999999992</v>
      </c>
      <c r="J7" s="10" cm="1">
        <f t="array" ref="J7">INDEX('Back data'!$A65:$AW65,,MAX(IF('Back data'!$A65:$AW65&lt;&gt;"",COLUMN('Back data'!$A65:$AW65)))-J$6)+INDEX('Back data'!$A66:$AW66,,MAX(IF('Back data'!$A66:$AW$66&lt;&gt;"",COLUMN('Back data'!$A66:$AW66)))-J$6)</f>
        <v>74.180000000000007</v>
      </c>
      <c r="K7" s="10" cm="1">
        <f t="array" ref="K7">INDEX('Back data'!$A65:$AW65,,MAX(IF('Back data'!$A65:$AW65&lt;&gt;"",COLUMN('Back data'!$A65:$AW65)))-K$6)+INDEX('Back data'!$A66:$AW66,,MAX(IF('Back data'!$A66:$AW$66&lt;&gt;"",COLUMN('Back data'!$A66:$AW66)))-K$6)</f>
        <v>73.37</v>
      </c>
      <c r="L7" s="10" cm="1">
        <f t="array" ref="L7">INDEX('Back data'!$A65:$AW65,,MAX(IF('Back data'!$A65:$AW65&lt;&gt;"",COLUMN('Back data'!$A65:$AW65)))-L$6)+INDEX('Back data'!$A66:$AW66,,MAX(IF('Back data'!$A66:$AW$66&lt;&gt;"",COLUMN('Back data'!$A66:$AW66)))-L$6)</f>
        <v>73.13</v>
      </c>
      <c r="M7" s="10" cm="1">
        <f t="array" ref="M7">INDEX('Back data'!$A65:$AW65,,MAX(IF('Back data'!$A65:$AW65&lt;&gt;"",COLUMN('Back data'!$A65:$AW65)))-M$6)+INDEX('Back data'!$A66:$AW66,,MAX(IF('Back data'!$A66:$AW$66&lt;&gt;"",COLUMN('Back data'!$A66:$AW66)))-M$6)</f>
        <v>70.16</v>
      </c>
      <c r="N7" s="10" cm="1">
        <f t="array" ref="N7">INDEX('Back data'!$A65:$AW65,,MAX(IF('Back data'!$A65:$AW65&lt;&gt;"",COLUMN('Back data'!$A65:$AW65)))-N$6)+INDEX('Back data'!$A66:$AW66,,MAX(IF('Back data'!$A66:$AW$66&lt;&gt;"",COLUMN('Back data'!$A66:$AW66)))-N$6)</f>
        <v>70.52000000000001</v>
      </c>
      <c r="O7" s="10" cm="1">
        <f t="array" ref="O7">INDEX('Back data'!$A65:$AW65,,MAX(IF('Back data'!$A65:$AW65&lt;&gt;"",COLUMN('Back data'!$A65:$AW65)))-O$6)+INDEX('Back data'!$A66:$AW66,,MAX(IF('Back data'!$A66:$AW$66&lt;&gt;"",COLUMN('Back data'!$A66:$AW66)))-O$6)</f>
        <v>73.430000000000007</v>
      </c>
      <c r="P7" s="10" cm="1">
        <f t="array" ref="P7">INDEX('Back data'!$A65:$AW65,,MAX(IF('Back data'!$A65:$AW65&lt;&gt;"",COLUMN('Back data'!$A65:$AW65)))-P$6)+INDEX('Back data'!$A66:$AW66,,MAX(IF('Back data'!$A66:$AW$66&lt;&gt;"",COLUMN('Back data'!$A66:$AW66)))-P$6)</f>
        <v>72.83</v>
      </c>
    </row>
    <row r="8" spans="1:18" x14ac:dyDescent="0.3">
      <c r="A8" s="26" t="s">
        <v>69</v>
      </c>
      <c r="B8" s="28" t="s">
        <v>69</v>
      </c>
      <c r="C8" s="11" t="s">
        <v>70</v>
      </c>
      <c r="D8" s="12" cm="1">
        <f t="array" ref="D8">INDEX('Back data'!$A$65:$AW$65,,MAX(IF('Back data'!$A$65:$AW$65&lt;&gt;"",COLUMN('Back data'!$A$65:$AW$65)))-D$6)/D7</f>
        <v>0.9420161883738043</v>
      </c>
      <c r="E8" s="12" cm="1">
        <f t="array" ref="E8">INDEX('Back data'!$A$65:$AW$65,,MAX(IF('Back data'!$A$65:$AW$65&lt;&gt;"",COLUMN('Back data'!$A$65:$AW$65)))-E$6)/E7</f>
        <v>0.94029221691486375</v>
      </c>
      <c r="F8" s="12" cm="1">
        <f t="array" ref="F8">INDEX('Back data'!$A$65:$AW$65,,MAX(IF('Back data'!$A$65:$AW$65&lt;&gt;"",COLUMN('Back data'!$A$65:$AW$65)))-F$6)/F7</f>
        <v>0.95004952596575631</v>
      </c>
      <c r="G8" s="12" cm="1">
        <f t="array" ref="G8">INDEX('Back data'!$A$65:$AW$65,,MAX(IF('Back data'!$A$65:$AW$65&lt;&gt;"",COLUMN('Back data'!$A$65:$AW$65)))-G$6)/G7</f>
        <v>0.94832363535605424</v>
      </c>
      <c r="H8" s="12" cm="1">
        <f t="array" ref="H8">INDEX('Back data'!$A$65:$AW$65,,MAX(IF('Back data'!$A$65:$AW$65&lt;&gt;"",COLUMN('Back data'!$A$65:$AW$65)))-H$6)/H7</f>
        <v>0.94582580914015824</v>
      </c>
      <c r="I8" s="12" cm="1">
        <f t="array" ref="I8">INDEX('Back data'!$A$65:$AW$65,,MAX(IF('Back data'!$A$65:$AW$65&lt;&gt;"",COLUMN('Back data'!$A$65:$AW$65)))-I$6)/I7</f>
        <v>0.93835616438356173</v>
      </c>
      <c r="J8" s="12" cm="1">
        <f t="array" ref="J8">INDEX('Back data'!$A$65:$AW$65,,MAX(IF('Back data'!$A$65:$AW$65&lt;&gt;"",COLUMN('Back data'!$A$65:$AW$65)))-J$6)/J7</f>
        <v>0.93960636290105148</v>
      </c>
      <c r="K8" s="12" cm="1">
        <f t="array" ref="K8">INDEX('Back data'!$A$65:$AW$65,,MAX(IF('Back data'!$A$65:$AW$65&lt;&gt;"",COLUMN('Back data'!$A$65:$AW$65)))-K$6)/K7</f>
        <v>0.94466403162055335</v>
      </c>
      <c r="L8" s="12" cm="1">
        <f t="array" ref="L8">INDEX('Back data'!$A$65:$AW$65,,MAX(IF('Back data'!$A$65:$AW$65&lt;&gt;"",COLUMN('Back data'!$A$65:$AW$65)))-L$6)/L7</f>
        <v>0.95419116641597168</v>
      </c>
      <c r="M8" s="12" cm="1">
        <f t="array" ref="M8">INDEX('Back data'!$A$65:$AW$65,,MAX(IF('Back data'!$A$65:$AW$65&lt;&gt;"",COLUMN('Back data'!$A$65:$AW$65)))-M$6)/M7</f>
        <v>0.93799885974914488</v>
      </c>
      <c r="N8" s="12" cm="1">
        <f t="array" ref="N8">INDEX('Back data'!$A$65:$AW$65,,MAX(IF('Back data'!$A$65:$AW$65&lt;&gt;"",COLUMN('Back data'!$A$65:$AW$65)))-N$6)/N7</f>
        <v>0.92782189449801467</v>
      </c>
      <c r="O8" s="12" cm="1">
        <f t="array" ref="O8">INDEX('Back data'!$A$65:$AW$65,,MAX(IF('Back data'!$A$65:$AW$65&lt;&gt;"",COLUMN('Back data'!$A$65:$AW$65)))-O$6)/O7</f>
        <v>0.9421217486041128</v>
      </c>
      <c r="P8" s="12" cm="1">
        <f t="array" ref="P8">INDEX('Back data'!$A$65:$AW$65,,MAX(IF('Back data'!$A$65:$AW$65&lt;&gt;"",COLUMN('Back data'!$A$65:$AW$65)))-P$6)/P7</f>
        <v>0.9486475353563093</v>
      </c>
    </row>
    <row r="9" spans="1:18" x14ac:dyDescent="0.3">
      <c r="A9" s="26" t="s">
        <v>69</v>
      </c>
      <c r="B9" s="28" t="s">
        <v>69</v>
      </c>
      <c r="C9" s="11" t="s">
        <v>71</v>
      </c>
      <c r="D9" s="12" cm="1">
        <f t="array" ref="D9">INDEX('Back data'!$A$66:$AW$66,,MAX(IF('Back data'!$A$66:$AW$66&lt;&gt;"",COLUMN('Back data'!$A$66:$AW$66)))-D$6)/D7</f>
        <v>5.798381162619573E-2</v>
      </c>
      <c r="E9" s="12" cm="1">
        <f t="array" ref="E9">INDEX('Back data'!$A$66:$AW$66,,MAX(IF('Back data'!$A$66:$AW$66&lt;&gt;"",COLUMN('Back data'!$A$66:$AW$66)))-E$6)/E7</f>
        <v>5.9707783085136266E-2</v>
      </c>
      <c r="F9" s="12" cm="1">
        <f t="array" ref="F9">INDEX('Back data'!$A$66:$AW$66,,MAX(IF('Back data'!$A$66:$AW$66&lt;&gt;"",COLUMN('Back data'!$A$66:$AW$66)))-F$6)/F7</f>
        <v>4.9950474034243665E-2</v>
      </c>
      <c r="G9" s="12" cm="1">
        <f t="array" ref="G9">INDEX('Back data'!$A$66:$AW$66,,MAX(IF('Back data'!$A$66:$AW$66&lt;&gt;"",COLUMN('Back data'!$A$66:$AW$66)))-G$6)/G7</f>
        <v>5.1676364643945684E-2</v>
      </c>
      <c r="H9" s="12" cm="1">
        <f t="array" ref="H9">INDEX('Back data'!$A$66:$AW$66,,MAX(IF('Back data'!$A$66:$AW$66&lt;&gt;"",COLUMN('Back data'!$A$66:$AW$66)))-H$6)/H7</f>
        <v>5.4174190859841639E-2</v>
      </c>
      <c r="I9" s="12" cm="1">
        <f t="array" ref="I9">INDEX('Back data'!$A$66:$AW$66,,MAX(IF('Back data'!$A$66:$AW$66&lt;&gt;"",COLUMN('Back data'!$A$66:$AW$66)))-I$6)/I7</f>
        <v>6.1643835616438367E-2</v>
      </c>
      <c r="J9" s="12" cm="1">
        <f t="array" ref="J9">INDEX('Back data'!$A$66:$AW$66,,MAX(IF('Back data'!$A$66:$AW$66&lt;&gt;"",COLUMN('Back data'!$A$66:$AW$66)))-J$6)/J7</f>
        <v>6.0393637098948502E-2</v>
      </c>
      <c r="K9" s="12" cm="1">
        <f t="array" ref="K9">INDEX('Back data'!$A$66:$AW$66,,MAX(IF('Back data'!$A$66:$AW$66&lt;&gt;"",COLUMN('Back data'!$A$66:$AW$66)))-K$6)/K7</f>
        <v>5.5335968379446633E-2</v>
      </c>
      <c r="L9" s="12" cm="1">
        <f t="array" ref="L9">INDEX('Back data'!$A$66:$AW$66,,MAX(IF('Back data'!$A$66:$AW$66&lt;&gt;"",COLUMN('Back data'!$A$66:$AW$66)))-L$6)/L7</f>
        <v>4.5808833584028444E-2</v>
      </c>
      <c r="M9" s="12" cm="1">
        <f t="array" ref="M9">INDEX('Back data'!$A$66:$AW$66,,MAX(IF('Back data'!$A$66:$AW$66&lt;&gt;"",COLUMN('Back data'!$A$66:$AW$66)))-M$6)/M7</f>
        <v>6.2001140250855187E-2</v>
      </c>
      <c r="N9" s="12" cm="1">
        <f t="array" ref="N9">INDEX('Back data'!$A$66:$AW$66,,MAX(IF('Back data'!$A$66:$AW$66&lt;&gt;"",COLUMN('Back data'!$A$66:$AW$66)))-N$6)/N7</f>
        <v>7.2178105501985237E-2</v>
      </c>
      <c r="O9" s="12" cm="1">
        <f t="array" ref="O9">INDEX('Back data'!$A$66:$AW$66,,MAX(IF('Back data'!$A$66:$AW$66&lt;&gt;"",COLUMN('Back data'!$A$66:$AW$66)))-O$6)/O7</f>
        <v>5.7878251395887231E-2</v>
      </c>
      <c r="P9" s="12" cm="1">
        <f t="array" ref="P9">INDEX('Back data'!$A$66:$AW$66,,MAX(IF('Back data'!$A$66:$AW$66&lt;&gt;"",COLUMN('Back data'!$A$66:$AW$66)))-P$6)/P7</f>
        <v>5.1352464643690789E-2</v>
      </c>
      <c r="R9" s="63"/>
    </row>
    <row r="10" spans="1:18" x14ac:dyDescent="0.3">
      <c r="B10" s="29"/>
    </row>
    <row r="11" spans="1:18" x14ac:dyDescent="0.3">
      <c r="B11" s="29"/>
    </row>
    <row r="12" spans="1:18" x14ac:dyDescent="0.3">
      <c r="B12" s="29"/>
      <c r="C12" s="9" t="s">
        <v>68</v>
      </c>
      <c r="D12" s="10">
        <f t="array" ref="D12">INDEX('Back data'!$A$71:$AW$71,,MAX(IF('Back data'!$A$71:$AW$71&lt;&gt;"",COLUMN('Back data'!$A$71:$AW$71)))-D$6)+INDEX('Back data'!$A$72:$AW$72,,MAX(IF('Back data'!$A$72:$AW$72&lt;&gt;"",COLUMN('Back data'!$A$72:$AW$72)))-D$6)</f>
        <v>66.930000000000007</v>
      </c>
      <c r="E12" s="10">
        <f t="array" ref="E12">INDEX('Back data'!$A$71:$AW$71,,MAX(IF('Back data'!$A$71:$AW$71&lt;&gt;"",COLUMN('Back data'!$A$71:$AW$71)))-E$6)+INDEX('Back data'!$A$72:$AW$72,,MAX(IF('Back data'!$A$72:$AW$72&lt;&gt;"",COLUMN('Back data'!$A$72:$AW$72)))-E$6)</f>
        <v>70.47</v>
      </c>
      <c r="F12" s="10">
        <f t="array" ref="F12">INDEX('Back data'!$A$71:$AW$71,,MAX(IF('Back data'!$A$71:$AW$71&lt;&gt;"",COLUMN('Back data'!$A$71:$AW$71)))-F$6)+INDEX('Back data'!$A$72:$AW$72,,MAX(IF('Back data'!$A$72:$AW$72&lt;&gt;"",COLUMN('Back data'!$A$72:$AW$72)))-F$6)</f>
        <v>70.679999999999993</v>
      </c>
      <c r="G12" s="10">
        <f t="array" ref="G12">INDEX('Back data'!$A$71:$AW$71,,MAX(IF('Back data'!$A$71:$AW$71&lt;&gt;"",COLUMN('Back data'!$A$71:$AW$71)))-G$6)+INDEX('Back data'!$A$72:$AW$72,,MAX(IF('Back data'!$A$72:$AW$72&lt;&gt;"",COLUMN('Back data'!$A$72:$AW$72)))-G$6)</f>
        <v>69.28</v>
      </c>
      <c r="H12" s="10">
        <f t="array" ref="H12">INDEX('Back data'!$A$71:$AW$71,,MAX(IF('Back data'!$A$71:$AW$71&lt;&gt;"",COLUMN('Back data'!$A$71:$AW$71)))-H$6)+INDEX('Back data'!$A$72:$AW$72,,MAX(IF('Back data'!$A$72:$AW$72&lt;&gt;"",COLUMN('Back data'!$A$72:$AW$72)))-H$6)</f>
        <v>72.47</v>
      </c>
      <c r="I12" s="10">
        <f t="array" ref="I12">INDEX('Back data'!$A$71:$AW$71,,MAX(IF('Back data'!$A$71:$AW$71&lt;&gt;"",COLUMN('Back data'!$A$71:$AW$71)))-I$6)+INDEX('Back data'!$A$72:$AW$72,,MAX(IF('Back data'!$A$72:$AW$72&lt;&gt;"",COLUMN('Back data'!$A$72:$AW$72)))-I$6)</f>
        <v>69.599999999999994</v>
      </c>
      <c r="J12" s="10">
        <f t="array" ref="J12">INDEX('Back data'!$A$71:$AW$71,,MAX(IF('Back data'!$A$71:$AW$71&lt;&gt;"",COLUMN('Back data'!$A$71:$AW$71)))-J$6)+INDEX('Back data'!$A$72:$AW$72,,MAX(IF('Back data'!$A$72:$AW$72&lt;&gt;"",COLUMN('Back data'!$A$72:$AW$72)))-J$6)</f>
        <v>73.58</v>
      </c>
      <c r="K12" s="10">
        <f t="array" ref="K12">INDEX('Back data'!$A$71:$AW$71,,MAX(IF('Back data'!$A$71:$AW$71&lt;&gt;"",COLUMN('Back data'!$A$71:$AW$71)))-K$6)+INDEX('Back data'!$A$72:$AW$72,,MAX(IF('Back data'!$A$72:$AW$72&lt;&gt;"",COLUMN('Back data'!$A$72:$AW$72)))-K$6)</f>
        <v>73.39</v>
      </c>
      <c r="L12" s="10">
        <f t="array" ref="L12">INDEX('Back data'!$A$71:$AW$71,,MAX(IF('Back data'!$A$71:$AW$71&lt;&gt;"",COLUMN('Back data'!$A$71:$AW$71)))-L$6)+INDEX('Back data'!$A$72:$AW$72,,MAX(IF('Back data'!$A$72:$AW$72&lt;&gt;"",COLUMN('Back data'!$A$72:$AW$72)))-L$6)</f>
        <v>73.819999999999993</v>
      </c>
      <c r="M12" s="10">
        <f t="array" ref="M12">INDEX('Back data'!$A$71:$AW$71,,MAX(IF('Back data'!$A$71:$AW$71&lt;&gt;"",COLUMN('Back data'!$A$71:$AW$71)))-M$6)+INDEX('Back data'!$A$72:$AW$72,,MAX(IF('Back data'!$A$72:$AW$72&lt;&gt;"",COLUMN('Back data'!$A$72:$AW$72)))-M$6)</f>
        <v>70.180000000000007</v>
      </c>
      <c r="N12" s="10">
        <f t="array" ref="N12">INDEX('Back data'!$A$71:$AW$71,,MAX(IF('Back data'!$A$71:$AW$71&lt;&gt;"",COLUMN('Back data'!$A$71:$AW$71)))-N$6)+INDEX('Back data'!$A$72:$AW$72,,MAX(IF('Back data'!$A$72:$AW$72&lt;&gt;"",COLUMN('Back data'!$A$72:$AW$72)))-N$6)</f>
        <v>70.5</v>
      </c>
      <c r="O12" s="10">
        <f t="array" ref="O12">INDEX('Back data'!$A$71:$AW$71,,MAX(IF('Back data'!$A$71:$AW$71&lt;&gt;"",COLUMN('Back data'!$A$71:$AW$71)))-O$6)+INDEX('Back data'!$A$72:$AW$72,,MAX(IF('Back data'!$A$72:$AW$72&lt;&gt;"",COLUMN('Back data'!$A$72:$AW$72)))-O$6)</f>
        <v>73.5</v>
      </c>
      <c r="P12" s="10">
        <f t="array" ref="P12">INDEX('Back data'!$A$71:$AW$71,,MAX(IF('Back data'!$A$71:$AW$71&lt;&gt;"",COLUMN('Back data'!$A$71:$AW$71)))-P$6)+INDEX('Back data'!$A$72:$AW$72,,MAX(IF('Back data'!$A$72:$AW$72&lt;&gt;"",COLUMN('Back data'!$A$72:$AW$72)))-P$6)</f>
        <v>70.010000000000005</v>
      </c>
    </row>
    <row r="13" spans="1:18" x14ac:dyDescent="0.3">
      <c r="A13" s="26" t="s">
        <v>69</v>
      </c>
      <c r="B13" s="30" t="s">
        <v>72</v>
      </c>
      <c r="C13" s="11" t="s">
        <v>70</v>
      </c>
      <c r="D13" s="12">
        <f t="array" ref="D13">INDEX('Back data'!$A$71:$AW$71,,MAX(IF('Back data'!$A$71:$AW$71&lt;&gt;"",COLUMN('Back data'!$A$71:$AW$71)))-D$6)/D$12</f>
        <v>0.81144479306738382</v>
      </c>
      <c r="E13" s="12">
        <f t="array" ref="E13">INDEX('Back data'!$A$71:$AW$71,,MAX(IF('Back data'!$A$71:$AW$71&lt;&gt;"",COLUMN('Back data'!$A$71:$AW$71)))-E$6)/E$12</f>
        <v>0.80814531006101897</v>
      </c>
      <c r="F13" s="12">
        <f t="array" ref="F13">INDEX('Back data'!$A$71:$AW$71,,MAX(IF('Back data'!$A$71:$AW$71&lt;&gt;"",COLUMN('Back data'!$A$71:$AW$71)))-F$6)/F$12</f>
        <v>0.83389926428975669</v>
      </c>
      <c r="G13" s="12">
        <f t="array" ref="G13">INDEX('Back data'!$A$71:$AW$71,,MAX(IF('Back data'!$A$71:$AW$71&lt;&gt;"",COLUMN('Back data'!$A$71:$AW$71)))-G$6)/G$12</f>
        <v>0.80672632794457277</v>
      </c>
      <c r="H13" s="12">
        <f t="array" ref="H13">INDEX('Back data'!$A$71:$AW$71,,MAX(IF('Back data'!$A$71:$AW$71&lt;&gt;"",COLUMN('Back data'!$A$71:$AW$71)))-H$6)/H$12</f>
        <v>0.80419483924382507</v>
      </c>
      <c r="I13" s="12">
        <f t="array" ref="I13">INDEX('Back data'!$A$71:$AW$71,,MAX(IF('Back data'!$A$71:$AW$71&lt;&gt;"",COLUMN('Back data'!$A$71:$AW$71)))-I$6)/I$12</f>
        <v>0.7942528735632185</v>
      </c>
      <c r="J13" s="12">
        <f t="array" ref="J13">INDEX('Back data'!$A$71:$AW$71,,MAX(IF('Back data'!$A$71:$AW$71&lt;&gt;"",COLUMN('Back data'!$A$71:$AW$71)))-J$6)/J$12</f>
        <v>0.80130470236477302</v>
      </c>
      <c r="K13" s="12">
        <f t="array" ref="K13">INDEX('Back data'!$A$71:$AW$71,,MAX(IF('Back data'!$A$71:$AW$71&lt;&gt;"",COLUMN('Back data'!$A$71:$AW$71)))-K$6)/K$12</f>
        <v>0.81346232456737977</v>
      </c>
      <c r="L13" s="12">
        <f t="array" ref="L13">INDEX('Back data'!$A$71:$AW$71,,MAX(IF('Back data'!$A$71:$AW$71&lt;&gt;"",COLUMN('Back data'!$A$71:$AW$71)))-L$6)/L$12</f>
        <v>0.82606339745326474</v>
      </c>
      <c r="M13" s="12">
        <f t="array" ref="M13">INDEX('Back data'!$A$71:$AW$71,,MAX(IF('Back data'!$A$71:$AW$71&lt;&gt;"",COLUMN('Back data'!$A$71:$AW$71)))-M$6)/M$12</f>
        <v>0.78455400398974062</v>
      </c>
      <c r="N13" s="12">
        <f t="array" ref="N13">INDEX('Back data'!$A$71:$AW$71,,MAX(IF('Back data'!$A$71:$AW$71&lt;&gt;"",COLUMN('Back data'!$A$71:$AW$71)))-N$6)/N$12</f>
        <v>0.76312056737588652</v>
      </c>
      <c r="O13" s="12">
        <f t="array" ref="O13">INDEX('Back data'!$A$71:$AW$71,,MAX(IF('Back data'!$A$71:$AW$71&lt;&gt;"",COLUMN('Back data'!$A$71:$AW$71)))-O$6)/O$12</f>
        <v>0.83183673469387753</v>
      </c>
      <c r="P13" s="12">
        <f t="array" ref="P13">INDEX('Back data'!$A$71:$AW$71,,MAX(IF('Back data'!$A$71:$AW$71&lt;&gt;"",COLUMN('Back data'!$A$71:$AW$71)))-P$6)/P$12</f>
        <v>0.8263105270675617</v>
      </c>
    </row>
    <row r="14" spans="1:18" x14ac:dyDescent="0.3">
      <c r="A14" s="26" t="s">
        <v>69</v>
      </c>
      <c r="B14" s="30" t="s">
        <v>72</v>
      </c>
      <c r="C14" s="11" t="s">
        <v>71</v>
      </c>
      <c r="D14" s="12">
        <f t="array" ref="D14">+INDEX('Back data'!$A$72:$AW$72,,MAX(IF('Back data'!$A$72:$AW$72&lt;&gt;"",COLUMN('Back data'!$A$72:$AW$72)))-D$6)/D12</f>
        <v>0.18855520693261613</v>
      </c>
      <c r="E14" s="12">
        <f t="array" ref="E14">+INDEX('Back data'!$A$72:$AW$72,,MAX(IF('Back data'!$A$72:$AW$72&lt;&gt;"",COLUMN('Back data'!$A$72:$AW$72)))-E$6)/E12</f>
        <v>0.19185468993898111</v>
      </c>
      <c r="F14" s="12">
        <f t="array" ref="F14">+INDEX('Back data'!$A$72:$AW$72,,MAX(IF('Back data'!$A$72:$AW$72&lt;&gt;"",COLUMN('Back data'!$A$72:$AW$72)))-F$6)/F12</f>
        <v>0.16610073571024336</v>
      </c>
      <c r="G14" s="12">
        <f t="array" ref="G14">+INDEX('Back data'!$A$72:$AW$72,,MAX(IF('Back data'!$A$72:$AW$72&lt;&gt;"",COLUMN('Back data'!$A$72:$AW$72)))-G$6)/G12</f>
        <v>0.19327367205542725</v>
      </c>
      <c r="H14" s="12">
        <f t="array" ref="H14">+INDEX('Back data'!$A$72:$AW$72,,MAX(IF('Back data'!$A$72:$AW$72&lt;&gt;"",COLUMN('Back data'!$A$72:$AW$72)))-H$6)/H12</f>
        <v>0.19580516075617496</v>
      </c>
      <c r="I14" s="12">
        <f t="array" ref="I14">+INDEX('Back data'!$A$72:$AW$72,,MAX(IF('Back data'!$A$72:$AW$72&lt;&gt;"",COLUMN('Back data'!$A$72:$AW$72)))-I$6)/I12</f>
        <v>0.20574712643678164</v>
      </c>
      <c r="J14" s="12">
        <f t="array" ref="J14">+INDEX('Back data'!$A$72:$AW$72,,MAX(IF('Back data'!$A$72:$AW$72&lt;&gt;"",COLUMN('Back data'!$A$72:$AW$72)))-J$6)/J12</f>
        <v>0.19869529763522695</v>
      </c>
      <c r="K14" s="12">
        <f t="array" ref="K14">+INDEX('Back data'!$A$72:$AW$72,,MAX(IF('Back data'!$A$72:$AW$72&lt;&gt;"",COLUMN('Back data'!$A$72:$AW$72)))-K$6)/K12</f>
        <v>0.18653767543262023</v>
      </c>
      <c r="L14" s="12">
        <f t="array" ref="L14">+INDEX('Back data'!$A$72:$AW$72,,MAX(IF('Back data'!$A$72:$AW$72&lt;&gt;"",COLUMN('Back data'!$A$72:$AW$72)))-L$6)/L12</f>
        <v>0.17393660254673532</v>
      </c>
      <c r="M14" s="12">
        <f t="array" ref="M14">+INDEX('Back data'!$A$72:$AW$72,,MAX(IF('Back data'!$A$72:$AW$72&lt;&gt;"",COLUMN('Back data'!$A$72:$AW$72)))-M$6)/M12</f>
        <v>0.21544599601025929</v>
      </c>
      <c r="N14" s="12">
        <f t="array" ref="N14">+INDEX('Back data'!$A$72:$AW$72,,MAX(IF('Back data'!$A$72:$AW$72&lt;&gt;"",COLUMN('Back data'!$A$72:$AW$72)))-N$6)/N12</f>
        <v>0.23687943262411346</v>
      </c>
      <c r="O14" s="12">
        <f t="array" ref="O14">+INDEX('Back data'!$A$72:$AW$72,,MAX(IF('Back data'!$A$72:$AW$72&lt;&gt;"",COLUMN('Back data'!$A$72:$AW$72)))-O$6)/O12</f>
        <v>0.16816326530612244</v>
      </c>
      <c r="P14" s="12">
        <f t="array" ref="P14">+INDEX('Back data'!$A$72:$AW$72,,MAX(IF('Back data'!$A$72:$AW$72&lt;&gt;"",COLUMN('Back data'!$A$72:$AW$72)))-P$6)/P12</f>
        <v>0.17368947293243822</v>
      </c>
      <c r="R14" s="63"/>
    </row>
    <row r="16" spans="1:18" x14ac:dyDescent="0.3">
      <c r="C16" s="13"/>
      <c r="D16" s="13"/>
    </row>
    <row r="17" spans="1:18" x14ac:dyDescent="0.3">
      <c r="C17" s="9" t="s">
        <v>68</v>
      </c>
      <c r="D17" s="10">
        <f t="array" ref="D17">INDEX('Back data'!$A$77:$AW$77,,MAX(IF('Back data'!$A$77:$AW$77&lt;&gt;"",COLUMN('Back data'!$A$77:$AW$77)))-D$6)+INDEX('Back data'!$A$78:$AW$78,,MAX(IF('Back data'!$A$78:$AW$78&lt;&gt;"",COLUMN('Back data'!$A$78:$AW$78)))-D$6)</f>
        <v>67.67</v>
      </c>
      <c r="E17" s="10">
        <f t="array" ref="E17">INDEX('Back data'!$A$77:$AW$77,,MAX(IF('Back data'!$A$77:$AW$77&lt;&gt;"",COLUMN('Back data'!$A$77:$AW$77)))-E$6)+INDEX('Back data'!$A$78:$AW$78,,MAX(IF('Back data'!$A$78:$AW$78&lt;&gt;"",COLUMN('Back data'!$A$78:$AW$78)))-E$6)</f>
        <v>70.429999999999993</v>
      </c>
      <c r="F17" s="10">
        <f t="array" ref="F17">INDEX('Back data'!$A$77:$AW$77,,MAX(IF('Back data'!$A$77:$AW$77&lt;&gt;"",COLUMN('Back data'!$A$77:$AW$77)))-F$6)+INDEX('Back data'!$A$78:$AW$78,,MAX(IF('Back data'!$A$78:$AW$78&lt;&gt;"",COLUMN('Back data'!$A$78:$AW$78)))-F$6)</f>
        <v>69.97</v>
      </c>
      <c r="G17" s="10">
        <f t="array" ref="G17">INDEX('Back data'!$A$77:$AW$77,,MAX(IF('Back data'!$A$77:$AW$77&lt;&gt;"",COLUMN('Back data'!$A$77:$AW$77)))-G$6)+INDEX('Back data'!$A$78:$AW$78,,MAX(IF('Back data'!$A$78:$AW$78&lt;&gt;"",COLUMN('Back data'!$A$78:$AW$78)))-G$6)</f>
        <v>72.209999999999994</v>
      </c>
      <c r="H17" s="10">
        <f t="array" ref="H17">INDEX('Back data'!$A$77:$AW$77,,MAX(IF('Back data'!$A$77:$AW$77&lt;&gt;"",COLUMN('Back data'!$A$77:$AW$77)))-H$6)+INDEX('Back data'!$A$78:$AW$78,,MAX(IF('Back data'!$A$78:$AW$78&lt;&gt;"",COLUMN('Back data'!$A$78:$AW$78)))-H$6)</f>
        <v>70.67</v>
      </c>
      <c r="I17" s="10">
        <f t="array" ref="I17">INDEX('Back data'!$A$77:$AW$77,,MAX(IF('Back data'!$A$77:$AW$77&lt;&gt;"",COLUMN('Back data'!$A$77:$AW$77)))-I$6)+INDEX('Back data'!$A$78:$AW$78,,MAX(IF('Back data'!$A$78:$AW$78&lt;&gt;"",COLUMN('Back data'!$A$78:$AW$78)))-I$6)</f>
        <v>71.290000000000006</v>
      </c>
      <c r="J17" s="10">
        <f t="array" ref="J17">INDEX('Back data'!$A$77:$AW$77,,MAX(IF('Back data'!$A$77:$AW$77&lt;&gt;"",COLUMN('Back data'!$A$77:$AW$77)))-J$6)+INDEX('Back data'!$A$78:$AW$78,,MAX(IF('Back data'!$A$78:$AW$78&lt;&gt;"",COLUMN('Back data'!$A$78:$AW$78)))-J$6)</f>
        <v>73.600000000000009</v>
      </c>
      <c r="K17" s="10">
        <f t="array" ref="K17">INDEX('Back data'!$A$77:$AW$77,,MAX(IF('Back data'!$A$77:$AW$77&lt;&gt;"",COLUMN('Back data'!$A$77:$AW$77)))-K$6)+INDEX('Back data'!$A$78:$AW$78,,MAX(IF('Back data'!$A$78:$AW$78&lt;&gt;"",COLUMN('Back data'!$A$78:$AW$78)))-K$6)</f>
        <v>72.56</v>
      </c>
      <c r="L17" s="10">
        <f t="array" ref="L17">INDEX('Back data'!$A$77:$AW$77,,MAX(IF('Back data'!$A$77:$AW$77&lt;&gt;"",COLUMN('Back data'!$A$77:$AW$77)))-L$6)+INDEX('Back data'!$A$78:$AW$78,,MAX(IF('Back data'!$A$78:$AW$78&lt;&gt;"",COLUMN('Back data'!$A$78:$AW$78)))-L$6)</f>
        <v>72.28</v>
      </c>
      <c r="M17" s="10">
        <f t="array" ref="M17">INDEX('Back data'!$A$77:$AW$77,,MAX(IF('Back data'!$A$77:$AW$77&lt;&gt;"",COLUMN('Back data'!$A$77:$AW$77)))-M$6)+INDEX('Back data'!$A$78:$AW$78,,MAX(IF('Back data'!$A$78:$AW$78&lt;&gt;"",COLUMN('Back data'!$A$78:$AW$78)))-M$6)</f>
        <v>68.41</v>
      </c>
      <c r="N17" s="10">
        <f t="array" ref="N17">INDEX('Back data'!$A$77:$AW$77,,MAX(IF('Back data'!$A$77:$AW$77&lt;&gt;"",COLUMN('Back data'!$A$77:$AW$77)))-N$6)+INDEX('Back data'!$A$78:$AW$78,,MAX(IF('Back data'!$A$78:$AW$78&lt;&gt;"",COLUMN('Back data'!$A$78:$AW$78)))-N$6)</f>
        <v>69.459999999999994</v>
      </c>
      <c r="O17" s="10">
        <f t="array" ref="O17">INDEX('Back data'!$A$77:$AW$77,,MAX(IF('Back data'!$A$77:$AW$77&lt;&gt;"",COLUMN('Back data'!$A$77:$AW$77)))-O$6)+INDEX('Back data'!$A$78:$AW$78,,MAX(IF('Back data'!$A$78:$AW$78&lt;&gt;"",COLUMN('Back data'!$A$78:$AW$78)))-O$6)</f>
        <v>72.53</v>
      </c>
      <c r="P17" s="10">
        <f t="array" ref="P17">INDEX('Back data'!$A$77:$AW$77,,MAX(IF('Back data'!$A$77:$AW$77&lt;&gt;"",COLUMN('Back data'!$A$77:$AW$77)))-P$6)+INDEX('Back data'!$A$78:$AW$78,,MAX(IF('Back data'!$A$78:$AW$78&lt;&gt;"",COLUMN('Back data'!$A$78:$AW$78)))-P$6)</f>
        <v>72.900000000000006</v>
      </c>
    </row>
    <row r="18" spans="1:18" x14ac:dyDescent="0.3">
      <c r="A18" s="26" t="s">
        <v>69</v>
      </c>
      <c r="B18" s="30" t="s">
        <v>73</v>
      </c>
      <c r="C18" s="11" t="s">
        <v>70</v>
      </c>
      <c r="D18" s="12">
        <f t="array" ref="D18">INDEX('Back data'!$A$77:$AW$77,,MAX(IF('Back data'!$A$77:$AW$77&lt;&gt;"",COLUMN('Back data'!$A$77:$AW$77)))-D$6)/D17</f>
        <v>0.98566573075217967</v>
      </c>
      <c r="E18" s="12">
        <f t="array" ref="E18">INDEX('Back data'!$A$77:$AW$77,,MAX(IF('Back data'!$A$77:$AW$77&lt;&gt;"",COLUMN('Back data'!$A$77:$AW$77)))-E$6)/E17</f>
        <v>0.98778929433480056</v>
      </c>
      <c r="F18" s="12">
        <f t="array" ref="F18">INDEX('Back data'!$A$77:$AW$77,,MAX(IF('Back data'!$A$77:$AW$77&lt;&gt;"",COLUMN('Back data'!$A$77:$AW$77)))-F$6)/F17</f>
        <v>0.9868515077890524</v>
      </c>
      <c r="G18" s="12">
        <f t="array" ref="G18">INDEX('Back data'!$A$77:$AW$77,,MAX(IF('Back data'!$A$77:$AW$77&lt;&gt;"",COLUMN('Back data'!$A$77:$AW$77)))-G$6)/G17</f>
        <v>0.99002908184461991</v>
      </c>
      <c r="H18" s="12">
        <f t="array" ref="H18">INDEX('Back data'!$A$77:$AW$77,,MAX(IF('Back data'!$A$77:$AW$77&lt;&gt;"",COLUMN('Back data'!$A$77:$AW$77)))-H$6)/H17</f>
        <v>0.99165133720107534</v>
      </c>
      <c r="I18" s="12">
        <f t="array" ref="I18">INDEX('Back data'!$A$77:$AW$77,,MAX(IF('Back data'!$A$77:$AW$77&lt;&gt;"",COLUMN('Back data'!$A$77:$AW$77)))-I$6)/I17</f>
        <v>0.98513115443961286</v>
      </c>
      <c r="J18" s="12">
        <f t="array" ref="J18">INDEX('Back data'!$A$77:$AW$77,,MAX(IF('Back data'!$A$77:$AW$77&lt;&gt;"",COLUMN('Back data'!$A$77:$AW$77)))-J$6)/J17</f>
        <v>0.9851902173913043</v>
      </c>
      <c r="K18" s="12">
        <f t="array" ref="K18">INDEX('Back data'!$A$77:$AW$77,,MAX(IF('Back data'!$A$77:$AW$77&lt;&gt;"",COLUMN('Back data'!$A$77:$AW$77)))-K$6)/K17</f>
        <v>0.98856119073869908</v>
      </c>
      <c r="L18" s="12">
        <f t="array" ref="L18">INDEX('Back data'!$A$77:$AW$77,,MAX(IF('Back data'!$A$77:$AW$77&lt;&gt;"",COLUMN('Back data'!$A$77:$AW$77)))-L$6)/L17</f>
        <v>0.98824017708909806</v>
      </c>
      <c r="M18" s="12">
        <f t="array" ref="M18">INDEX('Back data'!$A$77:$AW$77,,MAX(IF('Back data'!$A$77:$AW$77&lt;&gt;"",COLUMN('Back data'!$A$77:$AW$77)))-M$6)/M17</f>
        <v>0.9935681917848268</v>
      </c>
      <c r="N18" s="12">
        <f t="array" ref="N18">INDEX('Back data'!$A$77:$AW$77,,MAX(IF('Back data'!$A$77:$AW$77&lt;&gt;"",COLUMN('Back data'!$A$77:$AW$77)))-N$6)/N17</f>
        <v>0.99136193492657654</v>
      </c>
      <c r="O18" s="12">
        <f t="array" ref="O18">INDEX('Back data'!$A$77:$AW$77,,MAX(IF('Back data'!$A$77:$AW$77&lt;&gt;"",COLUMN('Back data'!$A$77:$AW$77)))-O$6)/O17</f>
        <v>0.99103819109334057</v>
      </c>
      <c r="P18" s="12">
        <f t="array" ref="P18">INDEX('Back data'!$A$77:$AW$77,,MAX(IF('Back data'!$A$77:$AW$77&lt;&gt;"",COLUMN('Back data'!$A$77:$AW$77)))-P$6)/P17</f>
        <v>0.99423868312757202</v>
      </c>
    </row>
    <row r="19" spans="1:18" x14ac:dyDescent="0.3">
      <c r="A19" s="26" t="s">
        <v>69</v>
      </c>
      <c r="B19" s="30" t="s">
        <v>73</v>
      </c>
      <c r="C19" s="11" t="s">
        <v>71</v>
      </c>
      <c r="D19" s="12">
        <f t="array" ref="D19">INDEX('Back data'!$A$78:$AW$78,,MAX(IF('Back data'!$A$78:$AW$78&lt;&gt;"",COLUMN('Back data'!$A$78:$AW$78)))-D$6)/D17</f>
        <v>1.4334269247820304E-2</v>
      </c>
      <c r="E19" s="12">
        <f t="array" ref="E19">INDEX('Back data'!$A$78:$AW$78,,MAX(IF('Back data'!$A$78:$AW$78&lt;&gt;"",COLUMN('Back data'!$A$78:$AW$78)))-E$6)/E17</f>
        <v>1.221070566519949E-2</v>
      </c>
      <c r="F19" s="12">
        <f t="array" ref="F19">INDEX('Back data'!$A$78:$AW$78,,MAX(IF('Back data'!$A$78:$AW$78&lt;&gt;"",COLUMN('Back data'!$A$78:$AW$78)))-F$6)/F17</f>
        <v>1.3148492210947551E-2</v>
      </c>
      <c r="G19" s="12">
        <f t="array" ref="G19">INDEX('Back data'!$A$78:$AW$78,,MAX(IF('Back data'!$A$78:$AW$78&lt;&gt;"",COLUMN('Back data'!$A$78:$AW$78)))-G$6)/G17</f>
        <v>9.9709181553801415E-3</v>
      </c>
      <c r="H19" s="12">
        <f t="array" ref="H19">INDEX('Back data'!$A$78:$AW$78,,MAX(IF('Back data'!$A$78:$AW$78&lt;&gt;"",COLUMN('Back data'!$A$78:$AW$78)))-H$6)/H17</f>
        <v>8.348662798924579E-3</v>
      </c>
      <c r="I19" s="12">
        <f t="array" ref="I19">INDEX('Back data'!$A$78:$AW$78,,MAX(IF('Back data'!$A$78:$AW$78&lt;&gt;"",COLUMN('Back data'!$A$78:$AW$78)))-I$6)/I17</f>
        <v>1.486884556038715E-2</v>
      </c>
      <c r="J19" s="12">
        <f t="array" ref="J19">INDEX('Back data'!$A$78:$AW$78,,MAX(IF('Back data'!$A$78:$AW$78&lt;&gt;"",COLUMN('Back data'!$A$78:$AW$78)))-J$6)/J17</f>
        <v>1.4809782608695652E-2</v>
      </c>
      <c r="K19" s="12">
        <f t="array" ref="K19">INDEX('Back data'!$A$78:$AW$78,,MAX(IF('Back data'!$A$78:$AW$78&lt;&gt;"",COLUMN('Back data'!$A$78:$AW$78)))-K$6)/K17</f>
        <v>1.1438809261300991E-2</v>
      </c>
      <c r="L19" s="12">
        <f t="array" ref="L19">INDEX('Back data'!$A$78:$AW$78,,MAX(IF('Back data'!$A$78:$AW$78&lt;&gt;"",COLUMN('Back data'!$A$78:$AW$78)))-L$6)/L17</f>
        <v>1.1759822910902048E-2</v>
      </c>
      <c r="M19" s="12">
        <f t="array" ref="M19">INDEX('Back data'!$A$78:$AW$78,,MAX(IF('Back data'!$A$78:$AW$78&lt;&gt;"",COLUMN('Back data'!$A$78:$AW$78)))-M$6)/M17</f>
        <v>6.4318082151732211E-3</v>
      </c>
      <c r="N19" s="12">
        <f t="array" ref="N19">INDEX('Back data'!$A$78:$AW$78,,MAX(IF('Back data'!$A$78:$AW$78&lt;&gt;"",COLUMN('Back data'!$A$78:$AW$78)))-N$6)/N17</f>
        <v>8.638065073423554E-3</v>
      </c>
      <c r="O19" s="12">
        <f t="array" ref="O19">INDEX('Back data'!$A$78:$AW$78,,MAX(IF('Back data'!$A$78:$AW$78&lt;&gt;"",COLUMN('Back data'!$A$78:$AW$78)))-O$6)/O17</f>
        <v>8.9618089066593135E-3</v>
      </c>
      <c r="P19" s="12">
        <f t="array" ref="P19">INDEX('Back data'!$A$78:$AW$78,,MAX(IF('Back data'!$A$78:$AW$78&lt;&gt;"",COLUMN('Back data'!$A$78:$AW$78)))-P$6)/P17</f>
        <v>5.761316872427983E-3</v>
      </c>
      <c r="R19" s="63"/>
    </row>
    <row r="22" spans="1:18" x14ac:dyDescent="0.3">
      <c r="C22" s="9" t="s">
        <v>68</v>
      </c>
      <c r="D22" s="10">
        <f t="array" ref="D22">INDEX('Back data'!$A$285:$AW$285,,MAX(IF('Back data'!$A$285:$AW$285&lt;&gt;"",COLUMN('Back data'!$A$285:$AW$285)))-D$6)+INDEX('Back data'!$A$286:$AW$286,,MAX(IF('Back data'!$A$286:$AW$286&lt;&gt;"",COLUMN('Back data'!$A$286:$AW$286)))-D$6)</f>
        <v>65.59</v>
      </c>
      <c r="E22" s="10">
        <f t="array" ref="E22">INDEX('Back data'!$A$285:$AW$285,,MAX(IF('Back data'!$A$285:$AW$285&lt;&gt;"",COLUMN('Back data'!$A$285:$AW$285)))-E$6)+INDEX('Back data'!$A$286:$AW$286,,MAX(IF('Back data'!$A$286:$AW$286&lt;&gt;"",COLUMN('Back data'!$A$286:$AW$286)))-E$6)</f>
        <v>69.22999999999999</v>
      </c>
      <c r="F22" s="10">
        <f t="array" ref="F22">INDEX('Back data'!$A$285:$AW$285,,MAX(IF('Back data'!$A$285:$AW$285&lt;&gt;"",COLUMN('Back data'!$A$285:$AW$285)))-F$6)+INDEX('Back data'!$A$286:$AW$286,,MAX(IF('Back data'!$A$286:$AW$286&lt;&gt;"",COLUMN('Back data'!$A$286:$AW$286)))-F$6)</f>
        <v>70.36</v>
      </c>
      <c r="G22" s="10">
        <f t="array" ref="G22">INDEX('Back data'!$A$285:$AW$285,,MAX(IF('Back data'!$A$285:$AW$285&lt;&gt;"",COLUMN('Back data'!$A$285:$AW$285)))-G$6)+INDEX('Back data'!$A$286:$AW$286,,MAX(IF('Back data'!$A$286:$AW$286&lt;&gt;"",COLUMN('Back data'!$A$286:$AW$286)))-G$6)</f>
        <v>68.650000000000006</v>
      </c>
      <c r="H22" s="10">
        <f t="array" ref="H22">INDEX('Back data'!$A$285:$AW$285,,MAX(IF('Back data'!$A$285:$AW$285&lt;&gt;"",COLUMN('Back data'!$A$285:$AW$285)))-H$6)+INDEX('Back data'!$A$286:$AW$286,,MAX(IF('Back data'!$A$286:$AW$286&lt;&gt;"",COLUMN('Back data'!$A$286:$AW$286)))-H$6)</f>
        <v>68.039999999999992</v>
      </c>
      <c r="I22" s="10">
        <f t="array" ref="I22">INDEX('Back data'!$A$285:$AW$285,,MAX(IF('Back data'!$A$285:$AW$285&lt;&gt;"",COLUMN('Back data'!$A$285:$AW$285)))-I$6)+INDEX('Back data'!$A$286:$AW$286,,MAX(IF('Back data'!$A$286:$AW$286&lt;&gt;"",COLUMN('Back data'!$A$286:$AW$286)))-I$6)</f>
        <v>67.61</v>
      </c>
      <c r="J22" s="10">
        <f t="array" ref="J22">INDEX('Back data'!$A$285:$AW$285,,MAX(IF('Back data'!$A$285:$AW$285&lt;&gt;"",COLUMN('Back data'!$A$285:$AW$285)))-J$6)+INDEX('Back data'!$A$286:$AW$286,,MAX(IF('Back data'!$A$286:$AW$286&lt;&gt;"",COLUMN('Back data'!$A$286:$AW$286)))-J$6)</f>
        <v>70.650000000000006</v>
      </c>
      <c r="K22" s="10">
        <f t="array" ref="K22">INDEX('Back data'!$A$285:$AW$285,,MAX(IF('Back data'!$A$285:$AW$285&lt;&gt;"",COLUMN('Back data'!$A$285:$AW$285)))-K$6)+INDEX('Back data'!$A$286:$AW$286,,MAX(IF('Back data'!$A$286:$AW$286&lt;&gt;"",COLUMN('Back data'!$A$286:$AW$286)))-K$6)</f>
        <v>70.099999999999994</v>
      </c>
      <c r="L22" s="10">
        <f t="array" ref="L22">INDEX('Back data'!$A$285:$AW$285,,MAX(IF('Back data'!$A$285:$AW$285&lt;&gt;"",COLUMN('Back data'!$A$285:$AW$285)))-L$6)+INDEX('Back data'!$A$286:$AW$286,,MAX(IF('Back data'!$A$286:$AW$286&lt;&gt;"",COLUMN('Back data'!$A$286:$AW$286)))-L$6)</f>
        <v>70.56</v>
      </c>
      <c r="M22" s="10">
        <f t="array" ref="M22">INDEX('Back data'!$A$285:$AW$285,,MAX(IF('Back data'!$A$285:$AW$285&lt;&gt;"",COLUMN('Back data'!$A$285:$AW$285)))-M$6)+INDEX('Back data'!$A$286:$AW$286,,MAX(IF('Back data'!$A$286:$AW$286&lt;&gt;"",COLUMN('Back data'!$A$286:$AW$286)))-M$6)</f>
        <v>68.8</v>
      </c>
      <c r="N22" s="10">
        <f t="array" ref="N22">INDEX('Back data'!$A$285:$AW$285,,MAX(IF('Back data'!$A$285:$AW$285&lt;&gt;"",COLUMN('Back data'!$A$285:$AW$285)))-N$6)+INDEX('Back data'!$A$286:$AW$286,,MAX(IF('Back data'!$A$286:$AW$286&lt;&gt;"",COLUMN('Back data'!$A$286:$AW$286)))-N$6)</f>
        <v>66.680000000000007</v>
      </c>
      <c r="O22" s="10">
        <f t="array" ref="O22">INDEX('Back data'!$A$285:$AW$285,,MAX(IF('Back data'!$A$285:$AW$285&lt;&gt;"",COLUMN('Back data'!$A$285:$AW$285)))-O$6)+INDEX('Back data'!$A$286:$AW$286,,MAX(IF('Back data'!$A$286:$AW$286&lt;&gt;"",COLUMN('Back data'!$A$286:$AW$286)))-O$6)</f>
        <v>72.86</v>
      </c>
      <c r="P22" s="10">
        <f t="array" ref="P22">INDEX('Back data'!$A$285:$AW$285,,MAX(IF('Back data'!$A$285:$AW$285&lt;&gt;"",COLUMN('Back data'!$A$285:$AW$285)))-P$6)+INDEX('Back data'!$A$286:$AW$286,,MAX(IF('Back data'!$A$286:$AW$286&lt;&gt;"",COLUMN('Back data'!$A$286:$AW$286)))-P$6)</f>
        <v>70.150000000000006</v>
      </c>
    </row>
    <row r="23" spans="1:18" x14ac:dyDescent="0.3">
      <c r="A23" s="26" t="s">
        <v>69</v>
      </c>
      <c r="B23" s="30" t="s">
        <v>57</v>
      </c>
      <c r="C23" s="11" t="s">
        <v>70</v>
      </c>
      <c r="D23" s="12">
        <f t="array" ref="D23">INDEX('Back data'!$A$285:$AW$285,,MAX(IF('Back data'!$A$285:$AW$285&lt;&gt;"",COLUMN('Back data'!$A$285:$AW$285)))-D$6)/D22</f>
        <v>0.87635310260710464</v>
      </c>
      <c r="E23" s="12">
        <f t="array" ref="E23">INDEX('Back data'!$A$285:$AW$285,,MAX(IF('Back data'!$A$285:$AW$285&lt;&gt;"",COLUMN('Back data'!$A$285:$AW$285)))-E$6)/E22</f>
        <v>0.88805431171457472</v>
      </c>
      <c r="F23" s="12">
        <f t="array" ref="F23">INDEX('Back data'!$A$285:$AW$285,,MAX(IF('Back data'!$A$285:$AW$285&lt;&gt;"",COLUMN('Back data'!$A$285:$AW$285)))-F$6)/F22</f>
        <v>0.91003411028993753</v>
      </c>
      <c r="G23" s="12">
        <f t="array" ref="G23">INDEX('Back data'!$A$285:$AW$285,,MAX(IF('Back data'!$A$285:$AW$285&lt;&gt;"",COLUMN('Back data'!$A$285:$AW$285)))-G$6)/G22</f>
        <v>0.89613983976693368</v>
      </c>
      <c r="H23" s="12">
        <f t="array" ref="H23">INDEX('Back data'!$A$285:$AW$285,,MAX(IF('Back data'!$A$285:$AW$285&lt;&gt;"",COLUMN('Back data'!$A$285:$AW$285)))-H$6)/H22</f>
        <v>0.86507936507936523</v>
      </c>
      <c r="I23" s="12">
        <f t="array" ref="I23">INDEX('Back data'!$A$285:$AW$285,,MAX(IF('Back data'!$A$285:$AW$285&lt;&gt;"",COLUMN('Back data'!$A$285:$AW$285)))-I$6)/I22</f>
        <v>0.86836266824434261</v>
      </c>
      <c r="J23" s="12">
        <f t="array" ref="J23">INDEX('Back data'!$A$285:$AW$285,,MAX(IF('Back data'!$A$285:$AW$285&lt;&gt;"",COLUMN('Back data'!$A$285:$AW$285)))-J$6)/J22</f>
        <v>0.88478414720452925</v>
      </c>
      <c r="K23" s="12">
        <f t="array" ref="K23">INDEX('Back data'!$A$285:$AW$285,,MAX(IF('Back data'!$A$285:$AW$285&lt;&gt;"",COLUMN('Back data'!$A$285:$AW$285)))-K$6)/K22</f>
        <v>0.89657631954350936</v>
      </c>
      <c r="L23" s="12">
        <f t="array" ref="L23">INDEX('Back data'!$A$285:$AW$285,,MAX(IF('Back data'!$A$285:$AW$285&lt;&gt;"",COLUMN('Back data'!$A$285:$AW$285)))-L$6)/L22</f>
        <v>0.87868480725623577</v>
      </c>
      <c r="M23" s="12">
        <f t="array" ref="M23">INDEX('Back data'!$A$285:$AW$285,,MAX(IF('Back data'!$A$285:$AW$285&lt;&gt;"",COLUMN('Back data'!$A$285:$AW$285)))-M$6)/M22</f>
        <v>0.8789244186046512</v>
      </c>
      <c r="N23" s="12">
        <f t="array" ref="N23">INDEX('Back data'!$A$285:$AW$285,,MAX(IF('Back data'!$A$285:$AW$285&lt;&gt;"",COLUMN('Back data'!$A$285:$AW$285)))-N$6)/N22</f>
        <v>0.85047990401919604</v>
      </c>
      <c r="O23" s="12">
        <f t="array" ref="O23">INDEX('Back data'!$A$285:$AW$285,,MAX(IF('Back data'!$A$285:$AW$285&lt;&gt;"",COLUMN('Back data'!$A$285:$AW$285)))-O$6)/O22</f>
        <v>0.89555311556409556</v>
      </c>
      <c r="P23" s="12">
        <f t="array" ref="P23">INDEX('Back data'!$A$285:$AW$285,,MAX(IF('Back data'!$A$285:$AW$285&lt;&gt;"",COLUMN('Back data'!$A$285:$AW$285)))-P$6)/P22</f>
        <v>0.88467569493941545</v>
      </c>
    </row>
    <row r="24" spans="1:18" x14ac:dyDescent="0.3">
      <c r="A24" s="26" t="s">
        <v>69</v>
      </c>
      <c r="B24" s="30" t="s">
        <v>57</v>
      </c>
      <c r="C24" s="11" t="s">
        <v>71</v>
      </c>
      <c r="D24" s="12">
        <f t="array" ref="D24">+INDEX('Back data'!$A$286:$AW$286,,MAX(IF('Back data'!$A$286:$AW$286&lt;&gt;"",COLUMN('Back data'!$A$286:$AW$286)))-D$6)/D22</f>
        <v>0.12364689739289525</v>
      </c>
      <c r="E24" s="12">
        <f t="array" ref="E24">+INDEX('Back data'!$A$286:$AW$286,,MAX(IF('Back data'!$A$286:$AW$286&lt;&gt;"",COLUMN('Back data'!$A$286:$AW$286)))-E$6)/E22</f>
        <v>0.11194568828542541</v>
      </c>
      <c r="F24" s="12">
        <f t="array" ref="F24">+INDEX('Back data'!$A$286:$AW$286,,MAX(IF('Back data'!$A$286:$AW$286&lt;&gt;"",COLUMN('Back data'!$A$286:$AW$286)))-F$6)/F22</f>
        <v>8.9965889710062544E-2</v>
      </c>
      <c r="G24" s="12">
        <f t="array" ref="G24">+INDEX('Back data'!$A$286:$AW$286,,MAX(IF('Back data'!$A$286:$AW$286&lt;&gt;"",COLUMN('Back data'!$A$286:$AW$286)))-G$6)/G22</f>
        <v>0.10386016023306627</v>
      </c>
      <c r="H24" s="12">
        <f t="array" ref="H24">+INDEX('Back data'!$A$286:$AW$286,,MAX(IF('Back data'!$A$286:$AW$286&lt;&gt;"",COLUMN('Back data'!$A$286:$AW$286)))-H$6)/H22</f>
        <v>0.13492063492063494</v>
      </c>
      <c r="I24" s="12">
        <f t="array" ref="I24">+INDEX('Back data'!$A$286:$AW$286,,MAX(IF('Back data'!$A$286:$AW$286&lt;&gt;"",COLUMN('Back data'!$A$286:$AW$286)))-I$6)/I22</f>
        <v>0.13163733175565745</v>
      </c>
      <c r="J24" s="12">
        <f t="array" ref="J24">+INDEX('Back data'!$A$286:$AW$286,,MAX(IF('Back data'!$A$286:$AW$286&lt;&gt;"",COLUMN('Back data'!$A$286:$AW$286)))-J$6)/J22</f>
        <v>0.11521585279547063</v>
      </c>
      <c r="K24" s="12">
        <f t="array" ref="K24">+INDEX('Back data'!$A$286:$AW$286,,MAX(IF('Back data'!$A$286:$AW$286&lt;&gt;"",COLUMN('Back data'!$A$286:$AW$286)))-K$6)/K22</f>
        <v>0.10342368045649074</v>
      </c>
      <c r="L24" s="12">
        <f t="array" ref="L24">+INDEX('Back data'!$A$286:$AW$286,,MAX(IF('Back data'!$A$286:$AW$286&lt;&gt;"",COLUMN('Back data'!$A$286:$AW$286)))-L$6)/L22</f>
        <v>0.12131519274376418</v>
      </c>
      <c r="M24" s="12">
        <f t="array" ref="M24">+INDEX('Back data'!$A$286:$AW$286,,MAX(IF('Back data'!$A$286:$AW$286&lt;&gt;"",COLUMN('Back data'!$A$286:$AW$286)))-M$6)/M22</f>
        <v>0.12107558139534884</v>
      </c>
      <c r="N24" s="12">
        <f t="array" ref="N24">+INDEX('Back data'!$A$286:$AW$286,,MAX(IF('Back data'!$A$286:$AW$286&lt;&gt;"",COLUMN('Back data'!$A$286:$AW$286)))-N$6)/N22</f>
        <v>0.14952009598080385</v>
      </c>
      <c r="O24" s="12">
        <f t="array" ref="O24">+INDEX('Back data'!$A$286:$AW$286,,MAX(IF('Back data'!$A$286:$AW$286&lt;&gt;"",COLUMN('Back data'!$A$286:$AW$286)))-O$6)/O22</f>
        <v>0.10444688443590448</v>
      </c>
      <c r="P24" s="12">
        <f t="array" ref="P24">+INDEX('Back data'!$A$286:$AW$286,,MAX(IF('Back data'!$A$286:$AW$286&lt;&gt;"",COLUMN('Back data'!$A$286:$AW$286)))-P$6)/P22</f>
        <v>0.11532430506058446</v>
      </c>
      <c r="R24" s="63"/>
    </row>
    <row r="27" spans="1:18" x14ac:dyDescent="0.3">
      <c r="C27" s="9" t="s">
        <v>68</v>
      </c>
      <c r="D27" s="10">
        <f t="array" ref="D27">INDEX('Back data'!$A$291:$AW$291,,MAX(IF('Back data'!$A$291:$AW$291&lt;&gt;"",COLUMN('Back data'!$A$291:$AW$291)))-D$6)+INDEX('Back data'!$A$292:$AW$292,,MAX(IF('Back data'!$A$292:$AW$292&lt;&gt;"",COLUMN('Back data'!$A$292:$AW$292)))-D$6)</f>
        <v>68.010000000000005</v>
      </c>
      <c r="E27" s="10">
        <f t="array" ref="E27">INDEX('Back data'!$A$291:$AW$291,,MAX(IF('Back data'!$A$291:$AW$291&lt;&gt;"",COLUMN('Back data'!$A$291:$AW$291)))-E$6)+INDEX('Back data'!$A$292:$AW$292,,MAX(IF('Back data'!$A$292:$AW$292&lt;&gt;"",COLUMN('Back data'!$A$292:$AW$292)))-E$6)</f>
        <v>71.39</v>
      </c>
      <c r="F27" s="10">
        <f t="array" ref="F27">INDEX('Back data'!$A$291:$AW$291,,MAX(IF('Back data'!$A$291:$AW$291&lt;&gt;"",COLUMN('Back data'!$A$291:$AW$291)))-F$6)+INDEX('Back data'!$A$292:$AW$292,,MAX(IF('Back data'!$A$292:$AW$292&lt;&gt;"",COLUMN('Back data'!$A$292:$AW$292)))-F$6)</f>
        <v>71.309999999999988</v>
      </c>
      <c r="G27" s="10">
        <f t="array" ref="G27">INDEX('Back data'!$A$291:$AW$291,,MAX(IF('Back data'!$A$291:$AW$291&lt;&gt;"",COLUMN('Back data'!$A$291:$AW$291)))-G$6)+INDEX('Back data'!$A$292:$AW$292,,MAX(IF('Back data'!$A$292:$AW$292&lt;&gt;"",COLUMN('Back data'!$A$292:$AW$292)))-G$6)</f>
        <v>73.7</v>
      </c>
      <c r="H27" s="10">
        <f t="array" ref="H27">INDEX('Back data'!$A$291:$AW$291,,MAX(IF('Back data'!$A$291:$AW$291&lt;&gt;"",COLUMN('Back data'!$A$291:$AW$291)))-H$6)+INDEX('Back data'!$A$292:$AW$292,,MAX(IF('Back data'!$A$292:$AW$292&lt;&gt;"",COLUMN('Back data'!$A$292:$AW$292)))-H$6)</f>
        <v>74.47</v>
      </c>
      <c r="I27" s="10">
        <f t="array" ref="I27">INDEX('Back data'!$A$291:$AW$291,,MAX(IF('Back data'!$A$291:$AW$291&lt;&gt;"",COLUMN('Back data'!$A$291:$AW$291)))-I$6)+INDEX('Back data'!$A$292:$AW$292,,MAX(IF('Back data'!$A$292:$AW$292&lt;&gt;"",COLUMN('Back data'!$A$292:$AW$292)))-I$6)</f>
        <v>72.77</v>
      </c>
      <c r="J27" s="10">
        <f t="array" ref="J27">INDEX('Back data'!$A$291:$AW$291,,MAX(IF('Back data'!$A$291:$AW$291&lt;&gt;"",COLUMN('Back data'!$A$291:$AW$291)))-J$6)+INDEX('Back data'!$A$292:$AW$292,,MAX(IF('Back data'!$A$292:$AW$292&lt;&gt;"",COLUMN('Back data'!$A$292:$AW$292)))-J$6)</f>
        <v>75.2</v>
      </c>
      <c r="K27" s="10">
        <f t="array" ref="K27">INDEX('Back data'!$A$291:$AW$291,,MAX(IF('Back data'!$A$291:$AW$291&lt;&gt;"",COLUMN('Back data'!$A$291:$AW$291)))-K$6)+INDEX('Back data'!$A$292:$AW$292,,MAX(IF('Back data'!$A$292:$AW$292&lt;&gt;"",COLUMN('Back data'!$A$292:$AW$292)))-K$6)</f>
        <v>74.22999999999999</v>
      </c>
      <c r="L27" s="10">
        <f t="array" ref="L27">INDEX('Back data'!$A$291:$AW$291,,MAX(IF('Back data'!$A$291:$AW$291&lt;&gt;"",COLUMN('Back data'!$A$291:$AW$291)))-L$6)+INDEX('Back data'!$A$292:$AW$292,,MAX(IF('Back data'!$A$292:$AW$292&lt;&gt;"",COLUMN('Back data'!$A$292:$AW$292)))-L$6)</f>
        <v>73.89</v>
      </c>
      <c r="M27" s="10">
        <f t="array" ref="M27">INDEX('Back data'!$A$291:$AW$291,,MAX(IF('Back data'!$A$291:$AW$291&lt;&gt;"",COLUMN('Back data'!$A$291:$AW$291)))-M$6)+INDEX('Back data'!$A$292:$AW$292,,MAX(IF('Back data'!$A$292:$AW$292&lt;&gt;"",COLUMN('Back data'!$A$292:$AW$292)))-M$6)</f>
        <v>71.23</v>
      </c>
      <c r="N27" s="10">
        <f t="array" ref="N27">INDEX('Back data'!$A$291:$AW$291,,MAX(IF('Back data'!$A$291:$AW$291&lt;&gt;"",COLUMN('Back data'!$A$291:$AW$291)))-N$6)+INDEX('Back data'!$A$292:$AW$292,,MAX(IF('Back data'!$A$292:$AW$292&lt;&gt;"",COLUMN('Back data'!$A$292:$AW$292)))-N$6)</f>
        <v>71.47</v>
      </c>
      <c r="O27" s="10">
        <f t="array" ref="O27">INDEX('Back data'!$A$291:$AW$291,,MAX(IF('Back data'!$A$291:$AW$291&lt;&gt;"",COLUMN('Back data'!$A$291:$AW$291)))-O$6)+INDEX('Back data'!$A$292:$AW$292,,MAX(IF('Back data'!$A$292:$AW$292&lt;&gt;"",COLUMN('Back data'!$A$292:$AW$292)))-O$6)</f>
        <v>74.27</v>
      </c>
      <c r="P27" s="10">
        <f t="array" ref="P27">INDEX('Back data'!$A$291:$AW$291,,MAX(IF('Back data'!$A$291:$AW$291&lt;&gt;"",COLUMN('Back data'!$A$291:$AW$291)))-P$6)+INDEX('Back data'!$A$292:$AW$292,,MAX(IF('Back data'!$A$292:$AW$292&lt;&gt;"",COLUMN('Back data'!$A$292:$AW$292)))-P$6)</f>
        <v>74.52</v>
      </c>
    </row>
    <row r="28" spans="1:18" x14ac:dyDescent="0.3">
      <c r="A28" s="26" t="s">
        <v>69</v>
      </c>
      <c r="B28" s="30" t="s">
        <v>62</v>
      </c>
      <c r="C28" s="11" t="s">
        <v>70</v>
      </c>
      <c r="D28" s="12">
        <f t="array" ref="D28">INDEX('Back data'!$A$291:$AW$291,,MAX(IF('Back data'!$A$291:$AW$291&lt;&gt;"",COLUMN('Back data'!$A$291:$AW$291)))-D$6)/D27</f>
        <v>0.95750624908101745</v>
      </c>
      <c r="E28" s="12">
        <f t="array" ref="E28">INDEX('Back data'!$A$291:$AW$291,,MAX(IF('Back data'!$A$291:$AW$291&lt;&gt;"",COLUMN('Back data'!$A$291:$AW$291)))-E$6)/E27</f>
        <v>0.95055329878134187</v>
      </c>
      <c r="F28" s="12">
        <f t="array" ref="F28">INDEX('Back data'!$A$291:$AW$291,,MAX(IF('Back data'!$A$291:$AW$291&lt;&gt;"",COLUMN('Back data'!$A$291:$AW$291)))-F$6)/F27</f>
        <v>0.95849109521806208</v>
      </c>
      <c r="G28" s="12">
        <f t="array" ref="G28">INDEX('Back data'!$A$291:$AW$291,,MAX(IF('Back data'!$A$291:$AW$291&lt;&gt;"",COLUMN('Back data'!$A$291:$AW$291)))-G$6)/G27</f>
        <v>0.96119402985074631</v>
      </c>
      <c r="H28" s="12">
        <f t="array" ref="H28">INDEX('Back data'!$A$291:$AW$291,,MAX(IF('Back data'!$A$291:$AW$291&lt;&gt;"",COLUMN('Back data'!$A$291:$AW$291)))-H$6)/H27</f>
        <v>0.96710084597824619</v>
      </c>
      <c r="I28" s="12">
        <f t="array" ref="I28">INDEX('Back data'!$A$291:$AW$291,,MAX(IF('Back data'!$A$291:$AW$291&lt;&gt;"",COLUMN('Back data'!$A$291:$AW$291)))-I$6)/I27</f>
        <v>0.95740002748385333</v>
      </c>
      <c r="J28" s="12">
        <f t="array" ref="J28">INDEX('Back data'!$A$291:$AW$291,,MAX(IF('Back data'!$A$291:$AW$291&lt;&gt;"",COLUMN('Back data'!$A$291:$AW$291)))-J$6)/J27</f>
        <v>0.95265957446808502</v>
      </c>
      <c r="K28" s="12">
        <f t="array" ref="K28">INDEX('Back data'!$A$291:$AW$291,,MAX(IF('Back data'!$A$291:$AW$291&lt;&gt;"",COLUMN('Back data'!$A$291:$AW$291)))-K$6)/K27</f>
        <v>0.95150208810454007</v>
      </c>
      <c r="L28" s="12">
        <f t="array" ref="L28">INDEX('Back data'!$A$291:$AW$291,,MAX(IF('Back data'!$A$291:$AW$291&lt;&gt;"",COLUMN('Back data'!$A$291:$AW$291)))-L$6)/L27</f>
        <v>0.96982000270672619</v>
      </c>
      <c r="M28" s="12">
        <f t="array" ref="M28">INDEX('Back data'!$A$291:$AW$291,,MAX(IF('Back data'!$A$291:$AW$291&lt;&gt;"",COLUMN('Back data'!$A$291:$AW$291)))-M$6)/M27</f>
        <v>0.95282886424259439</v>
      </c>
      <c r="N28" s="12">
        <f t="array" ref="N28">INDEX('Back data'!$A$291:$AW$291,,MAX(IF('Back data'!$A$291:$AW$291&lt;&gt;"",COLUMN('Back data'!$A$291:$AW$291)))-N$6)/N27</f>
        <v>0.94934937736113045</v>
      </c>
      <c r="O28" s="12">
        <f t="array" ref="O28">INDEX('Back data'!$A$291:$AW$291,,MAX(IF('Back data'!$A$291:$AW$291&lt;&gt;"",COLUMN('Back data'!$A$291:$AW$291)))-O$6)/O27</f>
        <v>0.95300929042682114</v>
      </c>
      <c r="P28" s="12">
        <f t="array" ref="P28">INDEX('Back data'!$A$291:$AW$291,,MAX(IF('Back data'!$A$291:$AW$291&lt;&gt;"",COLUMN('Back data'!$A$291:$AW$291)))-P$6)/P27</f>
        <v>0.9653784219001611</v>
      </c>
    </row>
    <row r="29" spans="1:18" x14ac:dyDescent="0.3">
      <c r="A29" s="26" t="s">
        <v>69</v>
      </c>
      <c r="B29" s="30" t="s">
        <v>62</v>
      </c>
      <c r="C29" s="11" t="s">
        <v>71</v>
      </c>
      <c r="D29" s="12">
        <f t="array" ref="D29">+INDEX('Back data'!$A$292:$AW$292,,MAX(IF('Back data'!$A$292:$AW$292&lt;&gt;"",COLUMN('Back data'!$A$292:$AW$292)))-D$6)/D27</f>
        <v>4.2493750918982498E-2</v>
      </c>
      <c r="E29" s="12">
        <f t="array" ref="E29">+INDEX('Back data'!$A$292:$AW$292,,MAX(IF('Back data'!$A$292:$AW$292&lt;&gt;"",COLUMN('Back data'!$A$292:$AW$292)))-E$6)/E27</f>
        <v>4.9446701218658073E-2</v>
      </c>
      <c r="F29" s="12">
        <f t="array" ref="F29">+INDEX('Back data'!$A$292:$AW$292,,MAX(IF('Back data'!$A$292:$AW$292&lt;&gt;"",COLUMN('Back data'!$A$292:$AW$292)))-F$6)/F27</f>
        <v>4.1508904781938021E-2</v>
      </c>
      <c r="G29" s="12">
        <f t="array" ref="G29">+INDEX('Back data'!$A$292:$AW$292,,MAX(IF('Back data'!$A$292:$AW$292&lt;&gt;"",COLUMN('Back data'!$A$292:$AW$292)))-G$6)/G27</f>
        <v>3.880597014925373E-2</v>
      </c>
      <c r="H29" s="12">
        <f t="array" ref="H29">+INDEX('Back data'!$A$292:$AW$292,,MAX(IF('Back data'!$A$292:$AW$292&lt;&gt;"",COLUMN('Back data'!$A$292:$AW$292)))-H$6)/H27</f>
        <v>3.2899154021753731E-2</v>
      </c>
      <c r="I29" s="12">
        <f t="array" ref="I29">+INDEX('Back data'!$A$292:$AW$292,,MAX(IF('Back data'!$A$292:$AW$292&lt;&gt;"",COLUMN('Back data'!$A$292:$AW$292)))-I$6)/I27</f>
        <v>4.2599972516146764E-2</v>
      </c>
      <c r="J29" s="12">
        <f t="array" ref="J29">+INDEX('Back data'!$A$292:$AW$292,,MAX(IF('Back data'!$A$292:$AW$292&lt;&gt;"",COLUMN('Back data'!$A$292:$AW$292)))-J$6)/J27</f>
        <v>4.7340425531914893E-2</v>
      </c>
      <c r="K29" s="12">
        <f t="array" ref="K29">+INDEX('Back data'!$A$292:$AW$292,,MAX(IF('Back data'!$A$292:$AW$292&lt;&gt;"",COLUMN('Back data'!$A$292:$AW$292)))-K$6)/K27</f>
        <v>4.8497911895460065E-2</v>
      </c>
      <c r="L29" s="12">
        <f t="array" ref="L29">+INDEX('Back data'!$A$292:$AW$292,,MAX(IF('Back data'!$A$292:$AW$292&lt;&gt;"",COLUMN('Back data'!$A$292:$AW$292)))-L$6)/L27</f>
        <v>3.0179997293273784E-2</v>
      </c>
      <c r="M29" s="12">
        <f t="array" ref="M29">+INDEX('Back data'!$A$292:$AW$292,,MAX(IF('Back data'!$A$292:$AW$292&lt;&gt;"",COLUMN('Back data'!$A$292:$AW$292)))-M$6)/M27</f>
        <v>4.7171135757405586E-2</v>
      </c>
      <c r="N29" s="12">
        <f t="array" ref="N29">+INDEX('Back data'!$A$292:$AW$292,,MAX(IF('Back data'!$A$292:$AW$292&lt;&gt;"",COLUMN('Back data'!$A$292:$AW$292)))-N$6)/N27</f>
        <v>5.0650622638869457E-2</v>
      </c>
      <c r="O29" s="12">
        <f t="array" ref="O29">+INDEX('Back data'!$A$292:$AW$292,,MAX(IF('Back data'!$A$292:$AW$292&lt;&gt;"",COLUMN('Back data'!$A$292:$AW$292)))-O$6)/O27</f>
        <v>4.6990709573178947E-2</v>
      </c>
      <c r="P29" s="12">
        <f t="array" ref="P29">+INDEX('Back data'!$A$292:$AW$292,,MAX(IF('Back data'!$A$292:$AW$292&lt;&gt;"",COLUMN('Back data'!$A$292:$AW$292)))-P$6)/P27</f>
        <v>3.462157809983897E-2</v>
      </c>
      <c r="R29" s="63"/>
    </row>
    <row r="32" spans="1:18" x14ac:dyDescent="0.3">
      <c r="C32" s="9" t="s">
        <v>68</v>
      </c>
      <c r="D32" s="10">
        <f t="array" ref="D32">INDEX('Back data'!$A$297:$AW$297,,MAX(IF('Back data'!$A$297:$AW$297&lt;&gt;"",COLUMN('Back data'!$A$297:$AW$297)))-D$6)+INDEX('Back data'!$A$298:$AW$298,,MAX(IF('Back data'!$A$298:$AW$298&lt;&gt;"",COLUMN('Back data'!$A$298:$AW$298)))-D$6)</f>
        <v>70.650000000000006</v>
      </c>
      <c r="E32" s="10">
        <f t="array" ref="E32">INDEX('Back data'!$A$297:$AW$297,,MAX(IF('Back data'!$A$297:$AW$297&lt;&gt;"",COLUMN('Back data'!$A$297:$AW$297)))-E$6)+INDEX('Back data'!$A$298:$AW$298,,MAX(IF('Back data'!$A$298:$AW$298&lt;&gt;"",COLUMN('Back data'!$A$298:$AW$298)))-E$6)</f>
        <v>72.67</v>
      </c>
      <c r="F32" s="10">
        <f t="array" ref="F32">INDEX('Back data'!$A$297:$AW$297,,MAX(IF('Back data'!$A$297:$AW$297&lt;&gt;"",COLUMN('Back data'!$A$297:$AW$297)))-F$6)+INDEX('Back data'!$A$298:$AW$298,,MAX(IF('Back data'!$A$298:$AW$298&lt;&gt;"",COLUMN('Back data'!$A$298:$AW$298)))-F$6)</f>
        <v>68.73</v>
      </c>
      <c r="G32" s="10">
        <f t="array" ref="G32">INDEX('Back data'!$A$297:$AW$297,,MAX(IF('Back data'!$A$297:$AW$297&lt;&gt;"",COLUMN('Back data'!$A$297:$AW$297)))-G$6)+INDEX('Back data'!$A$298:$AW$298,,MAX(IF('Back data'!$A$298:$AW$298&lt;&gt;"",COLUMN('Back data'!$A$298:$AW$298)))-G$6)</f>
        <v>70.91</v>
      </c>
      <c r="H32" s="10">
        <f t="array" ref="H32">INDEX('Back data'!$A$297:$AW$297,,MAX(IF('Back data'!$A$297:$AW$297&lt;&gt;"",COLUMN('Back data'!$A$297:$AW$297)))-H$6)+INDEX('Back data'!$A$298:$AW$298,,MAX(IF('Back data'!$A$298:$AW$298&lt;&gt;"",COLUMN('Back data'!$A$298:$AW$298)))-H$6)</f>
        <v>67.53</v>
      </c>
      <c r="I32" s="10">
        <f t="array" ref="I32">INDEX('Back data'!$A$297:$AW$297,,MAX(IF('Back data'!$A$297:$AW$297&lt;&gt;"",COLUMN('Back data'!$A$297:$AW$297)))-I$6)+INDEX('Back data'!$A$298:$AW$298,,MAX(IF('Back data'!$A$298:$AW$298&lt;&gt;"",COLUMN('Back data'!$A$298:$AW$298)))-I$6)</f>
        <v>71.88</v>
      </c>
      <c r="J32" s="10">
        <f t="array" ref="J32">INDEX('Back data'!$A$297:$AW$297,,MAX(IF('Back data'!$A$297:$AW$297&lt;&gt;"",COLUMN('Back data'!$A$297:$AW$297)))-J$6)+INDEX('Back data'!$A$298:$AW$298,,MAX(IF('Back data'!$A$298:$AW$298&lt;&gt;"",COLUMN('Back data'!$A$298:$AW$298)))-J$6)</f>
        <v>74.72</v>
      </c>
      <c r="K32" s="10">
        <f t="array" ref="K32">INDEX('Back data'!$A$297:$AW$297,,MAX(IF('Back data'!$A$297:$AW$297&lt;&gt;"",COLUMN('Back data'!$A$297:$AW$297)))-K$6)+INDEX('Back data'!$A$298:$AW$298,,MAX(IF('Back data'!$A$298:$AW$298&lt;&gt;"",COLUMN('Back data'!$A$298:$AW$298)))-K$6)</f>
        <v>74.03</v>
      </c>
      <c r="L32" s="10">
        <f t="array" ref="L32">INDEX('Back data'!$A$297:$AW$297,,MAX(IF('Back data'!$A$297:$AW$297&lt;&gt;"",COLUMN('Back data'!$A$297:$AW$297)))-L$6)+INDEX('Back data'!$A$298:$AW$298,,MAX(IF('Back data'!$A$298:$AW$298&lt;&gt;"",COLUMN('Back data'!$A$298:$AW$298)))-L$6)</f>
        <v>73.279999999999987</v>
      </c>
      <c r="M32" s="10">
        <f t="array" ref="M32">INDEX('Back data'!$A$297:$AW$297,,MAX(IF('Back data'!$A$297:$AW$297&lt;&gt;"",COLUMN('Back data'!$A$297:$AW$297)))-M$6)+INDEX('Back data'!$A$298:$AW$298,,MAX(IF('Back data'!$A$298:$AW$298&lt;&gt;"",COLUMN('Back data'!$A$298:$AW$298)))-M$6)</f>
        <v>67.77000000000001</v>
      </c>
      <c r="N32" s="10">
        <f t="array" ref="N32">INDEX('Back data'!$A$297:$AW$297,,MAX(IF('Back data'!$A$297:$AW$297&lt;&gt;"",COLUMN('Back data'!$A$297:$AW$297)))-N$6)+INDEX('Back data'!$A$298:$AW$298,,MAX(IF('Back data'!$A$298:$AW$298&lt;&gt;"",COLUMN('Back data'!$A$298:$AW$298)))-N$6)</f>
        <v>72.19</v>
      </c>
      <c r="O32" s="10">
        <f t="array" ref="O32">INDEX('Back data'!$A$297:$AW$297,,MAX(IF('Back data'!$A$297:$AW$297&lt;&gt;"",COLUMN('Back data'!$A$297:$AW$297)))-O$6)+INDEX('Back data'!$A$298:$AW$298,,MAX(IF('Back data'!$A$298:$AW$298&lt;&gt;"",COLUMN('Back data'!$A$298:$AW$298)))-O$6)</f>
        <v>70.53</v>
      </c>
      <c r="P32" s="10">
        <f t="array" ref="P32">INDEX('Back data'!$A$297:$AW$297,,MAX(IF('Back data'!$A$297:$AW$297&lt;&gt;"",COLUMN('Back data'!$A$297:$AW$297)))-P$6)+INDEX('Back data'!$A$298:$AW$298,,MAX(IF('Back data'!$A$298:$AW$298&lt;&gt;"",COLUMN('Back data'!$A$298:$AW$298)))-P$6)</f>
        <v>70.059999999999988</v>
      </c>
    </row>
    <row r="33" spans="1:18" x14ac:dyDescent="0.3">
      <c r="A33" s="26" t="s">
        <v>69</v>
      </c>
      <c r="B33" s="30" t="s">
        <v>67</v>
      </c>
      <c r="C33" s="11" t="s">
        <v>70</v>
      </c>
      <c r="D33" s="12">
        <f t="array" ref="D33">INDEX('Back data'!$A$297:$AW$297,,MAX(IF('Back data'!$A$297:$AW$297&lt;&gt;"",COLUMN('Back data'!$A$297:$AW$297)))-D$6)/D32</f>
        <v>0.96050955414012729</v>
      </c>
      <c r="E33" s="12">
        <f t="array" ref="E33">INDEX('Back data'!$A$297:$AW$297,,MAX(IF('Back data'!$A$297:$AW$297&lt;&gt;"",COLUMN('Back data'!$A$297:$AW$297)))-E$6)/E32</f>
        <v>0.96105683225540117</v>
      </c>
      <c r="F33" s="12">
        <f t="array" ref="F33">INDEX('Back data'!$A$297:$AW$297,,MAX(IF('Back data'!$A$297:$AW$297&lt;&gt;"",COLUMN('Back data'!$A$297:$AW$297)))-F$6)/F32</f>
        <v>0.9663902226102139</v>
      </c>
      <c r="G33" s="12">
        <f t="array" ref="G33">INDEX('Back data'!$A$297:$AW$297,,MAX(IF('Back data'!$A$297:$AW$297&lt;&gt;"",COLUMN('Back data'!$A$297:$AW$297)))-G$6)/G32</f>
        <v>0.96432097024397123</v>
      </c>
      <c r="H33" s="12">
        <f t="array" ref="H33">INDEX('Back data'!$A$297:$AW$297,,MAX(IF('Back data'!$A$297:$AW$297&lt;&gt;"",COLUMN('Back data'!$A$297:$AW$297)))-H$6)/H32</f>
        <v>0.96135051088405155</v>
      </c>
      <c r="I33" s="12">
        <f t="array" ref="I33">INDEX('Back data'!$A$297:$AW$297,,MAX(IF('Back data'!$A$297:$AW$297&lt;&gt;"",COLUMN('Back data'!$A$297:$AW$297)))-I$6)/I32</f>
        <v>0.94838619922092382</v>
      </c>
      <c r="J33" s="12">
        <f t="array" ref="J33">INDEX('Back data'!$A$297:$AW$297,,MAX(IF('Back data'!$A$297:$AW$297&lt;&gt;"",COLUMN('Back data'!$A$297:$AW$297)))-J$6)/J32</f>
        <v>0.95422912205567445</v>
      </c>
      <c r="K33" s="12">
        <f t="array" ref="K33">INDEX('Back data'!$A$297:$AW$297,,MAX(IF('Back data'!$A$297:$AW$297&lt;&gt;"",COLUMN('Back data'!$A$297:$AW$297)))-K$6)/K32</f>
        <v>0.97298392543563417</v>
      </c>
      <c r="L33" s="12">
        <f t="array" ref="L33">INDEX('Back data'!$A$297:$AW$297,,MAX(IF('Back data'!$A$297:$AW$297&lt;&gt;"",COLUMN('Back data'!$A$297:$AW$297)))-L$6)/L32</f>
        <v>0.98198689956331886</v>
      </c>
      <c r="M33" s="12">
        <f t="array" ref="M33">INDEX('Back data'!$A$297:$AW$297,,MAX(IF('Back data'!$A$297:$AW$297&lt;&gt;"",COLUMN('Back data'!$A$297:$AW$297)))-M$6)/M32</f>
        <v>0.96296296296296291</v>
      </c>
      <c r="N33" s="12">
        <f t="array" ref="N33">INDEX('Back data'!$A$297:$AW$297,,MAX(IF('Back data'!$A$297:$AW$297&lt;&gt;"",COLUMN('Back data'!$A$297:$AW$297)))-N$6)/N32</f>
        <v>0.94375952347970626</v>
      </c>
      <c r="O33" s="12">
        <f t="array" ref="O33">INDEX('Back data'!$A$297:$AW$297,,MAX(IF('Back data'!$A$297:$AW$297&lt;&gt;"",COLUMN('Back data'!$A$297:$AW$297)))-O$6)/O32</f>
        <v>0.95604707216787188</v>
      </c>
      <c r="P33" s="12">
        <f t="array" ref="P33">INDEX('Back data'!$A$297:$AW$297,,MAX(IF('Back data'!$A$297:$AW$297&lt;&gt;"",COLUMN('Back data'!$A$297:$AW$297)))-P$6)/P32</f>
        <v>0.96645732229517567</v>
      </c>
    </row>
    <row r="34" spans="1:18" x14ac:dyDescent="0.3">
      <c r="A34" s="26" t="s">
        <v>69</v>
      </c>
      <c r="B34" s="30" t="s">
        <v>67</v>
      </c>
      <c r="C34" s="11" t="s">
        <v>71</v>
      </c>
      <c r="D34" s="12">
        <f t="array" ref="D34">+INDEX('Back data'!$A$298:$AW$298,,MAX(IF('Back data'!$A$298:$AW$298&lt;&gt;"",COLUMN('Back data'!$A$298:$AW$298)))-D$6)/D32</f>
        <v>3.949044585987261E-2</v>
      </c>
      <c r="E34" s="12">
        <f t="array" ref="E34">+INDEX('Back data'!$A$298:$AW$298,,MAX(IF('Back data'!$A$298:$AW$298&lt;&gt;"",COLUMN('Back data'!$A$298:$AW$298)))-E$6)/E32</f>
        <v>3.8943167744598869E-2</v>
      </c>
      <c r="F34" s="12">
        <f t="array" ref="F34">+INDEX('Back data'!$A$298:$AW$298,,MAX(IF('Back data'!$A$298:$AW$298&lt;&gt;"",COLUMN('Back data'!$A$298:$AW$298)))-F$6)/F32</f>
        <v>3.360977738978612E-2</v>
      </c>
      <c r="G34" s="12">
        <f t="array" ref="G34">+INDEX('Back data'!$A$298:$AW$298,,MAX(IF('Back data'!$A$298:$AW$298&lt;&gt;"",COLUMN('Back data'!$A$298:$AW$298)))-G$6)/G32</f>
        <v>3.5679029756028768E-2</v>
      </c>
      <c r="H34" s="12">
        <f t="array" ref="H34">+INDEX('Back data'!$A$298:$AW$298,,MAX(IF('Back data'!$A$298:$AW$298&lt;&gt;"",COLUMN('Back data'!$A$298:$AW$298)))-H$6)/H32</f>
        <v>3.8649489115948468E-2</v>
      </c>
      <c r="I34" s="12">
        <f t="array" ref="I34">+INDEX('Back data'!$A$298:$AW$298,,MAX(IF('Back data'!$A$298:$AW$298&lt;&gt;"",COLUMN('Back data'!$A$298:$AW$298)))-I$6)/I32</f>
        <v>5.1613800779076242E-2</v>
      </c>
      <c r="J34" s="12">
        <f t="array" ref="J34">+INDEX('Back data'!$A$298:$AW$298,,MAX(IF('Back data'!$A$298:$AW$298&lt;&gt;"",COLUMN('Back data'!$A$298:$AW$298)))-J$6)/J32</f>
        <v>4.577087794432548E-2</v>
      </c>
      <c r="K34" s="12">
        <f t="array" ref="K34">+INDEX('Back data'!$A$298:$AW$298,,MAX(IF('Back data'!$A$298:$AW$298&lt;&gt;"",COLUMN('Back data'!$A$298:$AW$298)))-K$6)/K32</f>
        <v>2.7016074564365798E-2</v>
      </c>
      <c r="L34" s="12">
        <f t="array" ref="L34">+INDEX('Back data'!$A$298:$AW$298,,MAX(IF('Back data'!$A$298:$AW$298&lt;&gt;"",COLUMN('Back data'!$A$298:$AW$298)))-L$6)/L32</f>
        <v>1.8013100436681227E-2</v>
      </c>
      <c r="M34" s="12">
        <f t="array" ref="M34">+INDEX('Back data'!$A$298:$AW$298,,MAX(IF('Back data'!$A$298:$AW$298&lt;&gt;"",COLUMN('Back data'!$A$298:$AW$298)))-M$6)/M32</f>
        <v>3.7037037037037028E-2</v>
      </c>
      <c r="N34" s="12">
        <f t="array" ref="N34">+INDEX('Back data'!$A$298:$AW$298,,MAX(IF('Back data'!$A$298:$AW$298&lt;&gt;"",COLUMN('Back data'!$A$298:$AW$298)))-N$6)/N32</f>
        <v>5.6240476520293667E-2</v>
      </c>
      <c r="O34" s="12">
        <f t="array" ref="O34">+INDEX('Back data'!$A$298:$AW$298,,MAX(IF('Back data'!$A$298:$AW$298&lt;&gt;"",COLUMN('Back data'!$A$298:$AW$298)))-O$6)/O32</f>
        <v>4.3952927832128175E-2</v>
      </c>
      <c r="P34" s="12">
        <f t="array" ref="P34">+INDEX('Back data'!$A$298:$AW$298,,MAX(IF('Back data'!$A$298:$AW$298&lt;&gt;"",COLUMN('Back data'!$A$298:$AW$298)))-P$6)/P32</f>
        <v>3.3542677704824442E-2</v>
      </c>
      <c r="R34" s="63"/>
    </row>
    <row r="40" spans="1:18" x14ac:dyDescent="0.3">
      <c r="A40" s="7"/>
      <c r="B40" s="8"/>
      <c r="C40" s="9" t="s">
        <v>68</v>
      </c>
      <c r="D40" s="10">
        <f t="array" ref="D40">INDEX('Back data'!$A$94:$AW$94,,MAX(IF('Back data'!$A$94:$AW$94&lt;&gt;"",COLUMN('Back data'!$A$94:$AW$94)))-D$6)+INDEX('Back data'!$A$95:$AW$95,,MAX(IF('Back data'!$A$95:$AW$95&lt;&gt;"",COLUMN('Back data'!$A$95:$AW$95)))-D$6)</f>
        <v>66.210000000000008</v>
      </c>
      <c r="E40" s="10">
        <f t="array" ref="E40">INDEX('Back data'!$A$94:$AW$94,,MAX(IF('Back data'!$A$94:$AW$94&lt;&gt;"",COLUMN('Back data'!$A$94:$AW$94)))-E$6)+INDEX('Back data'!$A$95:$AW$95,,MAX(IF('Back data'!$A$95:$AW$95&lt;&gt;"",COLUMN('Back data'!$A$95:$AW$95)))-E$6)</f>
        <v>68.73</v>
      </c>
      <c r="F40" s="10">
        <f t="array" ref="F40">INDEX('Back data'!$A$94:$AW$94,,MAX(IF('Back data'!$A$94:$AW$94&lt;&gt;"",COLUMN('Back data'!$A$94:$AW$94)))-F$6)+INDEX('Back data'!$A$95:$AW$95,,MAX(IF('Back data'!$A$95:$AW$95&lt;&gt;"",COLUMN('Back data'!$A$95:$AW$95)))-F$6)</f>
        <v>70.75</v>
      </c>
      <c r="G40" s="10">
        <f t="array" ref="G40">INDEX('Back data'!$A$94:$AW$94,,MAX(IF('Back data'!$A$94:$AW$94&lt;&gt;"",COLUMN('Back data'!$A$94:$AW$94)))-G$6)+INDEX('Back data'!$A$95:$AW$95,,MAX(IF('Back data'!$A$95:$AW$95&lt;&gt;"",COLUMN('Back data'!$A$95:$AW$95)))-G$6)</f>
        <v>70.34</v>
      </c>
      <c r="H40" s="10">
        <f t="array" ref="H40">INDEX('Back data'!$A$94:$AW$94,,MAX(IF('Back data'!$A$94:$AW$94&lt;&gt;"",COLUMN('Back data'!$A$94:$AW$94)))-H$6)+INDEX('Back data'!$A$95:$AW$95,,MAX(IF('Back data'!$A$95:$AW$95&lt;&gt;"",COLUMN('Back data'!$A$95:$AW$95)))-H$6)</f>
        <v>70.739999999999995</v>
      </c>
      <c r="I40" s="10">
        <f t="array" ref="I40">INDEX('Back data'!$A$94:$AW$94,,MAX(IF('Back data'!$A$94:$AW$94&lt;&gt;"",COLUMN('Back data'!$A$94:$AW$94)))-I$6)+INDEX('Back data'!$A$95:$AW$95,,MAX(IF('Back data'!$A$95:$AW$95&lt;&gt;"",COLUMN('Back data'!$A$95:$AW$95)))-I$6)</f>
        <v>69.37</v>
      </c>
      <c r="J40" s="10">
        <f t="array" ref="J40">INDEX('Back data'!$A$94:$AW$94,,MAX(IF('Back data'!$A$94:$AW$94&lt;&gt;"",COLUMN('Back data'!$A$94:$AW$94)))-J$6)+INDEX('Back data'!$A$95:$AW$95,,MAX(IF('Back data'!$A$95:$AW$95&lt;&gt;"",COLUMN('Back data'!$A$95:$AW$95)))-J$6)</f>
        <v>73.319999999999993</v>
      </c>
      <c r="K40" s="10">
        <f t="array" ref="K40">INDEX('Back data'!$A$94:$AW$94,,MAX(IF('Back data'!$A$94:$AW$94&lt;&gt;"",COLUMN('Back data'!$A$94:$AW$94)))-K$6)+INDEX('Back data'!$A$95:$AW$95,,MAX(IF('Back data'!$A$95:$AW$95&lt;&gt;"",COLUMN('Back data'!$A$95:$AW$95)))-K$6)</f>
        <v>73.06</v>
      </c>
      <c r="L40" s="10">
        <f t="array" ref="L40">INDEX('Back data'!$A$94:$AW$94,,MAX(IF('Back data'!$A$94:$AW$94&lt;&gt;"",COLUMN('Back data'!$A$94:$AW$94)))-L$6)+INDEX('Back data'!$A$95:$AW$95,,MAX(IF('Back data'!$A$95:$AW$95&lt;&gt;"",COLUMN('Back data'!$A$95:$AW$95)))-L$6)</f>
        <v>71.61</v>
      </c>
      <c r="M40" s="10">
        <f t="array" ref="M40">INDEX('Back data'!$A$94:$AW$94,,MAX(IF('Back data'!$A$94:$AW$94&lt;&gt;"",COLUMN('Back data'!$A$94:$AW$94)))-M$6)+INDEX('Back data'!$A$95:$AW$95,,MAX(IF('Back data'!$A$95:$AW$95&lt;&gt;"",COLUMN('Back data'!$A$95:$AW$95)))-M$6)</f>
        <v>69.2</v>
      </c>
      <c r="N40" s="10">
        <f t="array" ref="N40">INDEX('Back data'!$A$94:$AW$94,,MAX(IF('Back data'!$A$94:$AW$94&lt;&gt;"",COLUMN('Back data'!$A$94:$AW$94)))-N$6)+INDEX('Back data'!$A$95:$AW$95,,MAX(IF('Back data'!$A$95:$AW$95&lt;&gt;"",COLUMN('Back data'!$A$95:$AW$95)))-N$6)</f>
        <v>68.209999999999994</v>
      </c>
      <c r="O40" s="10">
        <f t="array" ref="O40">INDEX('Back data'!$A$94:$AW$94,,MAX(IF('Back data'!$A$94:$AW$94&lt;&gt;"",COLUMN('Back data'!$A$94:$AW$94)))-O$6)+INDEX('Back data'!$A$95:$AW$95,,MAX(IF('Back data'!$A$95:$AW$95&lt;&gt;"",COLUMN('Back data'!$A$95:$AW$95)))-O$6)</f>
        <v>72.33</v>
      </c>
      <c r="P40" s="10">
        <f t="array" ref="P40">INDEX('Back data'!$A$94:$AW$94,,MAX(IF('Back data'!$A$94:$AW$94&lt;&gt;"",COLUMN('Back data'!$A$94:$AW$94)))-P$6)+INDEX('Back data'!$A$95:$AW$95,,MAX(IF('Back data'!$A$95:$AW$95&lt;&gt;"",COLUMN('Back data'!$A$95:$AW$95)))-P$6)</f>
        <v>72.22</v>
      </c>
    </row>
    <row r="41" spans="1:18" x14ac:dyDescent="0.3">
      <c r="A41" s="36" t="s">
        <v>74</v>
      </c>
      <c r="B41" s="28" t="s">
        <v>75</v>
      </c>
      <c r="C41" s="11" t="s">
        <v>70</v>
      </c>
      <c r="D41" s="12">
        <f t="array" ref="D41">INDEX('Back data'!$A$94:$AW$94,,MAX(IF('Back data'!$A$94:$AW$94&lt;&gt;"",COLUMN('Back data'!$A$94:$AW$94)))-D$6)/D40</f>
        <v>0.89034888989578609</v>
      </c>
      <c r="E41" s="12">
        <f t="array" ref="E41">INDEX('Back data'!$A$94:$AW$94,,MAX(IF('Back data'!$A$94:$AW$94&lt;&gt;"",COLUMN('Back data'!$A$94:$AW$94)))-E$6)/E40</f>
        <v>0.89116833988069255</v>
      </c>
      <c r="F41" s="12">
        <f t="array" ref="F41">INDEX('Back data'!$A$94:$AW$94,,MAX(IF('Back data'!$A$94:$AW$94&lt;&gt;"",COLUMN('Back data'!$A$94:$AW$94)))-F$6)/F40</f>
        <v>0.90968197879858659</v>
      </c>
      <c r="G41" s="12">
        <f t="array" ref="G41">INDEX('Back data'!$A$94:$AW$94,,MAX(IF('Back data'!$A$94:$AW$94&lt;&gt;"",COLUMN('Back data'!$A$94:$AW$94)))-G$6)/G40</f>
        <v>0.90389536536821147</v>
      </c>
      <c r="H41" s="12">
        <f t="array" ref="H41">INDEX('Back data'!$A$94:$AW$94,,MAX(IF('Back data'!$A$94:$AW$94&lt;&gt;"",COLUMN('Back data'!$A$94:$AW$94)))-H$6)/H40</f>
        <v>0.88973706530958441</v>
      </c>
      <c r="I41" s="12">
        <f t="array" ref="I41">INDEX('Back data'!$A$94:$AW$94,,MAX(IF('Back data'!$A$94:$AW$94&lt;&gt;"",COLUMN('Back data'!$A$94:$AW$94)))-I$6)/I40</f>
        <v>0.89260487242323772</v>
      </c>
      <c r="J41" s="12">
        <f t="array" ref="J41">INDEX('Back data'!$A$94:$AW$94,,MAX(IF('Back data'!$A$94:$AW$94&lt;&gt;"",COLUMN('Back data'!$A$94:$AW$94)))-J$6)/J40</f>
        <v>0.89593562465902898</v>
      </c>
      <c r="K41" s="12">
        <f t="array" ref="K41">INDEX('Back data'!$A$94:$AW$94,,MAX(IF('Back data'!$A$94:$AW$94&lt;&gt;"",COLUMN('Back data'!$A$94:$AW$94)))-K$6)/K40</f>
        <v>0.89296468655899253</v>
      </c>
      <c r="L41" s="12">
        <f t="array" ref="L41">INDEX('Back data'!$A$94:$AW$94,,MAX(IF('Back data'!$A$94:$AW$94&lt;&gt;"",COLUMN('Back data'!$A$94:$AW$94)))-L$6)/L40</f>
        <v>0.9095098449937159</v>
      </c>
      <c r="M41" s="12">
        <f t="array" ref="M41">INDEX('Back data'!$A$94:$AW$94,,MAX(IF('Back data'!$A$94:$AW$94&lt;&gt;"",COLUMN('Back data'!$A$94:$AW$94)))-M$6)/M40</f>
        <v>0.88843930635838142</v>
      </c>
      <c r="N41" s="12">
        <f t="array" ref="N41">INDEX('Back data'!$A$94:$AW$94,,MAX(IF('Back data'!$A$94:$AW$94&lt;&gt;"",COLUMN('Back data'!$A$94:$AW$94)))-N$6)/N40</f>
        <v>0.86937399208327226</v>
      </c>
      <c r="O41" s="12">
        <f t="array" ref="O41">INDEX('Back data'!$A$94:$AW$94,,MAX(IF('Back data'!$A$94:$AW$94&lt;&gt;"",COLUMN('Back data'!$A$94:$AW$94)))-O$6)/O40</f>
        <v>0.88400387114613577</v>
      </c>
      <c r="P41" s="12">
        <f t="array" ref="P41">INDEX('Back data'!$A$94:$AW$94,,MAX(IF('Back data'!$A$94:$AW$94&lt;&gt;"",COLUMN('Back data'!$A$94:$AW$94)))-P$6)/P40</f>
        <v>0.8897812240376628</v>
      </c>
    </row>
    <row r="42" spans="1:18" x14ac:dyDescent="0.3">
      <c r="A42" s="36" t="s">
        <v>74</v>
      </c>
      <c r="B42" s="28" t="s">
        <v>76</v>
      </c>
      <c r="C42" s="11" t="s">
        <v>71</v>
      </c>
      <c r="D42" s="12">
        <f t="array" ref="D42">INDEX('Back data'!$A$95:$AW$95,,MAX(IF('Back data'!$A$95:$AW$95&lt;&gt;"",COLUMN('Back data'!$A$95:$AW$95)))-D$6)/D40</f>
        <v>0.10965111010421384</v>
      </c>
      <c r="E42" s="12">
        <f t="array" ref="E42">INDEX('Back data'!$A$95:$AW$95,,MAX(IF('Back data'!$A$95:$AW$95&lt;&gt;"",COLUMN('Back data'!$A$95:$AW$95)))-E$6)/E40</f>
        <v>0.10883166011930744</v>
      </c>
      <c r="F42" s="12">
        <f t="array" ref="F42">INDEX('Back data'!$A$95:$AW$95,,MAX(IF('Back data'!$A$95:$AW$95&lt;&gt;"",COLUMN('Back data'!$A$95:$AW$95)))-F$6)/F40</f>
        <v>9.0318021201413426E-2</v>
      </c>
      <c r="G42" s="12">
        <f t="array" ref="G42">INDEX('Back data'!$A$95:$AW$95,,MAX(IF('Back data'!$A$95:$AW$95&lt;&gt;"",COLUMN('Back data'!$A$95:$AW$95)))-G$6)/G40</f>
        <v>9.6104634631788449E-2</v>
      </c>
      <c r="H42" s="12">
        <f t="array" ref="H42">INDEX('Back data'!$A$95:$AW$95,,MAX(IF('Back data'!$A$95:$AW$95&lt;&gt;"",COLUMN('Back data'!$A$95:$AW$95)))-H$6)/H40</f>
        <v>0.11026293469041561</v>
      </c>
      <c r="I42" s="12">
        <f t="array" ref="I42">INDEX('Back data'!$A$95:$AW$95,,MAX(IF('Back data'!$A$95:$AW$95&lt;&gt;"",COLUMN('Back data'!$A$95:$AW$95)))-I$6)/I40</f>
        <v>0.10739512757676228</v>
      </c>
      <c r="J42" s="12">
        <f t="array" ref="J42">INDEX('Back data'!$A$95:$AW$95,,MAX(IF('Back data'!$A$95:$AW$95&lt;&gt;"",COLUMN('Back data'!$A$95:$AW$95)))-J$6)/J40</f>
        <v>0.1040643753409711</v>
      </c>
      <c r="K42" s="12">
        <f t="array" ref="K42">INDEX('Back data'!$A$95:$AW$95,,MAX(IF('Back data'!$A$95:$AW$95&lt;&gt;"",COLUMN('Back data'!$A$95:$AW$95)))-K$6)/K40</f>
        <v>0.10703531344100739</v>
      </c>
      <c r="L42" s="12">
        <f t="array" ref="L42">INDEX('Back data'!$A$95:$AW$95,,MAX(IF('Back data'!$A$95:$AW$95&lt;&gt;"",COLUMN('Back data'!$A$95:$AW$95)))-L$6)/L40</f>
        <v>9.0490155006284045E-2</v>
      </c>
      <c r="M42" s="12">
        <f t="array" ref="M42">INDEX('Back data'!$A$95:$AW$95,,MAX(IF('Back data'!$A$95:$AW$95&lt;&gt;"",COLUMN('Back data'!$A$95:$AW$95)))-M$6)/M40</f>
        <v>0.11156069364161848</v>
      </c>
      <c r="N42" s="12">
        <f t="array" ref="N42">INDEX('Back data'!$A$95:$AW$95,,MAX(IF('Back data'!$A$95:$AW$95&lt;&gt;"",COLUMN('Back data'!$A$95:$AW$95)))-N$6)/N40</f>
        <v>0.13062600791672777</v>
      </c>
      <c r="O42" s="12">
        <f t="array" ref="O42">INDEX('Back data'!$A$95:$AW$95,,MAX(IF('Back data'!$A$95:$AW$95&lt;&gt;"",COLUMN('Back data'!$A$95:$AW$95)))-O$6)/O40</f>
        <v>0.11599612885386425</v>
      </c>
      <c r="P42" s="12">
        <f t="array" ref="P42">INDEX('Back data'!$A$95:$AW$95,,MAX(IF('Back data'!$A$95:$AW$95&lt;&gt;"",COLUMN('Back data'!$A$95:$AW$95)))-P$6)/P40</f>
        <v>0.1102187759623373</v>
      </c>
      <c r="R42" s="63"/>
    </row>
    <row r="43" spans="1:18" x14ac:dyDescent="0.3">
      <c r="B43" s="29"/>
    </row>
    <row r="44" spans="1:18" x14ac:dyDescent="0.3">
      <c r="B44" s="29"/>
    </row>
    <row r="45" spans="1:18" x14ac:dyDescent="0.3">
      <c r="B45" s="29"/>
      <c r="C45" s="9" t="s">
        <v>68</v>
      </c>
      <c r="D45" s="10">
        <f t="array" ref="D45">INDEX('Back data'!$A$100:$AW$100,,MAX(IF('Back data'!$A$100:$AW$100&lt;&gt;"",COLUMN('Back data'!$A$100:$AW$100)))-D$6)+INDEX('Back data'!$A$101:$AW$101,,MAX(IF('Back data'!$A$101:$AW$101&lt;&gt;"",COLUMN('Back data'!$A$101:$AW$101)))-D$6)</f>
        <v>64.73</v>
      </c>
      <c r="E45" s="10">
        <f t="array" ref="E45">INDEX('Back data'!$A$100:$AW$100,,MAX(IF('Back data'!$A$100:$AW$100&lt;&gt;"",COLUMN('Back data'!$A$100:$AW$100)))-E$6)+INDEX('Back data'!$A$101:$AW$101,,MAX(IF('Back data'!$A$101:$AW$101&lt;&gt;"",COLUMN('Back data'!$A$101:$AW$101)))-E$6)</f>
        <v>68.56</v>
      </c>
      <c r="F45" s="10">
        <f t="array" ref="F45">INDEX('Back data'!$A$100:$AW$100,,MAX(IF('Back data'!$A$100:$AW$100&lt;&gt;"",COLUMN('Back data'!$A$100:$AW$100)))-F$6)+INDEX('Back data'!$A$101:$AW$101,,MAX(IF('Back data'!$A$101:$AW$101&lt;&gt;"",COLUMN('Back data'!$A$101:$AW$101)))-F$6)</f>
        <v>74.52000000000001</v>
      </c>
      <c r="G45" s="10">
        <f t="array" ref="G45">INDEX('Back data'!$A$100:$AW$100,,MAX(IF('Back data'!$A$100:$AW$100&lt;&gt;"",COLUMN('Back data'!$A$100:$AW$100)))-G$6)+INDEX('Back data'!$A$101:$AW$101,,MAX(IF('Back data'!$A$101:$AW$101&lt;&gt;"",COLUMN('Back data'!$A$101:$AW$101)))-G$6)</f>
        <v>67.25</v>
      </c>
      <c r="H45" s="10">
        <f t="array" ref="H45">INDEX('Back data'!$A$100:$AW$100,,MAX(IF('Back data'!$A$100:$AW$100&lt;&gt;"",COLUMN('Back data'!$A$100:$AW$100)))-H$6)+INDEX('Back data'!$A$101:$AW$101,,MAX(IF('Back data'!$A$101:$AW$101&lt;&gt;"",COLUMN('Back data'!$A$101:$AW$101)))-H$6)</f>
        <v>70.490000000000009</v>
      </c>
      <c r="I45" s="10">
        <f t="array" ref="I45">INDEX('Back data'!$A$100:$AW$100,,MAX(IF('Back data'!$A$100:$AW$100&lt;&gt;"",COLUMN('Back data'!$A$100:$AW$100)))-I$6)+INDEX('Back data'!$A$101:$AW$101,,MAX(IF('Back data'!$A$101:$AW$101&lt;&gt;"",COLUMN('Back data'!$A$101:$AW$101)))-I$6)</f>
        <v>69.73</v>
      </c>
      <c r="J45" s="10">
        <f t="array" ref="J45">INDEX('Back data'!$A$100:$AW$100,,MAX(IF('Back data'!$A$100:$AW$100&lt;&gt;"",COLUMN('Back data'!$A$100:$AW$100)))-J$6)+INDEX('Back data'!$A$101:$AW$101,,MAX(IF('Back data'!$A$101:$AW$101&lt;&gt;"",COLUMN('Back data'!$A$101:$AW$101)))-J$6)</f>
        <v>73.319999999999993</v>
      </c>
      <c r="K45" s="10">
        <f t="array" ref="K45">INDEX('Back data'!$A$100:$AW$100,,MAX(IF('Back data'!$A$100:$AW$100&lt;&gt;"",COLUMN('Back data'!$A$100:$AW$100)))-K$6)+INDEX('Back data'!$A$101:$AW$101,,MAX(IF('Back data'!$A$101:$AW$101&lt;&gt;"",COLUMN('Back data'!$A$101:$AW$101)))-K$6)</f>
        <v>69.34</v>
      </c>
      <c r="L45" s="10">
        <f t="array" ref="L45">INDEX('Back data'!$A$100:$AW$100,,MAX(IF('Back data'!$A$100:$AW$100&lt;&gt;"",COLUMN('Back data'!$A$100:$AW$100)))-L$6)+INDEX('Back data'!$A$101:$AW$101,,MAX(IF('Back data'!$A$101:$AW$101&lt;&gt;"",COLUMN('Back data'!$A$101:$AW$101)))-L$6)</f>
        <v>72.59</v>
      </c>
      <c r="M45" s="10">
        <f t="array" ref="M45">INDEX('Back data'!$A$100:$AW$100,,MAX(IF('Back data'!$A$100:$AW$100&lt;&gt;"",COLUMN('Back data'!$A$100:$AW$100)))-M$6)+INDEX('Back data'!$A$101:$AW$101,,MAX(IF('Back data'!$A$101:$AW$101&lt;&gt;"",COLUMN('Back data'!$A$101:$AW$101)))-M$6)</f>
        <v>68.95</v>
      </c>
      <c r="N45" s="10">
        <f t="array" ref="N45">INDEX('Back data'!$A$100:$AW$100,,MAX(IF('Back data'!$A$100:$AW$100&lt;&gt;"",COLUMN('Back data'!$A$100:$AW$100)))-N$6)+INDEX('Back data'!$A$101:$AW$101,,MAX(IF('Back data'!$A$101:$AW$101&lt;&gt;"",COLUMN('Back data'!$A$101:$AW$101)))-N$6)</f>
        <v>66.760000000000005</v>
      </c>
      <c r="O45" s="10">
        <f t="array" ref="O45">INDEX('Back data'!$A$100:$AW$100,,MAX(IF('Back data'!$A$100:$AW$100&lt;&gt;"",COLUMN('Back data'!$A$100:$AW$100)))-O$6)+INDEX('Back data'!$A$101:$AW$101,,MAX(IF('Back data'!$A$101:$AW$101&lt;&gt;"",COLUMN('Back data'!$A$101:$AW$101)))-O$6)</f>
        <v>73.98</v>
      </c>
      <c r="P45" s="10">
        <f t="array" ref="P45">INDEX('Back data'!$A$100:$AW$100,,MAX(IF('Back data'!$A$100:$AW$100&lt;&gt;"",COLUMN('Back data'!$A$100:$AW$100)))-P$6)+INDEX('Back data'!$A$101:$AW$101,,MAX(IF('Back data'!$A$101:$AW$101&lt;&gt;"",COLUMN('Back data'!$A$101:$AW$101)))-P$6)</f>
        <v>69.349999999999994</v>
      </c>
    </row>
    <row r="46" spans="1:18" x14ac:dyDescent="0.3">
      <c r="A46" s="36" t="s">
        <v>74</v>
      </c>
      <c r="B46" s="30" t="s">
        <v>72</v>
      </c>
      <c r="C46" s="11" t="s">
        <v>70</v>
      </c>
      <c r="D46" s="12">
        <f t="array" ref="D46">INDEX('Back data'!$A$100:$AW$100,,MAX(IF('Back data'!$A$100:$AW$100&lt;&gt;"",COLUMN('Back data'!$A$100:$AW$100)))-D$6)/D45</f>
        <v>0.72485709871775061</v>
      </c>
      <c r="E46" s="12">
        <f t="array" ref="E46">INDEX('Back data'!$A$100:$AW$100,,MAX(IF('Back data'!$A$100:$AW$100&lt;&gt;"",COLUMN('Back data'!$A$100:$AW$100)))-E$6)/E45</f>
        <v>0.72272462077012833</v>
      </c>
      <c r="F46" s="12">
        <f t="array" ref="F46">INDEX('Back data'!$A$100:$AW$100,,MAX(IF('Back data'!$A$100:$AW$100&lt;&gt;"",COLUMN('Back data'!$A$100:$AW$100)))-F$6)/F45</f>
        <v>0.75268384326355331</v>
      </c>
      <c r="G46" s="12">
        <f t="array" ref="G46">INDEX('Back data'!$A$100:$AW$100,,MAX(IF('Back data'!$A$100:$AW$100&lt;&gt;"",COLUMN('Back data'!$A$100:$AW$100)))-G$6)/G45</f>
        <v>0.68609665427509292</v>
      </c>
      <c r="H46" s="12">
        <f t="array" ref="H46">INDEX('Back data'!$A$100:$AW$100,,MAX(IF('Back data'!$A$100:$AW$100&lt;&gt;"",COLUMN('Back data'!$A$100:$AW$100)))-H$6)/H45</f>
        <v>0.68747340048233785</v>
      </c>
      <c r="I46" s="12">
        <f t="array" ref="I46">INDEX('Back data'!$A$100:$AW$100,,MAX(IF('Back data'!$A$100:$AW$100&lt;&gt;"",COLUMN('Back data'!$A$100:$AW$100)))-I$6)/I45</f>
        <v>0.68378029542521146</v>
      </c>
      <c r="J46" s="12">
        <f t="array" ref="J46">INDEX('Back data'!$A$100:$AW$100,,MAX(IF('Back data'!$A$100:$AW$100&lt;&gt;"",COLUMN('Back data'!$A$100:$AW$100)))-J$6)/J45</f>
        <v>0.72695035460992907</v>
      </c>
      <c r="K46" s="12">
        <f t="array" ref="K46">INDEX('Back data'!$A$100:$AW$100,,MAX(IF('Back data'!$A$100:$AW$100&lt;&gt;"",COLUMN('Back data'!$A$100:$AW$100)))-K$6)/K45</f>
        <v>0.69555811941159496</v>
      </c>
      <c r="L46" s="12">
        <f t="array" ref="L46">INDEX('Back data'!$A$100:$AW$100,,MAX(IF('Back data'!$A$100:$AW$100&lt;&gt;"",COLUMN('Back data'!$A$100:$AW$100)))-L$6)/L45</f>
        <v>0.74597051935528302</v>
      </c>
      <c r="M46" s="12">
        <f t="array" ref="M46">INDEX('Back data'!$A$100:$AW$100,,MAX(IF('Back data'!$A$100:$AW$100&lt;&gt;"",COLUMN('Back data'!$A$100:$AW$100)))-M$6)/M45</f>
        <v>0.69354604786076868</v>
      </c>
      <c r="N46" s="12">
        <f t="array" ref="N46">INDEX('Back data'!$A$100:$AW$100,,MAX(IF('Back data'!$A$100:$AW$100&lt;&gt;"",COLUMN('Back data'!$A$100:$AW$100)))-N$6)/N45</f>
        <v>0.70401437986818449</v>
      </c>
      <c r="O46" s="12">
        <f t="array" ref="O46">INDEX('Back data'!$A$100:$AW$100,,MAX(IF('Back data'!$A$100:$AW$100&lt;&gt;"",COLUMN('Back data'!$A$100:$AW$100)))-O$6)/O45</f>
        <v>0.72803460394701269</v>
      </c>
      <c r="P46" s="12">
        <f t="array" ref="P46">INDEX('Back data'!$A$100:$AW$100,,MAX(IF('Back data'!$A$100:$AW$100&lt;&gt;"",COLUMN('Back data'!$A$100:$AW$100)))-P$6)/P45</f>
        <v>0.69531362653208373</v>
      </c>
    </row>
    <row r="47" spans="1:18" x14ac:dyDescent="0.3">
      <c r="A47" s="36" t="s">
        <v>74</v>
      </c>
      <c r="B47" s="30" t="s">
        <v>72</v>
      </c>
      <c r="C47" s="11" t="s">
        <v>71</v>
      </c>
      <c r="D47" s="12">
        <f t="array" ref="D47">INDEX('Back data'!$A$101:$AW$101,,MAX(IF('Back data'!$A$101:$AW$101&lt;&gt;"",COLUMN('Back data'!$A$101:$AW$101)))-D$6)/D45</f>
        <v>0.27514290128224933</v>
      </c>
      <c r="E47" s="12">
        <f t="array" ref="E47">INDEX('Back data'!$A$101:$AW$101,,MAX(IF('Back data'!$A$101:$AW$101&lt;&gt;"",COLUMN('Back data'!$A$101:$AW$101)))-E$6)/E45</f>
        <v>0.27727537922987167</v>
      </c>
      <c r="F47" s="12">
        <f t="array" ref="F47">INDEX('Back data'!$A$101:$AW$101,,MAX(IF('Back data'!$A$101:$AW$101&lt;&gt;"",COLUMN('Back data'!$A$101:$AW$101)))-F$6)/F45</f>
        <v>0.24731615673644655</v>
      </c>
      <c r="G47" s="12">
        <f t="array" ref="G47">INDEX('Back data'!$A$101:$AW$101,,MAX(IF('Back data'!$A$101:$AW$101&lt;&gt;"",COLUMN('Back data'!$A$101:$AW$101)))-G$6)/G45</f>
        <v>0.31390334572490708</v>
      </c>
      <c r="H47" s="12">
        <f t="array" ref="H47">INDEX('Back data'!$A$101:$AW$101,,MAX(IF('Back data'!$A$101:$AW$101&lt;&gt;"",COLUMN('Back data'!$A$101:$AW$101)))-H$6)/H45</f>
        <v>0.31252659951766204</v>
      </c>
      <c r="I47" s="12">
        <f t="array" ref="I47">INDEX('Back data'!$A$101:$AW$101,,MAX(IF('Back data'!$A$101:$AW$101&lt;&gt;"",COLUMN('Back data'!$A$101:$AW$101)))-I$6)/I45</f>
        <v>0.31621970457478848</v>
      </c>
      <c r="J47" s="12">
        <f t="array" ref="J47">INDEX('Back data'!$A$101:$AW$101,,MAX(IF('Back data'!$A$101:$AW$101&lt;&gt;"",COLUMN('Back data'!$A$101:$AW$101)))-J$6)/J45</f>
        <v>0.27304964539007093</v>
      </c>
      <c r="K47" s="12">
        <f t="array" ref="K47">INDEX('Back data'!$A$101:$AW$101,,MAX(IF('Back data'!$A$101:$AW$101&lt;&gt;"",COLUMN('Back data'!$A$101:$AW$101)))-K$6)/K45</f>
        <v>0.30444188058840493</v>
      </c>
      <c r="L47" s="12">
        <f t="array" ref="L47">INDEX('Back data'!$A$101:$AW$101,,MAX(IF('Back data'!$A$101:$AW$101&lt;&gt;"",COLUMN('Back data'!$A$101:$AW$101)))-L$6)/L45</f>
        <v>0.25402948064471692</v>
      </c>
      <c r="M47" s="12">
        <f t="array" ref="M47">INDEX('Back data'!$A$101:$AW$101,,MAX(IF('Back data'!$A$101:$AW$101&lt;&gt;"",COLUMN('Back data'!$A$101:$AW$101)))-M$6)/M45</f>
        <v>0.30645395213923132</v>
      </c>
      <c r="N47" s="12">
        <f t="array" ref="N47">INDEX('Back data'!$A$101:$AW$101,,MAX(IF('Back data'!$A$101:$AW$101&lt;&gt;"",COLUMN('Back data'!$A$101:$AW$101)))-N$6)/N45</f>
        <v>0.29598562013181545</v>
      </c>
      <c r="O47" s="12">
        <f t="array" ref="O47">INDEX('Back data'!$A$101:$AW$101,,MAX(IF('Back data'!$A$101:$AW$101&lt;&gt;"",COLUMN('Back data'!$A$101:$AW$101)))-O$6)/O45</f>
        <v>0.27196539605298731</v>
      </c>
      <c r="P47" s="12">
        <f t="array" ref="P47">INDEX('Back data'!$A$101:$AW$101,,MAX(IF('Back data'!$A$101:$AW$101&lt;&gt;"",COLUMN('Back data'!$A$101:$AW$101)))-P$6)/P45</f>
        <v>0.30468637346791638</v>
      </c>
      <c r="R47" s="63"/>
    </row>
    <row r="49" spans="1:18" x14ac:dyDescent="0.3">
      <c r="C49" s="13"/>
      <c r="D49" s="13"/>
    </row>
    <row r="50" spans="1:18" x14ac:dyDescent="0.3">
      <c r="C50" s="9" t="s">
        <v>68</v>
      </c>
      <c r="D50" s="10">
        <f t="array" ref="D50">INDEX('Back data'!$A$106:$AW$106,,MAX(IF('Back data'!$A$106:$AW$106&lt;&gt;"",COLUMN('Back data'!$A$106:$AW$106)))-D$6)+INDEX('Back data'!$A$107:$AW$107,,MAX(IF('Back data'!$A$107:$AW$107&lt;&gt;"",COLUMN('Back data'!$A$107:$AW$107)))-D$6)</f>
        <v>66.03</v>
      </c>
      <c r="E50" s="10">
        <f t="array" ref="E50">INDEX('Back data'!$A$106:$AW$106,,MAX(IF('Back data'!$A$106:$AW$106&lt;&gt;"",COLUMN('Back data'!$A$106:$AW$106)))-E$6)+INDEX('Back data'!$A$107:$AW$107,,MAX(IF('Back data'!$A$107:$AW$107&lt;&gt;"",COLUMN('Back data'!$A$107:$AW$107)))-E$6)</f>
        <v>68</v>
      </c>
      <c r="F50" s="10">
        <f t="array" ref="F50">INDEX('Back data'!$A$106:$AW$106,,MAX(IF('Back data'!$A$106:$AW$106&lt;&gt;"",COLUMN('Back data'!$A$106:$AW$106)))-F$6)+INDEX('Back data'!$A$107:$AW$107,,MAX(IF('Back data'!$A$107:$AW$107&lt;&gt;"",COLUMN('Back data'!$A$107:$AW$107)))-F$6)</f>
        <v>68.7</v>
      </c>
      <c r="G50" s="10">
        <f t="array" ref="G50">INDEX('Back data'!$A$106:$AW$106,,MAX(IF('Back data'!$A$106:$AW$106&lt;&gt;"",COLUMN('Back data'!$A$106:$AW$106)))-G$6)+INDEX('Back data'!$A$107:$AW$107,,MAX(IF('Back data'!$A$107:$AW$107&lt;&gt;"",COLUMN('Back data'!$A$107:$AW$107)))-G$6)</f>
        <v>71.42</v>
      </c>
      <c r="H50" s="10">
        <f t="array" ref="H50">INDEX('Back data'!$A$106:$AW$106,,MAX(IF('Back data'!$A$106:$AW$106&lt;&gt;"",COLUMN('Back data'!$A$106:$AW$106)))-H$6)+INDEX('Back data'!$A$107:$AW$107,,MAX(IF('Back data'!$A$107:$AW$107&lt;&gt;"",COLUMN('Back data'!$A$107:$AW$107)))-H$6)</f>
        <v>69.7</v>
      </c>
      <c r="I50" s="10">
        <f t="array" ref="I50">INDEX('Back data'!$A$106:$AW$106,,MAX(IF('Back data'!$A$106:$AW$106&lt;&gt;"",COLUMN('Back data'!$A$106:$AW$106)))-I$6)+INDEX('Back data'!$A$107:$AW$107,,MAX(IF('Back data'!$A$107:$AW$107&lt;&gt;"",COLUMN('Back data'!$A$107:$AW$107)))-I$6)</f>
        <v>69</v>
      </c>
      <c r="J50" s="10">
        <f t="array" ref="J50">INDEX('Back data'!$A$106:$AW$106,,MAX(IF('Back data'!$A$106:$AW$106&lt;&gt;"",COLUMN('Back data'!$A$106:$AW$106)))-J$6)+INDEX('Back data'!$A$107:$AW$107,,MAX(IF('Back data'!$A$107:$AW$107&lt;&gt;"",COLUMN('Back data'!$A$107:$AW$107)))-J$6)</f>
        <v>74</v>
      </c>
      <c r="K50" s="10">
        <f t="array" ref="K50">INDEX('Back data'!$A$106:$AW$106,,MAX(IF('Back data'!$A$106:$AW$106&lt;&gt;"",COLUMN('Back data'!$A$106:$AW$106)))-K$6)+INDEX('Back data'!$A$107:$AW$107,,MAX(IF('Back data'!$A$107:$AW$107&lt;&gt;"",COLUMN('Back data'!$A$107:$AW$107)))-K$6)</f>
        <v>73.209999999999994</v>
      </c>
      <c r="L50" s="10">
        <f t="array" ref="L50">INDEX('Back data'!$A$106:$AW$106,,MAX(IF('Back data'!$A$106:$AW$106&lt;&gt;"",COLUMN('Back data'!$A$106:$AW$106)))-L$6)+INDEX('Back data'!$A$107:$AW$107,,MAX(IF('Back data'!$A$107:$AW$107&lt;&gt;"",COLUMN('Back data'!$A$107:$AW$107)))-L$6)</f>
        <v>71.62</v>
      </c>
      <c r="M50" s="10">
        <f t="array" ref="M50">INDEX('Back data'!$A$106:$AW$106,,MAX(IF('Back data'!$A$106:$AW$106&lt;&gt;"",COLUMN('Back data'!$A$106:$AW$106)))-M$6)+INDEX('Back data'!$A$107:$AW$107,,MAX(IF('Back data'!$A$107:$AW$107&lt;&gt;"",COLUMN('Back data'!$A$107:$AW$107)))-M$6)</f>
        <v>66.930000000000007</v>
      </c>
      <c r="N50" s="10">
        <f t="array" ref="N50">INDEX('Back data'!$A$106:$AW$106,,MAX(IF('Back data'!$A$106:$AW$106&lt;&gt;"",COLUMN('Back data'!$A$106:$AW$106)))-N$6)+INDEX('Back data'!$A$107:$AW$107,,MAX(IF('Back data'!$A$107:$AW$107&lt;&gt;"",COLUMN('Back data'!$A$107:$AW$107)))-N$6)</f>
        <v>66.95</v>
      </c>
      <c r="O50" s="10">
        <f t="array" ref="O50">INDEX('Back data'!$A$106:$AW$106,,MAX(IF('Back data'!$A$106:$AW$106&lt;&gt;"",COLUMN('Back data'!$A$106:$AW$106)))-O$6)+INDEX('Back data'!$A$107:$AW$107,,MAX(IF('Back data'!$A$107:$AW$107&lt;&gt;"",COLUMN('Back data'!$A$107:$AW$107)))-O$6)</f>
        <v>70.91</v>
      </c>
      <c r="P50" s="10">
        <f t="array" ref="P50">INDEX('Back data'!$A$106:$AW$106,,MAX(IF('Back data'!$A$106:$AW$106&lt;&gt;"",COLUMN('Back data'!$A$106:$AW$106)))-P$6)+INDEX('Back data'!$A$107:$AW$107,,MAX(IF('Back data'!$A$107:$AW$107&lt;&gt;"",COLUMN('Back data'!$A$107:$AW$107)))-P$6)</f>
        <v>72.08</v>
      </c>
    </row>
    <row r="51" spans="1:18" x14ac:dyDescent="0.3">
      <c r="A51" s="36" t="s">
        <v>74</v>
      </c>
      <c r="B51" s="30" t="s">
        <v>73</v>
      </c>
      <c r="C51" s="11" t="s">
        <v>70</v>
      </c>
      <c r="D51" s="12">
        <f t="array" ref="D51">INDEX('Back data'!$A$106:$AW$106,,MAX(IF('Back data'!$A$106:$AW$106&lt;&gt;"",COLUMN('Back data'!$A$106:$AW$106)))-D$6)/D50</f>
        <v>0.97955474784189012</v>
      </c>
      <c r="E51" s="12">
        <f t="array" ref="E51">INDEX('Back data'!$A$106:$AW$106,,MAX(IF('Back data'!$A$106:$AW$106&lt;&gt;"",COLUMN('Back data'!$A$106:$AW$106)))-E$6)/E50</f>
        <v>0.99426470588235294</v>
      </c>
      <c r="F51" s="12">
        <f t="array" ref="F51">INDEX('Back data'!$A$106:$AW$106,,MAX(IF('Back data'!$A$106:$AW$106&lt;&gt;"",COLUMN('Back data'!$A$106:$AW$106)))-F$6)/F50</f>
        <v>0.99592430858806402</v>
      </c>
      <c r="G51" s="12">
        <f t="array" ref="G51">INDEX('Back data'!$A$106:$AW$106,,MAX(IF('Back data'!$A$106:$AW$106&lt;&gt;"",COLUMN('Back data'!$A$106:$AW$106)))-G$6)/G50</f>
        <v>0.99075889106692805</v>
      </c>
      <c r="H51" s="12">
        <f t="array" ref="H51">INDEX('Back data'!$A$106:$AW$106,,MAX(IF('Back data'!$A$106:$AW$106&lt;&gt;"",COLUMN('Back data'!$A$106:$AW$106)))-H$6)/H50</f>
        <v>0.98479196556671444</v>
      </c>
      <c r="I51" s="12">
        <f t="array" ref="I51">INDEX('Back data'!$A$106:$AW$106,,MAX(IF('Back data'!$A$106:$AW$106&lt;&gt;"",COLUMN('Back data'!$A$106:$AW$106)))-I$6)/I50</f>
        <v>0.99289855072463773</v>
      </c>
      <c r="J51" s="12">
        <f t="array" ref="J51">INDEX('Back data'!$A$106:$AW$106,,MAX(IF('Back data'!$A$106:$AW$106&lt;&gt;"",COLUMN('Back data'!$A$106:$AW$106)))-J$6)/J50</f>
        <v>0.9856756756756756</v>
      </c>
      <c r="K51" s="12">
        <f t="array" ref="K51">INDEX('Back data'!$A$106:$AW$106,,MAX(IF('Back data'!$A$106:$AW$106&lt;&gt;"",COLUMN('Back data'!$A$106:$AW$106)))-K$6)/K50</f>
        <v>0.98907253107498982</v>
      </c>
      <c r="L51" s="12">
        <f t="array" ref="L51">INDEX('Back data'!$A$106:$AW$106,,MAX(IF('Back data'!$A$106:$AW$106&lt;&gt;"",COLUMN('Back data'!$A$106:$AW$106)))-L$6)/L50</f>
        <v>0.97891650376989658</v>
      </c>
      <c r="M51" s="12">
        <f t="array" ref="M51">INDEX('Back data'!$A$106:$AW$106,,MAX(IF('Back data'!$A$106:$AW$106&lt;&gt;"",COLUMN('Back data'!$A$106:$AW$106)))-M$6)/M50</f>
        <v>0.98670252502614675</v>
      </c>
      <c r="N51" s="12">
        <f t="array" ref="N51">INDEX('Back data'!$A$106:$AW$106,,MAX(IF('Back data'!$A$106:$AW$106&lt;&gt;"",COLUMN('Back data'!$A$106:$AW$106)))-N$6)/N50</f>
        <v>0.98879761015683343</v>
      </c>
      <c r="O51" s="12">
        <f t="array" ref="O51">INDEX('Back data'!$A$106:$AW$106,,MAX(IF('Back data'!$A$106:$AW$106&lt;&gt;"",COLUMN('Back data'!$A$106:$AW$106)))-O$6)/O50</f>
        <v>0.98293611620363852</v>
      </c>
      <c r="P51" s="12">
        <f t="array" ref="P51">INDEX('Back data'!$A$106:$AW$106,,MAX(IF('Back data'!$A$106:$AW$106&lt;&gt;"",COLUMN('Back data'!$A$106:$AW$106)))-P$6)/P50</f>
        <v>0.98848501664816868</v>
      </c>
    </row>
    <row r="52" spans="1:18" x14ac:dyDescent="0.3">
      <c r="A52" s="36" t="s">
        <v>74</v>
      </c>
      <c r="B52" s="30" t="s">
        <v>73</v>
      </c>
      <c r="C52" s="31" t="s">
        <v>71</v>
      </c>
      <c r="D52" s="32">
        <f t="array" ref="D52">INDEX('Back data'!$A$107:$AW$107,,MAX(IF('Back data'!$A$107:$AW$107&lt;&gt;"",COLUMN('Back data'!$A$107:$AW$107)))-D$6)/D50</f>
        <v>2.0445252158109949E-2</v>
      </c>
      <c r="E52" s="32">
        <f t="array" ref="E52">INDEX('Back data'!$A$107:$AW$107,,MAX(IF('Back data'!$A$107:$AW$107&lt;&gt;"",COLUMN('Back data'!$A$107:$AW$107)))-E$6)/E50</f>
        <v>5.7352941176470589E-3</v>
      </c>
      <c r="F52" s="32">
        <f t="array" ref="F52">INDEX('Back data'!$A$107:$AW$107,,MAX(IF('Back data'!$A$107:$AW$107&lt;&gt;"",COLUMN('Back data'!$A$107:$AW$107)))-F$6)/F50</f>
        <v>4.0756914119359534E-3</v>
      </c>
      <c r="G52" s="32">
        <f t="array" ref="G52">INDEX('Back data'!$A$107:$AW$107,,MAX(IF('Back data'!$A$107:$AW$107&lt;&gt;"",COLUMN('Back data'!$A$107:$AW$107)))-G$6)/G50</f>
        <v>9.2411089330719683E-3</v>
      </c>
      <c r="H52" s="32">
        <f t="array" ref="H52">INDEX('Back data'!$A$107:$AW$107,,MAX(IF('Back data'!$A$107:$AW$107&lt;&gt;"",COLUMN('Back data'!$A$107:$AW$107)))-H$6)/H50</f>
        <v>1.5208034433285509E-2</v>
      </c>
      <c r="I52" s="32">
        <f t="array" ref="I52">INDEX('Back data'!$A$107:$AW$107,,MAX(IF('Back data'!$A$107:$AW$107&lt;&gt;"",COLUMN('Back data'!$A$107:$AW$107)))-I$6)/I50</f>
        <v>7.101449275362319E-3</v>
      </c>
      <c r="J52" s="32">
        <f t="array" ref="J52">INDEX('Back data'!$A$107:$AW$107,,MAX(IF('Back data'!$A$107:$AW$107&lt;&gt;"",COLUMN('Back data'!$A$107:$AW$107)))-J$6)/J50</f>
        <v>1.4324324324324325E-2</v>
      </c>
      <c r="K52" s="32">
        <f t="array" ref="K52">INDEX('Back data'!$A$107:$AW$107,,MAX(IF('Back data'!$A$107:$AW$107&lt;&gt;"",COLUMN('Back data'!$A$107:$AW$107)))-K$6)/K50</f>
        <v>1.0927468925010246E-2</v>
      </c>
      <c r="L52" s="32">
        <f t="array" ref="L52">INDEX('Back data'!$A$107:$AW$107,,MAX(IF('Back data'!$A$107:$AW$107&lt;&gt;"",COLUMN('Back data'!$A$107:$AW$107)))-L$6)/L50</f>
        <v>2.1083496230103322E-2</v>
      </c>
      <c r="M52" s="32">
        <f t="array" ref="M52">INDEX('Back data'!$A$107:$AW$107,,MAX(IF('Back data'!$A$107:$AW$107&lt;&gt;"",COLUMN('Back data'!$A$107:$AW$107)))-M$6)/M50</f>
        <v>1.3297474973853278E-2</v>
      </c>
      <c r="N52" s="32">
        <f t="array" ref="N52">INDEX('Back data'!$A$107:$AW$107,,MAX(IF('Back data'!$A$107:$AW$107&lt;&gt;"",COLUMN('Back data'!$A$107:$AW$107)))-N$6)/N50</f>
        <v>1.1202389843166542E-2</v>
      </c>
      <c r="O52" s="32">
        <f t="array" ref="O52">INDEX('Back data'!$A$107:$AW$107,,MAX(IF('Back data'!$A$107:$AW$107&lt;&gt;"",COLUMN('Back data'!$A$107:$AW$107)))-O$6)/O50</f>
        <v>1.7063883796361586E-2</v>
      </c>
      <c r="P52" s="32">
        <f t="array" ref="P52">INDEX('Back data'!$A$107:$AW$107,,MAX(IF('Back data'!$A$107:$AW$107&lt;&gt;"",COLUMN('Back data'!$A$107:$AW$107)))-P$6)/P50</f>
        <v>1.1514983351831298E-2</v>
      </c>
      <c r="R52" s="63"/>
    </row>
    <row r="53" spans="1:18" x14ac:dyDescent="0.3">
      <c r="A53" s="33"/>
      <c r="B53" s="30"/>
      <c r="C53" s="34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</row>
    <row r="54" spans="1:18" x14ac:dyDescent="0.3">
      <c r="A54" s="33"/>
      <c r="B54" s="30"/>
      <c r="C54" s="34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</row>
    <row r="55" spans="1:18" x14ac:dyDescent="0.3">
      <c r="C55" s="9" t="s">
        <v>68</v>
      </c>
      <c r="D55" s="10">
        <f t="array" ref="D55">INDEX('Back data'!$A$308:$AW$308,,MAX(IF('Back data'!$A$308:$AW$308&lt;&gt;"",COLUMN('Back data'!$A$308:$AW$308)))-D$6)+INDEX('Back data'!$A$309:$AW$309,,MAX(IF('Back data'!$A$309:$AW$309&lt;&gt;"",COLUMN('Back data'!$A$309:$AW$309)))-D$6)</f>
        <v>61.739999999999995</v>
      </c>
      <c r="E55" s="10">
        <f t="array" ref="E55">INDEX('Back data'!$A$308:$AW$308,,MAX(IF('Back data'!$A$308:$AW$308&lt;&gt;"",COLUMN('Back data'!$A$308:$AW$308)))-E$6)+INDEX('Back data'!$A$309:$AW$309,,MAX(IF('Back data'!$A$309:$AW$309&lt;&gt;"",COLUMN('Back data'!$A$309:$AW$309)))-E$6)</f>
        <v>67.45</v>
      </c>
      <c r="F55" s="10">
        <f t="array" ref="F55">INDEX('Back data'!$A$308:$AW$308,,MAX(IF('Back data'!$A$308:$AW$308&lt;&gt;"",COLUMN('Back data'!$A$308:$AW$308)))-F$6)+INDEX('Back data'!$A$309:$AW$309,,MAX(IF('Back data'!$A$309:$AW$309&lt;&gt;"",COLUMN('Back data'!$A$309:$AW$309)))-F$6)</f>
        <v>70.67</v>
      </c>
      <c r="G55" s="10">
        <f t="array" ref="G55">INDEX('Back data'!$A$308:$AW$308,,MAX(IF('Back data'!$A$308:$AW$308&lt;&gt;"",COLUMN('Back data'!$A$308:$AW$308)))-G$6)+INDEX('Back data'!$A$309:$AW$309,,MAX(IF('Back data'!$A$309:$AW$309&lt;&gt;"",COLUMN('Back data'!$A$309:$AW$309)))-G$6)</f>
        <v>64.989999999999995</v>
      </c>
      <c r="H55" s="10">
        <f t="array" ref="H55">INDEX('Back data'!$A$308:$AW$308,,MAX(IF('Back data'!$A$308:$AW$308&lt;&gt;"",COLUMN('Back data'!$A$308:$AW$308)))-H$6)+INDEX('Back data'!$A$309:$AW$309,,MAX(IF('Back data'!$A$309:$AW$309&lt;&gt;"",COLUMN('Back data'!$A$309:$AW$309)))-H$6)</f>
        <v>71.72</v>
      </c>
      <c r="I55" s="10">
        <f t="array" ref="I55">INDEX('Back data'!$A$308:$AW$308,,MAX(IF('Back data'!$A$308:$AW$308&lt;&gt;"",COLUMN('Back data'!$A$308:$AW$308)))-I$6)+INDEX('Back data'!$A$309:$AW$309,,MAX(IF('Back data'!$A$309:$AW$309&lt;&gt;"",COLUMN('Back data'!$A$309:$AW$309)))-I$6)</f>
        <v>65.47</v>
      </c>
      <c r="J55" s="10">
        <f t="array" ref="J55">INDEX('Back data'!$A$308:$AW$308,,MAX(IF('Back data'!$A$308:$AW$308&lt;&gt;"",COLUMN('Back data'!$A$308:$AW$308)))-J$6)+INDEX('Back data'!$A$309:$AW$309,,MAX(IF('Back data'!$A$309:$AW$309&lt;&gt;"",COLUMN('Back data'!$A$309:$AW$309)))-J$6)</f>
        <v>70.820000000000007</v>
      </c>
      <c r="K55" s="10">
        <f t="array" ref="K55">INDEX('Back data'!$A$308:$AW$308,,MAX(IF('Back data'!$A$308:$AW$308&lt;&gt;"",COLUMN('Back data'!$A$308:$AW$308)))-K$6)+INDEX('Back data'!$A$309:$AW$309,,MAX(IF('Back data'!$A$309:$AW$309&lt;&gt;"",COLUMN('Back data'!$A$309:$AW$309)))-K$6)</f>
        <v>68.63</v>
      </c>
      <c r="L55" s="10">
        <f t="array" ref="L55">INDEX('Back data'!$A$308:$AW$308,,MAX(IF('Back data'!$A$308:$AW$308&lt;&gt;"",COLUMN('Back data'!$A$308:$AW$308)))-L$6)+INDEX('Back data'!$A$309:$AW$309,,MAX(IF('Back data'!$A$309:$AW$309&lt;&gt;"",COLUMN('Back data'!$A$309:$AW$309)))-L$6)</f>
        <v>70.16</v>
      </c>
      <c r="M55" s="10">
        <f t="array" ref="M55">INDEX('Back data'!$A$308:$AW$308,,MAX(IF('Back data'!$A$308:$AW$308&lt;&gt;"",COLUMN('Back data'!$A$308:$AW$308)))-M$6)+INDEX('Back data'!$A$309:$AW$309,,MAX(IF('Back data'!$A$309:$AW$309&lt;&gt;"",COLUMN('Back data'!$A$309:$AW$309)))-M$6)</f>
        <v>67.39</v>
      </c>
      <c r="N55" s="10">
        <f t="array" ref="N55">INDEX('Back data'!$A$308:$AW$308,,MAX(IF('Back data'!$A$308:$AW$308&lt;&gt;"",COLUMN('Back data'!$A$308:$AW$308)))-N$6)+INDEX('Back data'!$A$309:$AW$309,,MAX(IF('Back data'!$A$309:$AW$309&lt;&gt;"",COLUMN('Back data'!$A$309:$AW$309)))-N$6)</f>
        <v>64.36</v>
      </c>
      <c r="O55" s="10">
        <f t="array" ref="O55">INDEX('Back data'!$A$308:$AW$308,,MAX(IF('Back data'!$A$308:$AW$308&lt;&gt;"",COLUMN('Back data'!$A$308:$AW$308)))-O$6)+INDEX('Back data'!$A$309:$AW$309,,MAX(IF('Back data'!$A$309:$AW$309&lt;&gt;"",COLUMN('Back data'!$A$309:$AW$309)))-O$6)</f>
        <v>69.7</v>
      </c>
      <c r="P55" s="10">
        <f t="array" ref="P55">INDEX('Back data'!$A$308:$AW$308,,MAX(IF('Back data'!$A$308:$AW$308&lt;&gt;"",COLUMN('Back data'!$A$308:$AW$308)))-P$6)+INDEX('Back data'!$A$309:$AW$309,,MAX(IF('Back data'!$A$309:$AW$309&lt;&gt;"",COLUMN('Back data'!$A$309:$AW$309)))-P$6)</f>
        <v>69.09</v>
      </c>
    </row>
    <row r="56" spans="1:18" x14ac:dyDescent="0.3">
      <c r="A56" s="36" t="s">
        <v>74</v>
      </c>
      <c r="B56" s="30" t="s">
        <v>57</v>
      </c>
      <c r="C56" s="11" t="s">
        <v>70</v>
      </c>
      <c r="D56" s="12">
        <f t="array" ref="D56">INDEX('Back data'!$A$308:$AW$308,,MAX(IF('Back data'!$A$308:$AW$308&lt;&gt;"",COLUMN('Back data'!$A$308:$AW$308)))-D$6)/D55</f>
        <v>0.74117265954000655</v>
      </c>
      <c r="E56" s="12">
        <f t="array" ref="E56">INDEX('Back data'!$A$308:$AW$308,,MAX(IF('Back data'!$A$308:$AW$308&lt;&gt;"",COLUMN('Back data'!$A$308:$AW$308)))-E$6)/E55</f>
        <v>0.80044477390659752</v>
      </c>
      <c r="F56" s="12">
        <f t="array" ref="F56">INDEX('Back data'!$A$308:$AW$308,,MAX(IF('Back data'!$A$308:$AW$308&lt;&gt;"",COLUMN('Back data'!$A$308:$AW$308)))-F$6)/F55</f>
        <v>0.82722513089005234</v>
      </c>
      <c r="G56" s="12">
        <f t="array" ref="G56">INDEX('Back data'!$A$308:$AW$308,,MAX(IF('Back data'!$A$308:$AW$308&lt;&gt;"",COLUMN('Back data'!$A$308:$AW$308)))-G$6)/G55</f>
        <v>0.79350669333743662</v>
      </c>
      <c r="H56" s="12">
        <f t="array" ref="H56">INDEX('Back data'!$A$308:$AW$308,,MAX(IF('Back data'!$A$308:$AW$308&lt;&gt;"",COLUMN('Back data'!$A$308:$AW$308)))-H$6)/H55</f>
        <v>0.76268823201338543</v>
      </c>
      <c r="I56" s="12">
        <f t="array" ref="I56">INDEX('Back data'!$A$308:$AW$308,,MAX(IF('Back data'!$A$308:$AW$308&lt;&gt;"",COLUMN('Back data'!$A$308:$AW$308)))-I$6)/I55</f>
        <v>0.76233389338628377</v>
      </c>
      <c r="J56" s="12">
        <f t="array" ref="J56">INDEX('Back data'!$A$308:$AW$308,,MAX(IF('Back data'!$A$308:$AW$308&lt;&gt;"",COLUMN('Back data'!$A$308:$AW$308)))-J$6)/J55</f>
        <v>0.78099406947190053</v>
      </c>
      <c r="K56" s="12">
        <f t="array" ref="K56">INDEX('Back data'!$A$308:$AW$308,,MAX(IF('Back data'!$A$308:$AW$308&lt;&gt;"",COLUMN('Back data'!$A$308:$AW$308)))-K$6)/K55</f>
        <v>0.81946670552236645</v>
      </c>
      <c r="L56" s="12">
        <f t="array" ref="L56">INDEX('Back data'!$A$308:$AW$308,,MAX(IF('Back data'!$A$308:$AW$308&lt;&gt;"",COLUMN('Back data'!$A$308:$AW$308)))-L$6)/L55</f>
        <v>0.79988597491448121</v>
      </c>
      <c r="M56" s="12">
        <f t="array" ref="M56">INDEX('Back data'!$A$308:$AW$308,,MAX(IF('Back data'!$A$308:$AW$308&lt;&gt;"",COLUMN('Back data'!$A$308:$AW$308)))-M$6)/M55</f>
        <v>0.79180887372013653</v>
      </c>
      <c r="N56" s="12">
        <f t="array" ref="N56">INDEX('Back data'!$A$308:$AW$308,,MAX(IF('Back data'!$A$308:$AW$308&lt;&gt;"",COLUMN('Back data'!$A$308:$AW$308)))-N$6)/N55</f>
        <v>0.75652579241765072</v>
      </c>
      <c r="O56" s="12">
        <f t="array" ref="O56">INDEX('Back data'!$A$308:$AW$308,,MAX(IF('Back data'!$A$308:$AW$308&lt;&gt;"",COLUMN('Back data'!$A$308:$AW$308)))-O$6)/O55</f>
        <v>0.80258249641319934</v>
      </c>
      <c r="P56" s="12">
        <f t="array" ref="P56">INDEX('Back data'!$A$308:$AW$308,,MAX(IF('Back data'!$A$308:$AW$308&lt;&gt;"",COLUMN('Back data'!$A$308:$AW$308)))-P$6)/P55</f>
        <v>0.79302359241568965</v>
      </c>
    </row>
    <row r="57" spans="1:18" x14ac:dyDescent="0.3">
      <c r="A57" s="36" t="s">
        <v>74</v>
      </c>
      <c r="B57" s="30" t="s">
        <v>57</v>
      </c>
      <c r="C57" s="11" t="s">
        <v>71</v>
      </c>
      <c r="D57" s="12">
        <f t="array" ref="D57">+INDEX('Back data'!$A$309:$AW$309,,MAX(IF('Back data'!$A$309:$AW$309&lt;&gt;"",COLUMN('Back data'!$A$309:$AW$309)))-D$6)/D55</f>
        <v>0.25882734045999356</v>
      </c>
      <c r="E57" s="12">
        <f t="array" ref="E57">+INDEX('Back data'!$A$309:$AW$309,,MAX(IF('Back data'!$A$309:$AW$309&lt;&gt;"",COLUMN('Back data'!$A$309:$AW$309)))-E$6)/E55</f>
        <v>0.19955522609340254</v>
      </c>
      <c r="F57" s="12">
        <f t="array" ref="F57">+INDEX('Back data'!$A$309:$AW$309,,MAX(IF('Back data'!$A$309:$AW$309&lt;&gt;"",COLUMN('Back data'!$A$309:$AW$309)))-F$6)/F55</f>
        <v>0.17277486910994766</v>
      </c>
      <c r="G57" s="12">
        <f t="array" ref="G57">+INDEX('Back data'!$A$309:$AW$309,,MAX(IF('Back data'!$A$309:$AW$309&lt;&gt;"",COLUMN('Back data'!$A$309:$AW$309)))-G$6)/G55</f>
        <v>0.20649330666256349</v>
      </c>
      <c r="H57" s="12">
        <f t="array" ref="H57">+INDEX('Back data'!$A$309:$AW$309,,MAX(IF('Back data'!$A$309:$AW$309&lt;&gt;"",COLUMN('Back data'!$A$309:$AW$309)))-H$6)/H55</f>
        <v>0.2373117679866146</v>
      </c>
      <c r="I57" s="12">
        <f t="array" ref="I57">+INDEX('Back data'!$A$309:$AW$309,,MAX(IF('Back data'!$A$309:$AW$309&lt;&gt;"",COLUMN('Back data'!$A$309:$AW$309)))-I$6)/I55</f>
        <v>0.2376661066137162</v>
      </c>
      <c r="J57" s="12">
        <f t="array" ref="J57">+INDEX('Back data'!$A$309:$AW$309,,MAX(IF('Back data'!$A$309:$AW$309&lt;&gt;"",COLUMN('Back data'!$A$309:$AW$309)))-J$6)/J55</f>
        <v>0.21900593052809939</v>
      </c>
      <c r="K57" s="12">
        <f t="array" ref="K57">+INDEX('Back data'!$A$309:$AW$309,,MAX(IF('Back data'!$A$309:$AW$309&lt;&gt;"",COLUMN('Back data'!$A$309:$AW$309)))-K$6)/K55</f>
        <v>0.18053329447763372</v>
      </c>
      <c r="L57" s="12">
        <f t="array" ref="L57">+INDEX('Back data'!$A$309:$AW$309,,MAX(IF('Back data'!$A$309:$AW$309&lt;&gt;"",COLUMN('Back data'!$A$309:$AW$309)))-L$6)/L55</f>
        <v>0.20011402508551882</v>
      </c>
      <c r="M57" s="12">
        <f t="array" ref="M57">+INDEX('Back data'!$A$309:$AW$309,,MAX(IF('Back data'!$A$309:$AW$309&lt;&gt;"",COLUMN('Back data'!$A$309:$AW$309)))-M$6)/M55</f>
        <v>0.20819112627986347</v>
      </c>
      <c r="N57" s="12">
        <f t="array" ref="N57">+INDEX('Back data'!$A$309:$AW$309,,MAX(IF('Back data'!$A$309:$AW$309&lt;&gt;"",COLUMN('Back data'!$A$309:$AW$309)))-N$6)/N55</f>
        <v>0.24347420758234928</v>
      </c>
      <c r="O57" s="12">
        <f t="array" ref="O57">+INDEX('Back data'!$A$309:$AW$309,,MAX(IF('Back data'!$A$309:$AW$309&lt;&gt;"",COLUMN('Back data'!$A$309:$AW$309)))-O$6)/O55</f>
        <v>0.19741750358680057</v>
      </c>
      <c r="P57" s="12">
        <f t="array" ref="P57">+INDEX('Back data'!$A$309:$AW$309,,MAX(IF('Back data'!$A$309:$AW$309&lt;&gt;"",COLUMN('Back data'!$A$309:$AW$309)))-P$6)/P55</f>
        <v>0.20697640758431032</v>
      </c>
      <c r="R57" s="63"/>
    </row>
    <row r="60" spans="1:18" x14ac:dyDescent="0.3">
      <c r="C60" s="9" t="s">
        <v>68</v>
      </c>
      <c r="D60" s="10">
        <f t="array" ref="D60">INDEX('Back data'!$A$314:$AW$314,,MAX(IF('Back data'!$A$314:$AW$314&lt;&gt;"",COLUMN('Back data'!$A$314:$AW$314)))-D$6)+INDEX('Back data'!$A$315:$AW$315,,MAX(IF('Back data'!$A$315:$AW$315&lt;&gt;"",COLUMN('Back data'!$A$315:$AW$315)))-D$6)</f>
        <v>68.16</v>
      </c>
      <c r="E60" s="10">
        <f t="array" ref="E60">INDEX('Back data'!$A$314:$AW$314,,MAX(IF('Back data'!$A$314:$AW$314&lt;&gt;"",COLUMN('Back data'!$A$314:$AW$314)))-E$6)+INDEX('Back data'!$A$315:$AW$315,,MAX(IF('Back data'!$A$315:$AW$315&lt;&gt;"",COLUMN('Back data'!$A$315:$AW$315)))-E$6)</f>
        <v>67.66</v>
      </c>
      <c r="F60" s="10">
        <f t="array" ref="F60">INDEX('Back data'!$A$314:$AW$314,,MAX(IF('Back data'!$A$314:$AW$314&lt;&gt;"",COLUMN('Back data'!$A$314:$AW$314)))-F$6)+INDEX('Back data'!$A$315:$AW$315,,MAX(IF('Back data'!$A$315:$AW$315&lt;&gt;"",COLUMN('Back data'!$A$315:$AW$315)))-F$6)</f>
        <v>70.150000000000006</v>
      </c>
      <c r="G60" s="10">
        <f t="array" ref="G60">INDEX('Back data'!$A$314:$AW$314,,MAX(IF('Back data'!$A$314:$AW$314&lt;&gt;"",COLUMN('Back data'!$A$314:$AW$314)))-G$6)+INDEX('Back data'!$A$315:$AW$315,,MAX(IF('Back data'!$A$315:$AW$315&lt;&gt;"",COLUMN('Back data'!$A$315:$AW$315)))-G$6)</f>
        <v>72.87</v>
      </c>
      <c r="H60" s="10">
        <f t="array" ref="H60">INDEX('Back data'!$A$314:$AW$314,,MAX(IF('Back data'!$A$314:$AW$314&lt;&gt;"",COLUMN('Back data'!$A$314:$AW$314)))-H$6)+INDEX('Back data'!$A$315:$AW$315,,MAX(IF('Back data'!$A$315:$AW$315&lt;&gt;"",COLUMN('Back data'!$A$315:$AW$315)))-H$6)</f>
        <v>72.72</v>
      </c>
      <c r="I60" s="10">
        <f t="array" ref="I60">INDEX('Back data'!$A$314:$AW$314,,MAX(IF('Back data'!$A$314:$AW$314&lt;&gt;"",COLUMN('Back data'!$A$314:$AW$314)))-I$6)+INDEX('Back data'!$A$315:$AW$315,,MAX(IF('Back data'!$A$315:$AW$315&lt;&gt;"",COLUMN('Back data'!$A$315:$AW$315)))-I$6)</f>
        <v>71.28</v>
      </c>
      <c r="J60" s="10">
        <f t="array" ref="J60">INDEX('Back data'!$A$314:$AW$314,,MAX(IF('Back data'!$A$314:$AW$314&lt;&gt;"",COLUMN('Back data'!$A$314:$AW$314)))-J$6)+INDEX('Back data'!$A$315:$AW$315,,MAX(IF('Back data'!$A$315:$AW$315&lt;&gt;"",COLUMN('Back data'!$A$315:$AW$315)))-J$6)</f>
        <v>76.11</v>
      </c>
      <c r="K60" s="10">
        <f t="array" ref="K60">INDEX('Back data'!$A$314:$AW$314,,MAX(IF('Back data'!$A$314:$AW$314&lt;&gt;"",COLUMN('Back data'!$A$314:$AW$314)))-K$6)+INDEX('Back data'!$A$315:$AW$315,,MAX(IF('Back data'!$A$315:$AW$315&lt;&gt;"",COLUMN('Back data'!$A$315:$AW$315)))-K$6)</f>
        <v>74.48</v>
      </c>
      <c r="L60" s="10">
        <f t="array" ref="L60">INDEX('Back data'!$A$314:$AW$314,,MAX(IF('Back data'!$A$314:$AW$314&lt;&gt;"",COLUMN('Back data'!$A$314:$AW$314)))-L$6)+INDEX('Back data'!$A$315:$AW$315,,MAX(IF('Back data'!$A$315:$AW$315&lt;&gt;"",COLUMN('Back data'!$A$315:$AW$315)))-L$6)</f>
        <v>72.03</v>
      </c>
      <c r="M60" s="10">
        <f t="array" ref="M60">INDEX('Back data'!$A$314:$AW$314,,MAX(IF('Back data'!$A$314:$AW$314&lt;&gt;"",COLUMN('Back data'!$A$314:$AW$314)))-M$6)+INDEX('Back data'!$A$315:$AW$315,,MAX(IF('Back data'!$A$315:$AW$315&lt;&gt;"",COLUMN('Back data'!$A$315:$AW$315)))-M$6)</f>
        <v>70.820000000000007</v>
      </c>
      <c r="N60" s="10">
        <f t="array" ref="N60">INDEX('Back data'!$A$314:$AW$314,,MAX(IF('Back data'!$A$314:$AW$314&lt;&gt;"",COLUMN('Back data'!$A$314:$AW$314)))-N$6)+INDEX('Back data'!$A$315:$AW$315,,MAX(IF('Back data'!$A$315:$AW$315&lt;&gt;"",COLUMN('Back data'!$A$315:$AW$315)))-N$6)</f>
        <v>69.42</v>
      </c>
      <c r="O60" s="10">
        <f t="array" ref="O60">INDEX('Back data'!$A$314:$AW$314,,MAX(IF('Back data'!$A$314:$AW$314&lt;&gt;"",COLUMN('Back data'!$A$314:$AW$314)))-O$6)+INDEX('Back data'!$A$315:$AW$315,,MAX(IF('Back data'!$A$315:$AW$315&lt;&gt;"",COLUMN('Back data'!$A$315:$AW$315)))-O$6)</f>
        <v>73.580000000000013</v>
      </c>
      <c r="P60" s="10">
        <f t="array" ref="P60">INDEX('Back data'!$A$314:$AW$314,,MAX(IF('Back data'!$A$314:$AW$314&lt;&gt;"",COLUMN('Back data'!$A$314:$AW$314)))-P$6)+INDEX('Back data'!$A$315:$AW$315,,MAX(IF('Back data'!$A$315:$AW$315&lt;&gt;"",COLUMN('Back data'!$A$315:$AW$315)))-P$6)</f>
        <v>74.22999999999999</v>
      </c>
    </row>
    <row r="61" spans="1:18" x14ac:dyDescent="0.3">
      <c r="A61" s="36" t="s">
        <v>74</v>
      </c>
      <c r="B61" s="30" t="s">
        <v>62</v>
      </c>
      <c r="C61" s="11" t="s">
        <v>70</v>
      </c>
      <c r="D61" s="12">
        <f t="array" ref="D61">INDEX('Back data'!$A$314:$AW$314,,MAX(IF('Back data'!$A$314:$AW$314&lt;&gt;"",COLUMN('Back data'!$A$314:$AW$314)))-D$6)/D60</f>
        <v>0.92796361502347424</v>
      </c>
      <c r="E61" s="12">
        <f t="array" ref="E61">INDEX('Back data'!$A$314:$AW$314,,MAX(IF('Back data'!$A$314:$AW$314&lt;&gt;"",COLUMN('Back data'!$A$314:$AW$314)))-E$6)/E60</f>
        <v>0.91590304463493943</v>
      </c>
      <c r="F61" s="12">
        <f t="array" ref="F61">INDEX('Back data'!$A$314:$AW$314,,MAX(IF('Back data'!$A$314:$AW$314&lt;&gt;"",COLUMN('Back data'!$A$314:$AW$314)))-F$6)/F60</f>
        <v>0.93813257305773334</v>
      </c>
      <c r="G61" s="12">
        <f t="array" ref="G61">INDEX('Back data'!$A$314:$AW$314,,MAX(IF('Back data'!$A$314:$AW$314&lt;&gt;"",COLUMN('Back data'!$A$314:$AW$314)))-G$6)/G60</f>
        <v>0.94112803622890073</v>
      </c>
      <c r="H61" s="12">
        <f t="array" ref="H61">INDEX('Back data'!$A$314:$AW$314,,MAX(IF('Back data'!$A$314:$AW$314&lt;&gt;"",COLUMN('Back data'!$A$314:$AW$314)))-H$6)/H60</f>
        <v>0.9335808580858086</v>
      </c>
      <c r="I61" s="12">
        <f t="array" ref="I61">INDEX('Back data'!$A$314:$AW$314,,MAX(IF('Back data'!$A$314:$AW$314&lt;&gt;"",COLUMN('Back data'!$A$314:$AW$314)))-I$6)/I60</f>
        <v>0.93532547699214363</v>
      </c>
      <c r="J61" s="12">
        <f t="array" ref="J61">INDEX('Back data'!$A$314:$AW$314,,MAX(IF('Back data'!$A$314:$AW$314&lt;&gt;"",COLUMN('Back data'!$A$314:$AW$314)))-J$6)/J60</f>
        <v>0.93220338983050854</v>
      </c>
      <c r="K61" s="12">
        <f t="array" ref="K61">INDEX('Back data'!$A$314:$AW$314,,MAX(IF('Back data'!$A$314:$AW$314&lt;&gt;"",COLUMN('Back data'!$A$314:$AW$314)))-K$6)/K60</f>
        <v>0.90977443609022557</v>
      </c>
      <c r="L61" s="12">
        <f t="array" ref="L61">INDEX('Back data'!$A$314:$AW$314,,MAX(IF('Back data'!$A$314:$AW$314&lt;&gt;"",COLUMN('Back data'!$A$314:$AW$314)))-L$6)/L60</f>
        <v>0.94557823129251695</v>
      </c>
      <c r="M61" s="12">
        <f t="array" ref="M61">INDEX('Back data'!$A$314:$AW$314,,MAX(IF('Back data'!$A$314:$AW$314&lt;&gt;"",COLUMN('Back data'!$A$314:$AW$314)))-M$6)/M60</f>
        <v>0.92375035300762487</v>
      </c>
      <c r="N61" s="12">
        <f t="array" ref="N61">INDEX('Back data'!$A$314:$AW$314,,MAX(IF('Back data'!$A$314:$AW$314&lt;&gt;"",COLUMN('Back data'!$A$314:$AW$314)))-N$6)/N60</f>
        <v>0.90968020743301636</v>
      </c>
      <c r="O61" s="12">
        <f t="array" ref="O61">INDEX('Back data'!$A$314:$AW$314,,MAX(IF('Back data'!$A$314:$AW$314&lt;&gt;"",COLUMN('Back data'!$A$314:$AW$314)))-O$6)/O60</f>
        <v>0.89752650176678439</v>
      </c>
      <c r="P61" s="12">
        <f t="array" ref="P61">INDEX('Back data'!$A$314:$AW$314,,MAX(IF('Back data'!$A$314:$AW$314&lt;&gt;"",COLUMN('Back data'!$A$314:$AW$314)))-P$6)/P60</f>
        <v>0.92684898289101447</v>
      </c>
    </row>
    <row r="62" spans="1:18" x14ac:dyDescent="0.3">
      <c r="A62" s="36" t="s">
        <v>74</v>
      </c>
      <c r="B62" s="30" t="s">
        <v>62</v>
      </c>
      <c r="C62" s="11" t="s">
        <v>71</v>
      </c>
      <c r="D62" s="12">
        <f t="array" ref="D62">INDEX('Back data'!$A$315:$AW$315,,MAX(IF('Back data'!$A$315:$AW$315&lt;&gt;"",COLUMN('Back data'!$A$315:$AW$315)))-D$6)/D60</f>
        <v>7.2036384976525827E-2</v>
      </c>
      <c r="E62" s="12">
        <f t="array" ref="E62">INDEX('Back data'!$A$315:$AW$315,,MAX(IF('Back data'!$A$315:$AW$315&lt;&gt;"",COLUMN('Back data'!$A$315:$AW$315)))-E$6)/E60</f>
        <v>8.4096955365060608E-2</v>
      </c>
      <c r="F62" s="12">
        <f t="array" ref="F62">INDEX('Back data'!$A$315:$AW$315,,MAX(IF('Back data'!$A$315:$AW$315&lt;&gt;"",COLUMN('Back data'!$A$315:$AW$315)))-F$6)/F60</f>
        <v>6.1867426942266567E-2</v>
      </c>
      <c r="G62" s="12">
        <f t="array" ref="G62">INDEX('Back data'!$A$315:$AW$315,,MAX(IF('Back data'!$A$315:$AW$315&lt;&gt;"",COLUMN('Back data'!$A$315:$AW$315)))-G$6)/G60</f>
        <v>5.8871963771099212E-2</v>
      </c>
      <c r="H62" s="12">
        <f t="array" ref="H62">INDEX('Back data'!$A$315:$AW$315,,MAX(IF('Back data'!$A$315:$AW$315&lt;&gt;"",COLUMN('Back data'!$A$315:$AW$315)))-H$6)/H60</f>
        <v>6.6419141914191418E-2</v>
      </c>
      <c r="I62" s="12">
        <f t="array" ref="I62">INDEX('Back data'!$A$315:$AW$315,,MAX(IF('Back data'!$A$315:$AW$315&lt;&gt;"",COLUMN('Back data'!$A$315:$AW$315)))-I$6)/I60</f>
        <v>6.4674523007856338E-2</v>
      </c>
      <c r="J62" s="12">
        <f t="array" ref="J62">INDEX('Back data'!$A$315:$AW$315,,MAX(IF('Back data'!$A$315:$AW$315&lt;&gt;"",COLUMN('Back data'!$A$315:$AW$315)))-J$6)/J60</f>
        <v>6.7796610169491525E-2</v>
      </c>
      <c r="K62" s="12">
        <f t="array" ref="K62">INDEX('Back data'!$A$315:$AW$315,,MAX(IF('Back data'!$A$315:$AW$315&lt;&gt;"",COLUMN('Back data'!$A$315:$AW$315)))-K$6)/K60</f>
        <v>9.0225563909774431E-2</v>
      </c>
      <c r="L62" s="12">
        <f t="array" ref="L62">INDEX('Back data'!$A$315:$AW$315,,MAX(IF('Back data'!$A$315:$AW$315&lt;&gt;"",COLUMN('Back data'!$A$315:$AW$315)))-L$6)/L60</f>
        <v>5.4421768707482991E-2</v>
      </c>
      <c r="M62" s="12">
        <f t="array" ref="M62">INDEX('Back data'!$A$315:$AW$315,,MAX(IF('Back data'!$A$315:$AW$315&lt;&gt;"",COLUMN('Back data'!$A$315:$AW$315)))-M$6)/M60</f>
        <v>7.6249646992375034E-2</v>
      </c>
      <c r="N62" s="12">
        <f t="array" ref="N62">INDEX('Back data'!$A$315:$AW$315,,MAX(IF('Back data'!$A$315:$AW$315&lt;&gt;"",COLUMN('Back data'!$A$315:$AW$315)))-N$6)/N60</f>
        <v>9.0319792566983567E-2</v>
      </c>
      <c r="O62" s="12">
        <f t="array" ref="O62">INDEX('Back data'!$A$315:$AW$315,,MAX(IF('Back data'!$A$315:$AW$315&lt;&gt;"",COLUMN('Back data'!$A$315:$AW$315)))-O$6)/O60</f>
        <v>0.10247349823321553</v>
      </c>
      <c r="P62" s="12">
        <f t="array" ref="P62">INDEX('Back data'!$A$315:$AW$315,,MAX(IF('Back data'!$A$315:$AW$315&lt;&gt;"",COLUMN('Back data'!$A$315:$AW$315)))-P$6)/P60</f>
        <v>7.3151017108985597E-2</v>
      </c>
      <c r="R62" s="63"/>
    </row>
    <row r="65" spans="1:18" x14ac:dyDescent="0.3">
      <c r="C65" s="9" t="s">
        <v>68</v>
      </c>
      <c r="D65" s="10">
        <f t="array" ref="D65">INDEX('Back data'!$A$320:$AW$320,,MAX(IF('Back data'!$A$320:$AW$320&lt;&gt;"",COLUMN('Back data'!$A$320:$AW$320)))-D$6)+INDEX('Back data'!$A$321:$AW$321,,MAX(IF('Back data'!$A$321:$AW$321&lt;&gt;"",COLUMN('Back data'!$A$321:$AW$321)))-D$6)</f>
        <v>65.150000000000006</v>
      </c>
      <c r="E65" s="10">
        <f t="array" ref="E65">INDEX('Back data'!$A$320:$AW$320,,MAX(IF('Back data'!$A$320:$AW$320&lt;&gt;"",COLUMN('Back data'!$A$320:$AW$320)))-E$6)+INDEX('Back data'!$A$321:$AW$321,,MAX(IF('Back data'!$A$321:$AW$321&lt;&gt;"",COLUMN('Back data'!$A$321:$AW$321)))-E$6)</f>
        <v>74.260000000000005</v>
      </c>
      <c r="F65" s="10">
        <f t="array" ref="F65">INDEX('Back data'!$A$320:$AW$320,,MAX(IF('Back data'!$A$320:$AW$320&lt;&gt;"",COLUMN('Back data'!$A$320:$AW$320)))-F$6)+INDEX('Back data'!$A$321:$AW$321,,MAX(IF('Back data'!$A$321:$AW$321&lt;&gt;"",COLUMN('Back data'!$A$321:$AW$321)))-F$6)</f>
        <v>73.040000000000006</v>
      </c>
      <c r="G65" s="10">
        <f t="array" ref="G65">INDEX('Back data'!$A$320:$AW$320,,MAX(IF('Back data'!$A$320:$AW$320&lt;&gt;"",COLUMN('Back data'!$A$320:$AW$320)))-G$6)+INDEX('Back data'!$A$321:$AW$321,,MAX(IF('Back data'!$A$321:$AW$321&lt;&gt;"",COLUMN('Back data'!$A$321:$AW$321)))-G$6)</f>
        <v>70.11</v>
      </c>
      <c r="H65" s="10">
        <f t="array" ref="H65">INDEX('Back data'!$A$320:$AW$320,,MAX(IF('Back data'!$A$320:$AW$320&lt;&gt;"",COLUMN('Back data'!$A$320:$AW$320)))-H$6)+INDEX('Back data'!$A$321:$AW$321,,MAX(IF('Back data'!$A$321:$AW$321&lt;&gt;"",COLUMN('Back data'!$A$321:$AW$321)))-H$6)</f>
        <v>60.150000000000006</v>
      </c>
      <c r="I65" s="10">
        <f t="array" ref="I65">INDEX('Back data'!$A$320:$AW$320,,MAX(IF('Back data'!$A$320:$AW$320&lt;&gt;"",COLUMN('Back data'!$A$320:$AW$320)))-I$6)+INDEX('Back data'!$A$321:$AW$321,,MAX(IF('Back data'!$A$321:$AW$321&lt;&gt;"",COLUMN('Back data'!$A$321:$AW$321)))-I$6)</f>
        <v>68.930000000000007</v>
      </c>
      <c r="J65" s="10">
        <f t="array" ref="J65">INDEX('Back data'!$A$320:$AW$320,,MAX(IF('Back data'!$A$320:$AW$320&lt;&gt;"",COLUMN('Back data'!$A$320:$AW$320)))-J$6)+INDEX('Back data'!$A$321:$AW$321,,MAX(IF('Back data'!$A$321:$AW$321&lt;&gt;"",COLUMN('Back data'!$A$321:$AW$321)))-J$6)</f>
        <v>65.72999999999999</v>
      </c>
      <c r="K65" s="10">
        <f t="array" ref="K65">INDEX('Back data'!$A$320:$AW$320,,MAX(IF('Back data'!$A$320:$AW$320&lt;&gt;"",COLUMN('Back data'!$A$320:$AW$320)))-K$6)+INDEX('Back data'!$A$321:$AW$321,,MAX(IF('Back data'!$A$321:$AW$321&lt;&gt;"",COLUMN('Back data'!$A$321:$AW$321)))-K$6)</f>
        <v>74.81</v>
      </c>
      <c r="L65" s="10">
        <f t="array" ref="L65">INDEX('Back data'!$A$320:$AW$320,,MAX(IF('Back data'!$A$320:$AW$320&lt;&gt;"",COLUMN('Back data'!$A$320:$AW$320)))-L$6)+INDEX('Back data'!$A$321:$AW$321,,MAX(IF('Back data'!$A$321:$AW$321&lt;&gt;"",COLUMN('Back data'!$A$321:$AW$321)))-L$6)</f>
        <v>72.58</v>
      </c>
      <c r="M65" s="10">
        <f t="array" ref="M65">INDEX('Back data'!$A$320:$AW$320,,MAX(IF('Back data'!$A$320:$AW$320&lt;&gt;"",COLUMN('Back data'!$A$320:$AW$320)))-M$6)+INDEX('Back data'!$A$321:$AW$321,,MAX(IF('Back data'!$A$321:$AW$321&lt;&gt;"",COLUMN('Back data'!$A$321:$AW$321)))-M$6)</f>
        <v>65.87</v>
      </c>
      <c r="N65" s="10">
        <f t="array" ref="N65">INDEX('Back data'!$A$320:$AW$320,,MAX(IF('Back data'!$A$320:$AW$320&lt;&gt;"",COLUMN('Back data'!$A$320:$AW$320)))-N$6)+INDEX('Back data'!$A$321:$AW$321,,MAX(IF('Back data'!$A$321:$AW$321&lt;&gt;"",COLUMN('Back data'!$A$321:$AW$321)))-N$6)</f>
        <v>71.430000000000007</v>
      </c>
      <c r="O65" s="10">
        <f t="array" ref="O65">INDEX('Back data'!$A$320:$AW$320,,MAX(IF('Back data'!$A$320:$AW$320&lt;&gt;"",COLUMN('Back data'!$A$320:$AW$320)))-O$6)+INDEX('Back data'!$A$321:$AW$321,,MAX(IF('Back data'!$A$321:$AW$321&lt;&gt;"",COLUMN('Back data'!$A$321:$AW$321)))-O$6)</f>
        <v>71.540000000000006</v>
      </c>
      <c r="P65" s="10">
        <f t="array" ref="P65">INDEX('Back data'!$A$320:$AW$320,,MAX(IF('Back data'!$A$320:$AW$320&lt;&gt;"",COLUMN('Back data'!$A$320:$AW$320)))-P$6)+INDEX('Back data'!$A$321:$AW$321,,MAX(IF('Back data'!$A$321:$AW$321&lt;&gt;"",COLUMN('Back data'!$A$321:$AW$321)))-P$6)</f>
        <v>69.41</v>
      </c>
    </row>
    <row r="66" spans="1:18" x14ac:dyDescent="0.3">
      <c r="A66" s="36" t="s">
        <v>74</v>
      </c>
      <c r="B66" s="30" t="s">
        <v>67</v>
      </c>
      <c r="C66" s="11" t="s">
        <v>70</v>
      </c>
      <c r="D66" s="12">
        <f t="array" ref="D66">INDEX('Back data'!$A$320:$AW$320,,MAX(IF('Back data'!$A$320:$AW$320&lt;&gt;"",COLUMN('Back data'!$A$320:$AW$320)))-D$6)/D65</f>
        <v>0.96423637759017644</v>
      </c>
      <c r="E66" s="12">
        <f t="array" ref="E66">INDEX('Back data'!$A$320:$AW$320,,MAX(IF('Back data'!$A$320:$AW$320&lt;&gt;"",COLUMN('Back data'!$A$320:$AW$320)))-E$6)/E65</f>
        <v>0.9392674387287907</v>
      </c>
      <c r="F66" s="12">
        <f t="array" ref="F66">INDEX('Back data'!$A$320:$AW$320,,MAX(IF('Back data'!$A$320:$AW$320&lt;&gt;"",COLUMN('Back data'!$A$320:$AW$320)))-F$6)/F65</f>
        <v>0.93072289156626509</v>
      </c>
      <c r="G66" s="12">
        <f t="array" ref="G66">INDEX('Back data'!$A$320:$AW$320,,MAX(IF('Back data'!$A$320:$AW$320&lt;&gt;"",COLUMN('Back data'!$A$320:$AW$320)))-G$6)/G65</f>
        <v>0.94337469690486375</v>
      </c>
      <c r="H66" s="12">
        <f t="array" ref="H66">INDEX('Back data'!$A$320:$AW$320,,MAX(IF('Back data'!$A$320:$AW$320&lt;&gt;"",COLUMN('Back data'!$A$320:$AW$320)))-H$6)/H65</f>
        <v>0.95926849542809633</v>
      </c>
      <c r="I66" s="12">
        <f t="array" ref="I66">INDEX('Back data'!$A$320:$AW$320,,MAX(IF('Back data'!$A$320:$AW$320&lt;&gt;"",COLUMN('Back data'!$A$320:$AW$320)))-I$6)/I65</f>
        <v>0.94226026403597851</v>
      </c>
      <c r="J66" s="12">
        <f t="array" ref="J66">INDEX('Back data'!$A$320:$AW$320,,MAX(IF('Back data'!$A$320:$AW$320&lt;&gt;"",COLUMN('Back data'!$A$320:$AW$320)))-J$6)/J65</f>
        <v>0.96090065419138915</v>
      </c>
      <c r="K66" s="12">
        <f t="array" ref="K66">INDEX('Back data'!$A$320:$AW$320,,MAX(IF('Back data'!$A$320:$AW$320&lt;&gt;"",COLUMN('Back data'!$A$320:$AW$320)))-K$6)/K65</f>
        <v>0.94171902152118703</v>
      </c>
      <c r="L66" s="12">
        <f t="array" ref="L66">INDEX('Back data'!$A$320:$AW$320,,MAX(IF('Back data'!$A$320:$AW$320&lt;&gt;"",COLUMN('Back data'!$A$320:$AW$320)))-L$6)/L65</f>
        <v>0.95535960319647295</v>
      </c>
      <c r="M66" s="12">
        <f t="array" ref="M66">INDEX('Back data'!$A$320:$AW$320,,MAX(IF('Back data'!$A$320:$AW$320&lt;&gt;"",COLUMN('Back data'!$A$320:$AW$320)))-M$6)/M65</f>
        <v>0.94352512524669796</v>
      </c>
      <c r="N66" s="12">
        <f t="array" ref="N66">INDEX('Back data'!$A$320:$AW$320,,MAX(IF('Back data'!$A$320:$AW$320&lt;&gt;"",COLUMN('Back data'!$A$320:$AW$320)))-N$6)/N65</f>
        <v>0.9244015119697605</v>
      </c>
      <c r="O66" s="12">
        <f t="array" ref="O66">INDEX('Back data'!$A$320:$AW$320,,MAX(IF('Back data'!$A$320:$AW$320&lt;&gt;"",COLUMN('Back data'!$A$320:$AW$320)))-O$6)/O65</f>
        <v>0.96225887615320094</v>
      </c>
      <c r="P66" s="12">
        <f t="array" ref="P66">INDEX('Back data'!$A$320:$AW$320,,MAX(IF('Back data'!$A$320:$AW$320&lt;&gt;"",COLUMN('Back data'!$A$320:$AW$320)))-P$6)/P65</f>
        <v>0.90188733611871497</v>
      </c>
    </row>
    <row r="67" spans="1:18" x14ac:dyDescent="0.3">
      <c r="A67" s="36" t="s">
        <v>74</v>
      </c>
      <c r="B67" s="30" t="s">
        <v>67</v>
      </c>
      <c r="C67" s="11" t="s">
        <v>71</v>
      </c>
      <c r="D67" s="12">
        <f t="array" ref="D67">+INDEX('Back data'!$A$321:$AW$321,,MAX(IF('Back data'!$A$321:$AW$321&lt;&gt;"",COLUMN('Back data'!$A$321:$AW$321)))-D$6)/D65</f>
        <v>3.5763622409823483E-2</v>
      </c>
      <c r="E67" s="12">
        <f t="array" ref="E67">+INDEX('Back data'!$A$321:$AW$321,,MAX(IF('Back data'!$A$321:$AW$321&lt;&gt;"",COLUMN('Back data'!$A$321:$AW$321)))-E$6)/E65</f>
        <v>6.0732561271209261E-2</v>
      </c>
      <c r="F67" s="12">
        <f t="array" ref="F67">+INDEX('Back data'!$A$321:$AW$321,,MAX(IF('Back data'!$A$321:$AW$321&lt;&gt;"",COLUMN('Back data'!$A$321:$AW$321)))-F$6)/F65</f>
        <v>6.9277108433734927E-2</v>
      </c>
      <c r="G67" s="12">
        <f t="array" ref="G67">+INDEX('Back data'!$A$321:$AW$321,,MAX(IF('Back data'!$A$321:$AW$321&lt;&gt;"",COLUMN('Back data'!$A$321:$AW$321)))-G$6)/G65</f>
        <v>5.662530309513622E-2</v>
      </c>
      <c r="H67" s="12">
        <f t="array" ref="H67">+INDEX('Back data'!$A$321:$AW$321,,MAX(IF('Back data'!$A$321:$AW$321&lt;&gt;"",COLUMN('Back data'!$A$321:$AW$321)))-H$6)/H65</f>
        <v>4.0731504571903575E-2</v>
      </c>
      <c r="I67" s="12">
        <f t="array" ref="I67">+INDEX('Back data'!$A$321:$AW$321,,MAX(IF('Back data'!$A$321:$AW$321&lt;&gt;"",COLUMN('Back data'!$A$321:$AW$321)))-I$6)/I65</f>
        <v>5.7739735964021467E-2</v>
      </c>
      <c r="J67" s="12">
        <f t="array" ref="J67">+INDEX('Back data'!$A$321:$AW$321,,MAX(IF('Back data'!$A$321:$AW$321&lt;&gt;"",COLUMN('Back data'!$A$321:$AW$321)))-J$6)/J65</f>
        <v>3.9099345808610991E-2</v>
      </c>
      <c r="K67" s="12">
        <f t="array" ref="K67">+INDEX('Back data'!$A$321:$AW$321,,MAX(IF('Back data'!$A$321:$AW$321&lt;&gt;"",COLUMN('Back data'!$A$321:$AW$321)))-K$6)/K65</f>
        <v>5.8280978478812993E-2</v>
      </c>
      <c r="L67" s="12">
        <f t="array" ref="L67">+INDEX('Back data'!$A$321:$AW$321,,MAX(IF('Back data'!$A$321:$AW$321&lt;&gt;"",COLUMN('Back data'!$A$321:$AW$321)))-L$6)/L65</f>
        <v>4.4640396803527146E-2</v>
      </c>
      <c r="M67" s="12">
        <f t="array" ref="M67">+INDEX('Back data'!$A$321:$AW$321,,MAX(IF('Back data'!$A$321:$AW$321&lt;&gt;"",COLUMN('Back data'!$A$321:$AW$321)))-M$6)/M65</f>
        <v>5.6474874753301957E-2</v>
      </c>
      <c r="N67" s="12">
        <f t="array" ref="N67">+INDEX('Back data'!$A$321:$AW$321,,MAX(IF('Back data'!$A$321:$AW$321&lt;&gt;"",COLUMN('Back data'!$A$321:$AW$321)))-N$6)/N65</f>
        <v>7.55984880302394E-2</v>
      </c>
      <c r="O67" s="12">
        <f t="array" ref="O67">+INDEX('Back data'!$A$321:$AW$321,,MAX(IF('Back data'!$A$321:$AW$321&lt;&gt;"",COLUMN('Back data'!$A$321:$AW$321)))-O$6)/O65</f>
        <v>3.7741123846798993E-2</v>
      </c>
      <c r="P67" s="12">
        <f t="array" ref="P67">+INDEX('Back data'!$A$321:$AW$321,,MAX(IF('Back data'!$A$321:$AW$321&lt;&gt;"",COLUMN('Back data'!$A$321:$AW$321)))-P$6)/P65</f>
        <v>9.8112663881285117E-2</v>
      </c>
      <c r="R67" s="63"/>
    </row>
    <row r="68" spans="1:18" x14ac:dyDescent="0.3">
      <c r="A68" s="33"/>
      <c r="B68" s="30"/>
      <c r="C68" s="34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</row>
    <row r="69" spans="1:18" x14ac:dyDescent="0.3">
      <c r="A69" s="33"/>
      <c r="B69" s="30"/>
      <c r="C69" s="34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</row>
    <row r="70" spans="1:18" x14ac:dyDescent="0.3">
      <c r="A70" s="33"/>
      <c r="B70" s="30"/>
      <c r="C70" s="34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</row>
    <row r="71" spans="1:18" x14ac:dyDescent="0.3">
      <c r="A71" s="33"/>
      <c r="B71" s="30"/>
      <c r="C71" s="34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</row>
    <row r="72" spans="1:18" x14ac:dyDescent="0.3">
      <c r="A72" s="33"/>
      <c r="B72" s="30"/>
      <c r="C72" s="34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</row>
    <row r="73" spans="1:18" x14ac:dyDescent="0.3">
      <c r="A73" s="7"/>
      <c r="B73" s="8"/>
      <c r="C73" s="9" t="s">
        <v>68</v>
      </c>
      <c r="D73" s="10">
        <f t="array" ref="D73">INDEX('Back data'!$A$181:$AW$181,,MAX(IF('Back data'!$A$181:$AW$181&lt;&gt;"",COLUMN('Back data'!$A$181:$AW$181)))-D$6)+INDEX('Back data'!$A$182:$AW$182,,MAX(IF('Back data'!$A$182:$AW$182&lt;&gt;"",COLUMN('Back data'!$A$182:$AW$182)))-D$6)</f>
        <v>69.930000000000007</v>
      </c>
      <c r="E73" s="10">
        <f t="array" ref="E73">INDEX('Back data'!$A$181:$AW$181,,MAX(IF('Back data'!$A$181:$AW$181&lt;&gt;"",COLUMN('Back data'!$A$181:$AW$181)))-E$6)+INDEX('Back data'!$A$182:$AW$182,,MAX(IF('Back data'!$A$182:$AW$182&lt;&gt;"",COLUMN('Back data'!$A$182:$AW$182)))-E$6)</f>
        <v>73.17</v>
      </c>
      <c r="F73" s="10">
        <f t="array" ref="F73">INDEX('Back data'!$A$181:$AW$181,,MAX(IF('Back data'!$A$181:$AW$181&lt;&gt;"",COLUMN('Back data'!$A$181:$AW$181)))-F$6)+INDEX('Back data'!$A$182:$AW$182,,MAX(IF('Back data'!$A$182:$AW$182&lt;&gt;"",COLUMN('Back data'!$A$182:$AW$182)))-F$6)</f>
        <v>70.709999999999994</v>
      </c>
      <c r="G73" s="10">
        <f t="array" ref="G73">INDEX('Back data'!$A$181:$AW$181,,MAX(IF('Back data'!$A$181:$AW$181&lt;&gt;"",COLUMN('Back data'!$A$181:$AW$181)))-G$6)+INDEX('Back data'!$A$182:$AW$182,,MAX(IF('Back data'!$A$182:$AW$182&lt;&gt;"",COLUMN('Back data'!$A$182:$AW$182)))-G$6)</f>
        <v>74.52000000000001</v>
      </c>
      <c r="H73" s="10">
        <f t="array" ref="H73">INDEX('Back data'!$A$181:$AW$181,,MAX(IF('Back data'!$A$181:$AW$181&lt;&gt;"",COLUMN('Back data'!$A$181:$AW$181)))-H$6)+INDEX('Back data'!$A$182:$AW$182,,MAX(IF('Back data'!$A$182:$AW$182&lt;&gt;"",COLUMN('Back data'!$A$182:$AW$182)))-H$6)</f>
        <v>73.86</v>
      </c>
      <c r="I73" s="10">
        <f t="array" ref="I73">INDEX('Back data'!$A$181:$AW$181,,MAX(IF('Back data'!$A$181:$AW$181&lt;&gt;"",COLUMN('Back data'!$A$181:$AW$181)))-I$6)+INDEX('Back data'!$A$182:$AW$182,,MAX(IF('Back data'!$A$182:$AW$182&lt;&gt;"",COLUMN('Back data'!$A$182:$AW$182)))-I$6)</f>
        <v>73.319999999999993</v>
      </c>
      <c r="J73" s="10">
        <f t="array" ref="J73">INDEX('Back data'!$A$181:$AW$181,,MAX(IF('Back data'!$A$181:$AW$181&lt;&gt;"",COLUMN('Back data'!$A$181:$AW$181)))-J$6)+INDEX('Back data'!$A$182:$AW$182,,MAX(IF('Back data'!$A$182:$AW$182&lt;&gt;"",COLUMN('Back data'!$A$182:$AW$182)))-J$6)</f>
        <v>74.930000000000007</v>
      </c>
      <c r="K73" s="10">
        <f t="array" ref="K73">INDEX('Back data'!$A$181:$AW$181,,MAX(IF('Back data'!$A$181:$AW$181&lt;&gt;"",COLUMN('Back data'!$A$181:$AW$181)))-K$6)+INDEX('Back data'!$A$182:$AW$182,,MAX(IF('Back data'!$A$182:$AW$182&lt;&gt;"",COLUMN('Back data'!$A$182:$AW$182)))-K$6)</f>
        <v>74.210000000000008</v>
      </c>
      <c r="L73" s="10">
        <f t="array" ref="L73">INDEX('Back data'!$A$181:$AW$181,,MAX(IF('Back data'!$A$181:$AW$181&lt;&gt;"",COLUMN('Back data'!$A$181:$AW$181)))-L$6)+INDEX('Back data'!$A$182:$AW$182,,MAX(IF('Back data'!$A$182:$AW$182&lt;&gt;"",COLUMN('Back data'!$A$182:$AW$182)))-L$6)</f>
        <v>73.790000000000006</v>
      </c>
      <c r="M73" s="10">
        <f t="array" ref="M73">INDEX('Back data'!$A$181:$AW$181,,MAX(IF('Back data'!$A$181:$AW$181&lt;&gt;"",COLUMN('Back data'!$A$181:$AW$181)))-M$6)+INDEX('Back data'!$A$182:$AW$182,,MAX(IF('Back data'!$A$182:$AW$182&lt;&gt;"",COLUMN('Back data'!$A$182:$AW$182)))-M$6)</f>
        <v>73.25</v>
      </c>
      <c r="N73" s="10">
        <f t="array" ref="N73">INDEX('Back data'!$A$181:$AW$181,,MAX(IF('Back data'!$A$181:$AW$181&lt;&gt;"",COLUMN('Back data'!$A$181:$AW$181)))-N$6)+INDEX('Back data'!$A$182:$AW$182,,MAX(IF('Back data'!$A$182:$AW$182&lt;&gt;"",COLUMN('Back data'!$A$182:$AW$182)))-N$6)</f>
        <v>72.300000000000011</v>
      </c>
      <c r="O73" s="10">
        <f t="array" ref="O73">INDEX('Back data'!$A$181:$AW$181,,MAX(IF('Back data'!$A$181:$AW$181&lt;&gt;"",COLUMN('Back data'!$A$181:$AW$181)))-O$6)+INDEX('Back data'!$A$182:$AW$182,,MAX(IF('Back data'!$A$182:$AW$182&lt;&gt;"",COLUMN('Back data'!$A$182:$AW$182)))-O$6)</f>
        <v>74.010000000000005</v>
      </c>
      <c r="P73" s="10">
        <f t="array" ref="P73">INDEX('Back data'!$A$181:$AW$181,,MAX(IF('Back data'!$A$181:$AW$181&lt;&gt;"",COLUMN('Back data'!$A$181:$AW$181)))-P$6)+INDEX('Back data'!$A$182:$AW$182,,MAX(IF('Back data'!$A$182:$AW$182&lt;&gt;"",COLUMN('Back data'!$A$182:$AW$182)))-P$6)</f>
        <v>73.680000000000007</v>
      </c>
    </row>
    <row r="74" spans="1:18" x14ac:dyDescent="0.3">
      <c r="A74" s="38" t="s">
        <v>77</v>
      </c>
      <c r="B74" s="39" t="s">
        <v>75</v>
      </c>
      <c r="C74" s="11" t="s">
        <v>70</v>
      </c>
      <c r="D74" s="12">
        <f t="array" ref="D74">INDEX('Back data'!$A$181:$AW$181,,MAX(IF('Back data'!$A$181:$AW$181&lt;&gt;"",COLUMN('Back data'!$A$181:$AW$181)))-D$6)/D73</f>
        <v>0.92521092521092518</v>
      </c>
      <c r="E74" s="12">
        <f t="array" ref="E74">INDEX('Back data'!$A$181:$AW$181,,MAX(IF('Back data'!$A$181:$AW$181&lt;&gt;"",COLUMN('Back data'!$A$181:$AW$181)))-E$6)/E73</f>
        <v>0.93357933579335795</v>
      </c>
      <c r="F74" s="12">
        <f t="array" ref="F74">INDEX('Back data'!$A$181:$AW$181,,MAX(IF('Back data'!$A$181:$AW$181&lt;&gt;"",COLUMN('Back data'!$A$181:$AW$181)))-F$6)/F73</f>
        <v>0.94951209164191774</v>
      </c>
      <c r="G74" s="12">
        <f t="array" ref="G74">INDEX('Back data'!$A$181:$AW$181,,MAX(IF('Back data'!$A$181:$AW$181&lt;&gt;"",COLUMN('Back data'!$A$181:$AW$181)))-G$6)/G73</f>
        <v>0.95920558239398812</v>
      </c>
      <c r="H74" s="12">
        <f t="array" ref="H74">INDEX('Back data'!$A$181:$AW$181,,MAX(IF('Back data'!$A$181:$AW$181&lt;&gt;"",COLUMN('Back data'!$A$181:$AW$181)))-H$6)/H73</f>
        <v>0.95315461684267544</v>
      </c>
      <c r="I74" s="12">
        <f t="array" ref="I74">INDEX('Back data'!$A$181:$AW$181,,MAX(IF('Back data'!$A$181:$AW$181&lt;&gt;"",COLUMN('Back data'!$A$181:$AW$181)))-I$6)/I73</f>
        <v>0.93235133660665581</v>
      </c>
      <c r="J74" s="12">
        <f t="array" ref="J74">INDEX('Back data'!$A$181:$AW$181,,MAX(IF('Back data'!$A$181:$AW$181&lt;&gt;"",COLUMN('Back data'!$A$181:$AW$181)))-J$6)/J73</f>
        <v>0.93393834245295604</v>
      </c>
      <c r="K74" s="12">
        <f t="array" ref="K74">INDEX('Back data'!$A$181:$AW$181,,MAX(IF('Back data'!$A$181:$AW$181&lt;&gt;"",COLUMN('Back data'!$A$181:$AW$181)))-K$6)/K73</f>
        <v>0.94299959574181369</v>
      </c>
      <c r="L74" s="12">
        <f t="array" ref="L74">INDEX('Back data'!$A$181:$AW$181,,MAX(IF('Back data'!$A$181:$AW$181&lt;&gt;"",COLUMN('Back data'!$A$181:$AW$181)))-L$6)/L73</f>
        <v>0.9539232958395446</v>
      </c>
      <c r="M74" s="12">
        <f t="array" ref="M74">INDEX('Back data'!$A$181:$AW$181,,MAX(IF('Back data'!$A$181:$AW$181&lt;&gt;"",COLUMN('Back data'!$A$181:$AW$181)))-M$6)/M73</f>
        <v>0.92723549488054613</v>
      </c>
      <c r="N74" s="12">
        <f t="array" ref="N74">INDEX('Back data'!$A$181:$AW$181,,MAX(IF('Back data'!$A$181:$AW$181&lt;&gt;"",COLUMN('Back data'!$A$181:$AW$181)))-N$6)/N73</f>
        <v>0.91535269709543565</v>
      </c>
      <c r="O74" s="12">
        <f t="array" ref="O74">INDEX('Back data'!$A$181:$AW$181,,MAX(IF('Back data'!$A$181:$AW$181&lt;&gt;"",COLUMN('Back data'!$A$181:$AW$181)))-O$6)/O73</f>
        <v>0.93244156195108774</v>
      </c>
      <c r="P74" s="12">
        <f t="array" ref="P74">INDEX('Back data'!$A$181:$AW$181,,MAX(IF('Back data'!$A$181:$AW$181&lt;&gt;"",COLUMN('Back data'!$A$181:$AW$181)))-P$6)/P73</f>
        <v>0.97095548317046687</v>
      </c>
    </row>
    <row r="75" spans="1:18" x14ac:dyDescent="0.3">
      <c r="A75" s="38" t="s">
        <v>77</v>
      </c>
      <c r="B75" s="39" t="s">
        <v>76</v>
      </c>
      <c r="C75" s="11" t="s">
        <v>71</v>
      </c>
      <c r="D75" s="12">
        <f t="array" ref="D75">INDEX('Back data'!$A$182:$AW$182,,MAX(IF('Back data'!$A$182:$AW$182&lt;&gt;"",COLUMN('Back data'!$A$182:$AW$182)))-D$6)/D73</f>
        <v>7.4789074789074789E-2</v>
      </c>
      <c r="E75" s="12">
        <f t="array" ref="E75">INDEX('Back data'!$A$182:$AW$182,,MAX(IF('Back data'!$A$182:$AW$182&lt;&gt;"",COLUMN('Back data'!$A$182:$AW$182)))-E$6)/E73</f>
        <v>6.6420664206642069E-2</v>
      </c>
      <c r="F75" s="12">
        <f t="array" ref="F75">INDEX('Back data'!$A$182:$AW$182,,MAX(IF('Back data'!$A$182:$AW$182&lt;&gt;"",COLUMN('Back data'!$A$182:$AW$182)))-F$6)/F73</f>
        <v>5.0487908358082312E-2</v>
      </c>
      <c r="G75" s="12">
        <f t="array" ref="G75">INDEX('Back data'!$A$182:$AW$182,,MAX(IF('Back data'!$A$182:$AW$182&lt;&gt;"",COLUMN('Back data'!$A$182:$AW$182)))-G$6)/G73</f>
        <v>4.0794417606011803E-2</v>
      </c>
      <c r="H75" s="12">
        <f t="array" ref="H75">INDEX('Back data'!$A$182:$AW$182,,MAX(IF('Back data'!$A$182:$AW$182&lt;&gt;"",COLUMN('Back data'!$A$182:$AW$182)))-H$6)/H73</f>
        <v>4.6845383157324672E-2</v>
      </c>
      <c r="I75" s="12">
        <f t="array" ref="I75">INDEX('Back data'!$A$182:$AW$182,,MAX(IF('Back data'!$A$182:$AW$182&lt;&gt;"",COLUMN('Back data'!$A$182:$AW$182)))-I$6)/I73</f>
        <v>6.7648663393344244E-2</v>
      </c>
      <c r="J75" s="12">
        <f t="array" ref="J75">INDEX('Back data'!$A$182:$AW$182,,MAX(IF('Back data'!$A$182:$AW$182&lt;&gt;"",COLUMN('Back data'!$A$182:$AW$182)))-J$6)/J73</f>
        <v>6.6061657547043906E-2</v>
      </c>
      <c r="K75" s="12">
        <f t="array" ref="K75">INDEX('Back data'!$A$182:$AW$182,,MAX(IF('Back data'!$A$182:$AW$182&lt;&gt;"",COLUMN('Back data'!$A$182:$AW$182)))-K$6)/K73</f>
        <v>5.7000404258186227E-2</v>
      </c>
      <c r="L75" s="12">
        <f t="array" ref="L75">INDEX('Back data'!$A$182:$AW$182,,MAX(IF('Back data'!$A$182:$AW$182&lt;&gt;"",COLUMN('Back data'!$A$182:$AW$182)))-L$6)/L73</f>
        <v>4.607670416045534E-2</v>
      </c>
      <c r="M75" s="12">
        <f t="array" ref="M75">INDEX('Back data'!$A$182:$AW$182,,MAX(IF('Back data'!$A$182:$AW$182&lt;&gt;"",COLUMN('Back data'!$A$182:$AW$182)))-M$6)/M73</f>
        <v>7.2764505119453926E-2</v>
      </c>
      <c r="N75" s="12">
        <f t="array" ref="N75">INDEX('Back data'!$A$182:$AW$182,,MAX(IF('Back data'!$A$182:$AW$182&lt;&gt;"",COLUMN('Back data'!$A$182:$AW$182)))-N$6)/N73</f>
        <v>8.4647302904564306E-2</v>
      </c>
      <c r="O75" s="12">
        <f t="array" ref="O75">INDEX('Back data'!$A$182:$AW$182,,MAX(IF('Back data'!$A$182:$AW$182&lt;&gt;"",COLUMN('Back data'!$A$182:$AW$182)))-O$6)/O73</f>
        <v>6.7558438048912303E-2</v>
      </c>
      <c r="P75" s="12">
        <f t="array" ref="P75">INDEX('Back data'!$A$182:$AW$182,,MAX(IF('Back data'!$A$182:$AW$182&lt;&gt;"",COLUMN('Back data'!$A$182:$AW$182)))-P$6)/P73</f>
        <v>2.9044516829533115E-2</v>
      </c>
      <c r="R75" s="63"/>
    </row>
    <row r="76" spans="1:18" x14ac:dyDescent="0.3">
      <c r="B76" s="29"/>
    </row>
    <row r="77" spans="1:18" x14ac:dyDescent="0.3">
      <c r="B77" s="29"/>
    </row>
    <row r="78" spans="1:18" x14ac:dyDescent="0.3">
      <c r="B78" s="29"/>
      <c r="C78" s="9" t="s">
        <v>68</v>
      </c>
      <c r="D78" s="10">
        <f t="array" ref="D78">INDEX('Back data'!$A$187:$AW$187,,MAX(IF('Back data'!$A$187:$AW$187&lt;&gt;"",COLUMN('Back data'!$A$187:$AW$187)))-D$6)+INDEX('Back data'!$A$188:$AW$188,,MAX(IF('Back data'!$A$188:$AW$188&lt;&gt;"",COLUMN('Back data'!$A$188:$AW$188)))-D$6)</f>
        <v>67.27</v>
      </c>
      <c r="E78" s="10">
        <f t="array" ref="E78">INDEX('Back data'!$A$187:$AW$187,,MAX(IF('Back data'!$A$187:$AW$187&lt;&gt;"",COLUMN('Back data'!$A$187:$AW$187)))-E$6)+INDEX('Back data'!$A$188:$AW$188,,MAX(IF('Back data'!$A$188:$AW$188&lt;&gt;"",COLUMN('Back data'!$A$188:$AW$188)))-E$6)</f>
        <v>70.87</v>
      </c>
      <c r="F78" s="10">
        <f t="array" ref="F78">INDEX('Back data'!$A$187:$AW$187,,MAX(IF('Back data'!$A$187:$AW$187&lt;&gt;"",COLUMN('Back data'!$A$187:$AW$187)))-F$6)+INDEX('Back data'!$A$188:$AW$188,,MAX(IF('Back data'!$A$188:$AW$188&lt;&gt;"",COLUMN('Back data'!$A$188:$AW$188)))-F$6)</f>
        <v>63.910000000000004</v>
      </c>
      <c r="G78" s="10">
        <f t="array" ref="G78">INDEX('Back data'!$A$187:$AW$187,,MAX(IF('Back data'!$A$187:$AW$187&lt;&gt;"",COLUMN('Back data'!$A$187:$AW$187)))-G$6)+INDEX('Back data'!$A$188:$AW$188,,MAX(IF('Back data'!$A$188:$AW$188&lt;&gt;"",COLUMN('Back data'!$A$188:$AW$188)))-G$6)</f>
        <v>67.59</v>
      </c>
      <c r="H78" s="10">
        <f t="array" ref="H78">INDEX('Back data'!$A$187:$AW$187,,MAX(IF('Back data'!$A$187:$AW$187&lt;&gt;"",COLUMN('Back data'!$A$187:$AW$187)))-H$6)+INDEX('Back data'!$A$188:$AW$188,,MAX(IF('Back data'!$A$188:$AW$188&lt;&gt;"",COLUMN('Back data'!$A$188:$AW$188)))-H$6)</f>
        <v>75.33</v>
      </c>
      <c r="I78" s="10">
        <f t="array" ref="I78">INDEX('Back data'!$A$187:$AW$187,,MAX(IF('Back data'!$A$187:$AW$187&lt;&gt;"",COLUMN('Back data'!$A$187:$AW$187)))-I$6)+INDEX('Back data'!$A$188:$AW$188,,MAX(IF('Back data'!$A$188:$AW$188&lt;&gt;"",COLUMN('Back data'!$A$188:$AW$188)))-I$6)</f>
        <v>69.48</v>
      </c>
      <c r="J78" s="10">
        <f t="array" ref="J78">INDEX('Back data'!$A$187:$AW$187,,MAX(IF('Back data'!$A$187:$AW$187&lt;&gt;"",COLUMN('Back data'!$A$187:$AW$187)))-J$6)+INDEX('Back data'!$A$188:$AW$188,,MAX(IF('Back data'!$A$188:$AW$188&lt;&gt;"",COLUMN('Back data'!$A$188:$AW$188)))-J$6)</f>
        <v>75.08</v>
      </c>
      <c r="K78" s="10">
        <f t="array" ref="K78">INDEX('Back data'!$A$187:$AW$187,,MAX(IF('Back data'!$A$187:$AW$187&lt;&gt;"",COLUMN('Back data'!$A$187:$AW$187)))-K$6)+INDEX('Back data'!$A$188:$AW$188,,MAX(IF('Back data'!$A$188:$AW$188&lt;&gt;"",COLUMN('Back data'!$A$188:$AW$188)))-K$6)</f>
        <v>75.13</v>
      </c>
      <c r="L78" s="10">
        <f t="array" ref="L78">INDEX('Back data'!$A$187:$AW$187,,MAX(IF('Back data'!$A$187:$AW$187&lt;&gt;"",COLUMN('Back data'!$A$187:$AW$187)))-L$6)+INDEX('Back data'!$A$188:$AW$188,,MAX(IF('Back data'!$A$188:$AW$188&lt;&gt;"",COLUMN('Back data'!$A$188:$AW$188)))-L$6)</f>
        <v>74.62</v>
      </c>
      <c r="M78" s="10">
        <f t="array" ref="M78">INDEX('Back data'!$A$187:$AW$187,,MAX(IF('Back data'!$A$187:$AW$187&lt;&gt;"",COLUMN('Back data'!$A$187:$AW$187)))-M$6)+INDEX('Back data'!$A$188:$AW$188,,MAX(IF('Back data'!$A$188:$AW$188&lt;&gt;"",COLUMN('Back data'!$A$188:$AW$188)))-M$6)</f>
        <v>71.599999999999994</v>
      </c>
      <c r="N78" s="10">
        <f t="array" ref="N78">INDEX('Back data'!$A$187:$AW$187,,MAX(IF('Back data'!$A$187:$AW$187&lt;&gt;"",COLUMN('Back data'!$A$187:$AW$187)))-N$6)+INDEX('Back data'!$A$188:$AW$188,,MAX(IF('Back data'!$A$188:$AW$188&lt;&gt;"",COLUMN('Back data'!$A$188:$AW$188)))-N$6)</f>
        <v>74.42</v>
      </c>
      <c r="O78" s="10">
        <f t="array" ref="O78">INDEX('Back data'!$A$187:$AW$187,,MAX(IF('Back data'!$A$187:$AW$187&lt;&gt;"",COLUMN('Back data'!$A$187:$AW$187)))-O$6)+INDEX('Back data'!$A$188:$AW$188,,MAX(IF('Back data'!$A$188:$AW$188&lt;&gt;"",COLUMN('Back data'!$A$188:$AW$188)))-O$6)</f>
        <v>72.73</v>
      </c>
      <c r="P78" s="10">
        <f t="array" ref="P78">INDEX('Back data'!$A$187:$AW$187,,MAX(IF('Back data'!$A$187:$AW$187&lt;&gt;"",COLUMN('Back data'!$A$187:$AW$187)))-P$6)+INDEX('Back data'!$A$188:$AW$188,,MAX(IF('Back data'!$A$188:$AW$188&lt;&gt;"",COLUMN('Back data'!$A$188:$AW$188)))-P$6)</f>
        <v>71.260000000000005</v>
      </c>
    </row>
    <row r="79" spans="1:18" x14ac:dyDescent="0.3">
      <c r="A79" s="38" t="s">
        <v>77</v>
      </c>
      <c r="B79" s="40" t="s">
        <v>72</v>
      </c>
      <c r="C79" s="11" t="s">
        <v>70</v>
      </c>
      <c r="D79" s="12">
        <f t="array" ref="D79">INDEX('Back data'!$A$187:$AW$187,,MAX(IF('Back data'!$A$187:$AW$187&lt;&gt;"",COLUMN('Back data'!$A$187:$AW$187)))-D$6)/D78</f>
        <v>0.79797829641742235</v>
      </c>
      <c r="E79" s="12">
        <f t="array" ref="E79">INDEX('Back data'!$A$187:$AW$187,,MAX(IF('Back data'!$A$187:$AW$187&lt;&gt;"",COLUMN('Back data'!$A$187:$AW$187)))-E$6)/E78</f>
        <v>0.80866375052913786</v>
      </c>
      <c r="F79" s="12">
        <f t="array" ref="F79">INDEX('Back data'!$A$187:$AW$187,,MAX(IF('Back data'!$A$187:$AW$187&lt;&gt;"",COLUMN('Back data'!$A$187:$AW$187)))-F$6)/F78</f>
        <v>0.82631826005319975</v>
      </c>
      <c r="G79" s="12">
        <f t="array" ref="G79">INDEX('Back data'!$A$187:$AW$187,,MAX(IF('Back data'!$A$187:$AW$187&lt;&gt;"",COLUMN('Back data'!$A$187:$AW$187)))-G$6)/G78</f>
        <v>0.85633969522118658</v>
      </c>
      <c r="H79" s="12">
        <f t="array" ref="H79">INDEX('Back data'!$A$187:$AW$187,,MAX(IF('Back data'!$A$187:$AW$187&lt;&gt;"",COLUMN('Back data'!$A$187:$AW$187)))-H$6)/H78</f>
        <v>0.84016991902296567</v>
      </c>
      <c r="I79" s="12">
        <f t="array" ref="I79">INDEX('Back data'!$A$187:$AW$187,,MAX(IF('Back data'!$A$187:$AW$187&lt;&gt;"",COLUMN('Back data'!$A$187:$AW$187)))-I$6)/I78</f>
        <v>0.80426021876799081</v>
      </c>
      <c r="J79" s="12">
        <f t="array" ref="J79">INDEX('Back data'!$A$187:$AW$187,,MAX(IF('Back data'!$A$187:$AW$187&lt;&gt;"",COLUMN('Back data'!$A$187:$AW$187)))-J$6)/J78</f>
        <v>0.80474160895045288</v>
      </c>
      <c r="K79" s="12">
        <f t="array" ref="K79">INDEX('Back data'!$A$187:$AW$187,,MAX(IF('Back data'!$A$187:$AW$187&lt;&gt;"",COLUMN('Back data'!$A$187:$AW$187)))-K$6)/K78</f>
        <v>0.82643418075336095</v>
      </c>
      <c r="L79" s="12">
        <f t="array" ref="L79">INDEX('Back data'!$A$187:$AW$187,,MAX(IF('Back data'!$A$187:$AW$187&lt;&gt;"",COLUMN('Back data'!$A$187:$AW$187)))-L$6)/L78</f>
        <v>0.81358885017421601</v>
      </c>
      <c r="M79" s="12">
        <f t="array" ref="M79">INDEX('Back data'!$A$187:$AW$187,,MAX(IF('Back data'!$A$187:$AW$187&lt;&gt;"",COLUMN('Back data'!$A$187:$AW$187)))-M$6)/M78</f>
        <v>0.81256983240223468</v>
      </c>
      <c r="N79" s="12">
        <f t="array" ref="N79">INDEX('Back data'!$A$187:$AW$187,,MAX(IF('Back data'!$A$187:$AW$187&lt;&gt;"",COLUMN('Back data'!$A$187:$AW$187)))-N$6)/N78</f>
        <v>0.7549045955388336</v>
      </c>
      <c r="O79" s="12">
        <f t="array" ref="O79">INDEX('Back data'!$A$187:$AW$187,,MAX(IF('Back data'!$A$187:$AW$187&lt;&gt;"",COLUMN('Back data'!$A$187:$AW$187)))-O$6)/O78</f>
        <v>0.83528117695586412</v>
      </c>
      <c r="P79" s="12">
        <f t="array" ref="P79">INDEX('Back data'!$A$187:$AW$187,,MAX(IF('Back data'!$A$187:$AW$187&lt;&gt;"",COLUMN('Back data'!$A$187:$AW$187)))-P$6)/P78</f>
        <v>0.89699691271400506</v>
      </c>
    </row>
    <row r="80" spans="1:18" x14ac:dyDescent="0.3">
      <c r="A80" s="38" t="s">
        <v>77</v>
      </c>
      <c r="B80" s="40" t="s">
        <v>72</v>
      </c>
      <c r="C80" s="11" t="s">
        <v>71</v>
      </c>
      <c r="D80" s="12">
        <f t="array" ref="D80">INDEX('Back data'!$A$188:$AW$188,,MAX(IF('Back data'!$A$188:$AW$188&lt;&gt;"",COLUMN('Back data'!$A$188:$AW$188)))-D$6)/D78</f>
        <v>0.20202170358257768</v>
      </c>
      <c r="E80" s="12">
        <f t="array" ref="E80">INDEX('Back data'!$A$188:$AW$188,,MAX(IF('Back data'!$A$188:$AW$188&lt;&gt;"",COLUMN('Back data'!$A$188:$AW$188)))-E$6)/E78</f>
        <v>0.19133624947086214</v>
      </c>
      <c r="F80" s="12">
        <f t="array" ref="F80">INDEX('Back data'!$A$188:$AW$188,,MAX(IF('Back data'!$A$188:$AW$188&lt;&gt;"",COLUMN('Back data'!$A$188:$AW$188)))-F$6)/F78</f>
        <v>0.17368173994680017</v>
      </c>
      <c r="G80" s="12">
        <f t="array" ref="G80">INDEX('Back data'!$A$188:$AW$188,,MAX(IF('Back data'!$A$188:$AW$188&lt;&gt;"",COLUMN('Back data'!$A$188:$AW$188)))-G$6)/G78</f>
        <v>0.14366030477881345</v>
      </c>
      <c r="H80" s="12">
        <f t="array" ref="H80">INDEX('Back data'!$A$188:$AW$188,,MAX(IF('Back data'!$A$188:$AW$188&lt;&gt;"",COLUMN('Back data'!$A$188:$AW$188)))-H$6)/H78</f>
        <v>0.15983008097703438</v>
      </c>
      <c r="I80" s="12">
        <f t="array" ref="I80">INDEX('Back data'!$A$188:$AW$188,,MAX(IF('Back data'!$A$188:$AW$188&lt;&gt;"",COLUMN('Back data'!$A$188:$AW$188)))-I$6)/I78</f>
        <v>0.19573978123200919</v>
      </c>
      <c r="J80" s="12">
        <f t="array" ref="J80">INDEX('Back data'!$A$188:$AW$188,,MAX(IF('Back data'!$A$188:$AW$188&lt;&gt;"",COLUMN('Back data'!$A$188:$AW$188)))-J$6)/J78</f>
        <v>0.19525839104954715</v>
      </c>
      <c r="K80" s="12">
        <f t="array" ref="K80">INDEX('Back data'!$A$188:$AW$188,,MAX(IF('Back data'!$A$188:$AW$188&lt;&gt;"",COLUMN('Back data'!$A$188:$AW$188)))-K$6)/K78</f>
        <v>0.17356581924663916</v>
      </c>
      <c r="L80" s="12">
        <f t="array" ref="L80">INDEX('Back data'!$A$188:$AW$188,,MAX(IF('Back data'!$A$188:$AW$188&lt;&gt;"",COLUMN('Back data'!$A$188:$AW$188)))-L$6)/L78</f>
        <v>0.18641114982578397</v>
      </c>
      <c r="M80" s="12">
        <f t="array" ref="M80">INDEX('Back data'!$A$188:$AW$188,,MAX(IF('Back data'!$A$188:$AW$188&lt;&gt;"",COLUMN('Back data'!$A$188:$AW$188)))-M$6)/M78</f>
        <v>0.18743016759776537</v>
      </c>
      <c r="N80" s="12">
        <f t="array" ref="N80">INDEX('Back data'!$A$188:$AW$188,,MAX(IF('Back data'!$A$188:$AW$188&lt;&gt;"",COLUMN('Back data'!$A$188:$AW$188)))-N$6)/N78</f>
        <v>0.24509540446116632</v>
      </c>
      <c r="O80" s="12">
        <f t="array" ref="O80">INDEX('Back data'!$A$188:$AW$188,,MAX(IF('Back data'!$A$188:$AW$188&lt;&gt;"",COLUMN('Back data'!$A$188:$AW$188)))-O$6)/O78</f>
        <v>0.16471882304413585</v>
      </c>
      <c r="P80" s="12">
        <f t="array" ref="P80">INDEX('Back data'!$A$188:$AW$188,,MAX(IF('Back data'!$A$188:$AW$188&lt;&gt;"",COLUMN('Back data'!$A$188:$AW$188)))-P$6)/P78</f>
        <v>0.10300308728599494</v>
      </c>
      <c r="R80" s="63"/>
    </row>
    <row r="82" spans="1:18" x14ac:dyDescent="0.3">
      <c r="C82" s="13"/>
      <c r="D82" s="13"/>
    </row>
    <row r="83" spans="1:18" x14ac:dyDescent="0.3">
      <c r="C83" s="9" t="s">
        <v>68</v>
      </c>
      <c r="D83" s="10">
        <f t="array" ref="D83">INDEX('Back data'!$A$193:$AW$193,,MAX(IF('Back data'!$A$193:$AW$193&lt;&gt;"",COLUMN('Back data'!$A$193:$AW$193)))-D$6)+INDEX('Back data'!$A$194:$AW$194,,MAX(IF('Back data'!$A$194:$AW$194&lt;&gt;"",COLUMN('Back data'!$A$194:$AW$194)))-D$6)</f>
        <v>70.2</v>
      </c>
      <c r="E83" s="10">
        <f t="array" ref="E83">INDEX('Back data'!$A$193:$AW$193,,MAX(IF('Back data'!$A$193:$AW$193&lt;&gt;"",COLUMN('Back data'!$A$193:$AW$193)))-E$6)+INDEX('Back data'!$A$194:$AW$194,,MAX(IF('Back data'!$A$194:$AW$194&lt;&gt;"",COLUMN('Back data'!$A$194:$AW$194)))-E$6)</f>
        <v>72.970000000000013</v>
      </c>
      <c r="F83" s="10">
        <f t="array" ref="F83">INDEX('Back data'!$A$193:$AW$193,,MAX(IF('Back data'!$A$193:$AW$193&lt;&gt;"",COLUMN('Back data'!$A$193:$AW$193)))-F$6)+INDEX('Back data'!$A$194:$AW$194,,MAX(IF('Back data'!$A$194:$AW$194&lt;&gt;"",COLUMN('Back data'!$A$194:$AW$194)))-F$6)</f>
        <v>71.97</v>
      </c>
      <c r="G83" s="10">
        <f t="array" ref="G83">INDEX('Back data'!$A$193:$AW$193,,MAX(IF('Back data'!$A$193:$AW$193&lt;&gt;"",COLUMN('Back data'!$A$193:$AW$193)))-G$6)+INDEX('Back data'!$A$194:$AW$194,,MAX(IF('Back data'!$A$194:$AW$194&lt;&gt;"",COLUMN('Back data'!$A$194:$AW$194)))-G$6)</f>
        <v>75.39</v>
      </c>
      <c r="H83" s="10">
        <f t="array" ref="H83">INDEX('Back data'!$A$193:$AW$193,,MAX(IF('Back data'!$A$193:$AW$193&lt;&gt;"",COLUMN('Back data'!$A$193:$AW$193)))-H$6)+INDEX('Back data'!$A$194:$AW$194,,MAX(IF('Back data'!$A$194:$AW$194&lt;&gt;"",COLUMN('Back data'!$A$194:$AW$194)))-H$6)</f>
        <v>73.100000000000009</v>
      </c>
      <c r="I83" s="10">
        <f t="array" ref="I83">INDEX('Back data'!$A$193:$AW$193,,MAX(IF('Back data'!$A$193:$AW$193&lt;&gt;"",COLUMN('Back data'!$A$193:$AW$193)))-I$6)+INDEX('Back data'!$A$194:$AW$194,,MAX(IF('Back data'!$A$194:$AW$194&lt;&gt;"",COLUMN('Back data'!$A$194:$AW$194)))-I$6)</f>
        <v>73.190000000000012</v>
      </c>
      <c r="J83" s="10">
        <f t="array" ref="J83">INDEX('Back data'!$A$193:$AW$193,,MAX(IF('Back data'!$A$193:$AW$193&lt;&gt;"",COLUMN('Back data'!$A$193:$AW$193)))-J$6)+INDEX('Back data'!$A$194:$AW$194,,MAX(IF('Back data'!$A$194:$AW$194&lt;&gt;"",COLUMN('Back data'!$A$194:$AW$194)))-J$6)</f>
        <v>74</v>
      </c>
      <c r="K83" s="10">
        <f t="array" ref="K83">INDEX('Back data'!$A$193:$AW$193,,MAX(IF('Back data'!$A$193:$AW$193&lt;&gt;"",COLUMN('Back data'!$A$193:$AW$193)))-K$6)+INDEX('Back data'!$A$194:$AW$194,,MAX(IF('Back data'!$A$194:$AW$194&lt;&gt;"",COLUMN('Back data'!$A$194:$AW$194)))-K$6)</f>
        <v>73.259999999999991</v>
      </c>
      <c r="L83" s="10">
        <f t="array" ref="L83">INDEX('Back data'!$A$193:$AW$193,,MAX(IF('Back data'!$A$193:$AW$193&lt;&gt;"",COLUMN('Back data'!$A$193:$AW$193)))-L$6)+INDEX('Back data'!$A$194:$AW$194,,MAX(IF('Back data'!$A$194:$AW$194&lt;&gt;"",COLUMN('Back data'!$A$194:$AW$194)))-L$6)</f>
        <v>71.92</v>
      </c>
      <c r="M83" s="10">
        <f t="array" ref="M83">INDEX('Back data'!$A$193:$AW$193,,MAX(IF('Back data'!$A$193:$AW$193&lt;&gt;"",COLUMN('Back data'!$A$193:$AW$193)))-M$6)+INDEX('Back data'!$A$194:$AW$194,,MAX(IF('Back data'!$A$194:$AW$194&lt;&gt;"",COLUMN('Back data'!$A$194:$AW$194)))-M$6)</f>
        <v>71.58</v>
      </c>
      <c r="N83" s="10">
        <f t="array" ref="N83">INDEX('Back data'!$A$193:$AW$193,,MAX(IF('Back data'!$A$193:$AW$193&lt;&gt;"",COLUMN('Back data'!$A$193:$AW$193)))-N$6)+INDEX('Back data'!$A$194:$AW$194,,MAX(IF('Back data'!$A$194:$AW$194&lt;&gt;"",COLUMN('Back data'!$A$194:$AW$194)))-N$6)</f>
        <v>70.7</v>
      </c>
      <c r="O83" s="10">
        <f t="array" ref="O83">INDEX('Back data'!$A$193:$AW$193,,MAX(IF('Back data'!$A$193:$AW$193&lt;&gt;"",COLUMN('Back data'!$A$193:$AW$193)))-O$6)+INDEX('Back data'!$A$194:$AW$194,,MAX(IF('Back data'!$A$194:$AW$194&lt;&gt;"",COLUMN('Back data'!$A$194:$AW$194)))-O$6)</f>
        <v>73.38</v>
      </c>
      <c r="P83" s="10">
        <f t="array" ref="P83">INDEX('Back data'!$A$193:$AW$193,,MAX(IF('Back data'!$A$193:$AW$193&lt;&gt;"",COLUMN('Back data'!$A$193:$AW$193)))-P$6)+INDEX('Back data'!$A$194:$AW$194,,MAX(IF('Back data'!$A$194:$AW$194&lt;&gt;"",COLUMN('Back data'!$A$194:$AW$194)))-P$6)</f>
        <v>73.61</v>
      </c>
    </row>
    <row r="84" spans="1:18" x14ac:dyDescent="0.3">
      <c r="A84" s="38" t="s">
        <v>77</v>
      </c>
      <c r="B84" s="40" t="s">
        <v>73</v>
      </c>
      <c r="C84" s="11" t="s">
        <v>70</v>
      </c>
      <c r="D84" s="12">
        <f t="array" ref="D84">INDEX('Back data'!$A$193:$AW$193,,MAX(IF('Back data'!$A$193:$AW$193&lt;&gt;"",COLUMN('Back data'!$A$193:$AW$193)))-D$6)/D83</f>
        <v>0.97421652421652416</v>
      </c>
      <c r="E84" s="12">
        <f t="array" ref="E84">INDEX('Back data'!$A$193:$AW$193,,MAX(IF('Back data'!$A$193:$AW$193&lt;&gt;"",COLUMN('Back data'!$A$193:$AW$193)))-E$6)/E83</f>
        <v>0.9788954364807454</v>
      </c>
      <c r="F84" s="12">
        <f t="array" ref="F84">INDEX('Back data'!$A$193:$AW$193,,MAX(IF('Back data'!$A$193:$AW$193&lt;&gt;"",COLUMN('Back data'!$A$193:$AW$193)))-F$6)/F83</f>
        <v>0.98457690704460188</v>
      </c>
      <c r="G84" s="12">
        <f t="array" ref="G84">INDEX('Back data'!$A$193:$AW$193,,MAX(IF('Back data'!$A$193:$AW$193&lt;&gt;"",COLUMN('Back data'!$A$193:$AW$193)))-G$6)/G83</f>
        <v>0.98925586947871069</v>
      </c>
      <c r="H84" s="12">
        <f t="array" ref="H84">INDEX('Back data'!$A$193:$AW$193,,MAX(IF('Back data'!$A$193:$AW$193&lt;&gt;"",COLUMN('Back data'!$A$193:$AW$193)))-H$6)/H83</f>
        <v>0.99411764705882344</v>
      </c>
      <c r="I84" s="12">
        <f t="array" ref="I84">INDEX('Back data'!$A$193:$AW$193,,MAX(IF('Back data'!$A$193:$AW$193&lt;&gt;"",COLUMN('Back data'!$A$193:$AW$193)))-I$6)/I83</f>
        <v>0.97704604454160393</v>
      </c>
      <c r="J84" s="12">
        <f t="array" ref="J84">INDEX('Back data'!$A$193:$AW$193,,MAX(IF('Back data'!$A$193:$AW$193&lt;&gt;"",COLUMN('Back data'!$A$193:$AW$193)))-J$6)/J83</f>
        <v>0.98175675675675689</v>
      </c>
      <c r="K84" s="12">
        <f t="array" ref="K84">INDEX('Back data'!$A$193:$AW$193,,MAX(IF('Back data'!$A$193:$AW$193&lt;&gt;"",COLUMN('Back data'!$A$193:$AW$193)))-K$6)/K83</f>
        <v>0.98648648648648651</v>
      </c>
      <c r="L84" s="12">
        <f t="array" ref="L84">INDEX('Back data'!$A$193:$AW$193,,MAX(IF('Back data'!$A$193:$AW$193&lt;&gt;"",COLUMN('Back data'!$A$193:$AW$193)))-L$6)/L83</f>
        <v>0.99416017797552836</v>
      </c>
      <c r="M84" s="12">
        <f t="array" ref="M84">INDEX('Back data'!$A$193:$AW$193,,MAX(IF('Back data'!$A$193:$AW$193&lt;&gt;"",COLUMN('Back data'!$A$193:$AW$193)))-M$6)/M83</f>
        <v>0.99525006985191389</v>
      </c>
      <c r="N84" s="12">
        <f t="array" ref="N84">INDEX('Back data'!$A$193:$AW$193,,MAX(IF('Back data'!$A$193:$AW$193&lt;&gt;"",COLUMN('Back data'!$A$193:$AW$193)))-N$6)/N83</f>
        <v>0.99363507779349358</v>
      </c>
      <c r="O84" s="12">
        <f t="array" ref="O84">INDEX('Back data'!$A$193:$AW$193,,MAX(IF('Back data'!$A$193:$AW$193&lt;&gt;"",COLUMN('Back data'!$A$193:$AW$193)))-O$6)/O83</f>
        <v>0.9888252929953667</v>
      </c>
      <c r="P84" s="12">
        <f t="array" ref="P84">INDEX('Back data'!$A$193:$AW$193,,MAX(IF('Back data'!$A$193:$AW$193&lt;&gt;"",COLUMN('Back data'!$A$193:$AW$193)))-P$6)/P83</f>
        <v>0.99864148892813487</v>
      </c>
    </row>
    <row r="85" spans="1:18" x14ac:dyDescent="0.3">
      <c r="A85" s="38" t="s">
        <v>77</v>
      </c>
      <c r="B85" s="40" t="s">
        <v>73</v>
      </c>
      <c r="C85" s="31" t="s">
        <v>71</v>
      </c>
      <c r="D85" s="32">
        <f t="array" ref="D85">+INDEX('Back data'!$A$194:$AW$194,,MAX(IF('Back data'!$A$194:$AW$194&lt;&gt;"",COLUMN('Back data'!$A$194:$AW$194)))-D$6)/D83</f>
        <v>2.5783475783475784E-2</v>
      </c>
      <c r="E85" s="32">
        <f t="array" ref="E85">+INDEX('Back data'!$A$194:$AW$194,,MAX(IF('Back data'!$A$194:$AW$194&lt;&gt;"",COLUMN('Back data'!$A$194:$AW$194)))-E$6)/E83</f>
        <v>2.1104563519254486E-2</v>
      </c>
      <c r="F85" s="32">
        <f t="array" ref="F85">+INDEX('Back data'!$A$194:$AW$194,,MAX(IF('Back data'!$A$194:$AW$194&lt;&gt;"",COLUMN('Back data'!$A$194:$AW$194)))-F$6)/F83</f>
        <v>1.5423092955398085E-2</v>
      </c>
      <c r="G85" s="32">
        <f t="array" ref="G85">+INDEX('Back data'!$A$194:$AW$194,,MAX(IF('Back data'!$A$194:$AW$194&lt;&gt;"",COLUMN('Back data'!$A$194:$AW$194)))-G$6)/G83</f>
        <v>1.0744130521289296E-2</v>
      </c>
      <c r="H85" s="32">
        <f t="array" ref="H85">+INDEX('Back data'!$A$194:$AW$194,,MAX(IF('Back data'!$A$194:$AW$194&lt;&gt;"",COLUMN('Back data'!$A$194:$AW$194)))-H$6)/H83</f>
        <v>5.8823529411764696E-3</v>
      </c>
      <c r="I85" s="32">
        <f t="array" ref="I85">+INDEX('Back data'!$A$194:$AW$194,,MAX(IF('Back data'!$A$194:$AW$194&lt;&gt;"",COLUMN('Back data'!$A$194:$AW$194)))-I$6)/I83</f>
        <v>2.2953955458395951E-2</v>
      </c>
      <c r="J85" s="32">
        <f t="array" ref="J85">+INDEX('Back data'!$A$194:$AW$194,,MAX(IF('Back data'!$A$194:$AW$194&lt;&gt;"",COLUMN('Back data'!$A$194:$AW$194)))-J$6)/J83</f>
        <v>1.8243243243243244E-2</v>
      </c>
      <c r="K85" s="32">
        <f t="array" ref="K85">+INDEX('Back data'!$A$194:$AW$194,,MAX(IF('Back data'!$A$194:$AW$194&lt;&gt;"",COLUMN('Back data'!$A$194:$AW$194)))-K$6)/K83</f>
        <v>1.3513513513513514E-2</v>
      </c>
      <c r="L85" s="32">
        <f t="array" ref="L85">+INDEX('Back data'!$A$194:$AW$194,,MAX(IF('Back data'!$A$194:$AW$194&lt;&gt;"",COLUMN('Back data'!$A$194:$AW$194)))-L$6)/L83</f>
        <v>5.8398220244716345E-3</v>
      </c>
      <c r="M85" s="32">
        <f t="array" ref="M85">+INDEX('Back data'!$A$194:$AW$194,,MAX(IF('Back data'!$A$194:$AW$194&lt;&gt;"",COLUMN('Back data'!$A$194:$AW$194)))-M$6)/M83</f>
        <v>4.7499301480860576E-3</v>
      </c>
      <c r="N85" s="32">
        <f t="array" ref="N85">+INDEX('Back data'!$A$194:$AW$194,,MAX(IF('Back data'!$A$194:$AW$194&lt;&gt;"",COLUMN('Back data'!$A$194:$AW$194)))-N$6)/N83</f>
        <v>6.3649222065063652E-3</v>
      </c>
      <c r="O85" s="32">
        <f t="array" ref="O85">+INDEX('Back data'!$A$194:$AW$194,,MAX(IF('Back data'!$A$194:$AW$194&lt;&gt;"",COLUMN('Back data'!$A$194:$AW$194)))-O$6)/O83</f>
        <v>1.1174707004633416E-2</v>
      </c>
      <c r="P85" s="32">
        <f t="array" ref="P85">+INDEX('Back data'!$A$194:$AW$194,,MAX(IF('Back data'!$A$194:$AW$194&lt;&gt;"",COLUMN('Back data'!$A$194:$AW$194)))-P$6)/P83</f>
        <v>1.3585110718652357E-3</v>
      </c>
      <c r="R85" s="63"/>
    </row>
    <row r="86" spans="1:18" x14ac:dyDescent="0.3">
      <c r="A86" s="33"/>
      <c r="B86" s="30"/>
      <c r="C86" s="34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</row>
    <row r="87" spans="1:18" x14ac:dyDescent="0.3">
      <c r="C87" s="9" t="s">
        <v>68</v>
      </c>
      <c r="D87" s="10">
        <f t="array" ref="D87">INDEX('Back data'!$A$377:$AW$377,,MAX(IF('Back data'!$A$377:$AW$377&lt;&gt;"",COLUMN('Back data'!$A$377:$AW$377)))-D$6)+INDEX('Back data'!$A$378:$AW$378,,MAX(IF('Back data'!$A$378:$AW$378&lt;&gt;"",COLUMN('Back data'!$A$378:$AW$378)))-D$6)</f>
        <v>64.34</v>
      </c>
      <c r="E87" s="10">
        <f t="array" ref="E87">INDEX('Back data'!$A$377:$AW$377,,MAX(IF('Back data'!$A$377:$AW$377&lt;&gt;"",COLUMN('Back data'!$A$377:$AW$377)))-E$6)+INDEX('Back data'!$A$378:$AW$378,,MAX(IF('Back data'!$A$378:$AW$378&lt;&gt;"",COLUMN('Back data'!$A$378:$AW$378)))-E$6)</f>
        <v>70.349999999999994</v>
      </c>
      <c r="F87" s="10">
        <f t="array" ref="F87">INDEX('Back data'!$A$377:$AW$377,,MAX(IF('Back data'!$A$377:$AW$377&lt;&gt;"",COLUMN('Back data'!$A$377:$AW$377)))-F$6)+INDEX('Back data'!$A$378:$AW$378,,MAX(IF('Back data'!$A$378:$AW$378&lt;&gt;"",COLUMN('Back data'!$A$378:$AW$378)))-F$6)</f>
        <v>65.44</v>
      </c>
      <c r="G87" s="10">
        <f t="array" ref="G87">INDEX('Back data'!$A$377:$AW$377,,MAX(IF('Back data'!$A$377:$AW$377&lt;&gt;"",COLUMN('Back data'!$A$377:$AW$377)))-G$6)+INDEX('Back data'!$A$378:$AW$378,,MAX(IF('Back data'!$A$378:$AW$378&lt;&gt;"",COLUMN('Back data'!$A$378:$AW$378)))-G$6)</f>
        <v>70.33</v>
      </c>
      <c r="H87" s="10">
        <f t="array" ref="H87">INDEX('Back data'!$A$377:$AW$377,,MAX(IF('Back data'!$A$377:$AW$377&lt;&gt;"",COLUMN('Back data'!$A$377:$AW$377)))-H$6)+INDEX('Back data'!$A$378:$AW$378,,MAX(IF('Back data'!$A$378:$AW$378&lt;&gt;"",COLUMN('Back data'!$A$378:$AW$378)))-H$6)</f>
        <v>66.239999999999995</v>
      </c>
      <c r="I87" s="10">
        <f t="array" ref="I87">INDEX('Back data'!$A$377:$AW$377,,MAX(IF('Back data'!$A$377:$AW$377&lt;&gt;"",COLUMN('Back data'!$A$377:$AW$377)))-I$6)+INDEX('Back data'!$A$378:$AW$378,,MAX(IF('Back data'!$A$378:$AW$378&lt;&gt;"",COLUMN('Back data'!$A$378:$AW$378)))-I$6)</f>
        <v>68.31</v>
      </c>
      <c r="J87" s="10">
        <f t="array" ref="J87">INDEX('Back data'!$A$377:$AW$377,,MAX(IF('Back data'!$A$377:$AW$377&lt;&gt;"",COLUMN('Back data'!$A$377:$AW$377)))-J$6)+INDEX('Back data'!$A$378:$AW$378,,MAX(IF('Back data'!$A$378:$AW$378&lt;&gt;"",COLUMN('Back data'!$A$378:$AW$378)))-J$6)</f>
        <v>68.8</v>
      </c>
      <c r="K87" s="10">
        <f t="array" ref="K87">INDEX('Back data'!$A$377:$AW$377,,MAX(IF('Back data'!$A$377:$AW$377&lt;&gt;"",COLUMN('Back data'!$A$377:$AW$377)))-K$6)+INDEX('Back data'!$A$378:$AW$378,,MAX(IF('Back data'!$A$378:$AW$378&lt;&gt;"",COLUMN('Back data'!$A$378:$AW$378)))-K$6)</f>
        <v>70.08</v>
      </c>
      <c r="L87" s="10">
        <f t="array" ref="L87">INDEX('Back data'!$A$377:$AW$377,,MAX(IF('Back data'!$A$377:$AW$377&lt;&gt;"",COLUMN('Back data'!$A$377:$AW$377)))-L$6)+INDEX('Back data'!$A$378:$AW$378,,MAX(IF('Back data'!$A$378:$AW$378&lt;&gt;"",COLUMN('Back data'!$A$378:$AW$378)))-L$6)</f>
        <v>65.820000000000007</v>
      </c>
      <c r="M87" s="10">
        <f t="array" ref="M87">INDEX('Back data'!$A$377:$AW$377,,MAX(IF('Back data'!$A$377:$AW$377&lt;&gt;"",COLUMN('Back data'!$A$377:$AW$377)))-M$6)+INDEX('Back data'!$A$378:$AW$378,,MAX(IF('Back data'!$A$378:$AW$378&lt;&gt;"",COLUMN('Back data'!$A$378:$AW$378)))-M$6)</f>
        <v>71.41</v>
      </c>
      <c r="N87" s="10">
        <f t="array" ref="N87">INDEX('Back data'!$A$377:$AW$377,,MAX(IF('Back data'!$A$377:$AW$377&lt;&gt;"",COLUMN('Back data'!$A$377:$AW$377)))-N$6)+INDEX('Back data'!$A$378:$AW$378,,MAX(IF('Back data'!$A$378:$AW$378&lt;&gt;"",COLUMN('Back data'!$A$378:$AW$378)))-N$6)</f>
        <v>66.819999999999993</v>
      </c>
      <c r="O87" s="10">
        <f t="array" ref="O87">INDEX('Back data'!$A$377:$AW$377,,MAX(IF('Back data'!$A$377:$AW$377&lt;&gt;"",COLUMN('Back data'!$A$377:$AW$377)))-O$6)+INDEX('Back data'!$A$378:$AW$378,,MAX(IF('Back data'!$A$378:$AW$378&lt;&gt;"",COLUMN('Back data'!$A$378:$AW$378)))-O$6)</f>
        <v>72.100000000000009</v>
      </c>
      <c r="P87" s="10">
        <f t="array" ref="P87">INDEX('Back data'!$A$377:$AW$377,,MAX(IF('Back data'!$A$377:$AW$377&lt;&gt;"",COLUMN('Back data'!$A$377:$AW$377)))-P$6)+INDEX('Back data'!$A$378:$AW$378,,MAX(IF('Back data'!$A$378:$AW$378&lt;&gt;"",COLUMN('Back data'!$A$378:$AW$378)))-P$6)</f>
        <v>69.84</v>
      </c>
    </row>
    <row r="88" spans="1:18" x14ac:dyDescent="0.3">
      <c r="A88" s="38" t="s">
        <v>77</v>
      </c>
      <c r="B88" s="40" t="s">
        <v>57</v>
      </c>
      <c r="C88" s="11" t="s">
        <v>70</v>
      </c>
      <c r="D88" s="12">
        <f t="array" ref="D88">INDEX('Back data'!$A$377:$AW$377,,MAX(IF('Back data'!$A$377:$AW$377&lt;&gt;"",COLUMN('Back data'!$A$377:$AW$377)))-D$6)/D87</f>
        <v>0.90954305253341627</v>
      </c>
      <c r="E88" s="12">
        <f t="array" ref="E88">INDEX('Back data'!$A$377:$AW$377,,MAX(IF('Back data'!$A$377:$AW$377&lt;&gt;"",COLUMN('Back data'!$A$377:$AW$377)))-E$6)/E87</f>
        <v>0.89452736318407966</v>
      </c>
      <c r="F88" s="12">
        <f t="array" ref="F88">INDEX('Back data'!$A$377:$AW$377,,MAX(IF('Back data'!$A$377:$AW$377&lt;&gt;"",COLUMN('Back data'!$A$377:$AW$377)))-F$6)/F87</f>
        <v>0.94452933985330079</v>
      </c>
      <c r="G88" s="12">
        <f t="array" ref="G88">INDEX('Back data'!$A$377:$AW$377,,MAX(IF('Back data'!$A$377:$AW$377&lt;&gt;"",COLUMN('Back data'!$A$377:$AW$377)))-G$6)/G87</f>
        <v>0.94511588226930188</v>
      </c>
      <c r="H88" s="12">
        <f t="array" ref="H88">INDEX('Back data'!$A$377:$AW$377,,MAX(IF('Back data'!$A$377:$AW$377&lt;&gt;"",COLUMN('Back data'!$A$377:$AW$377)))-H$6)/H87</f>
        <v>0.90428743961352664</v>
      </c>
      <c r="I88" s="12">
        <f t="array" ref="I88">INDEX('Back data'!$A$377:$AW$377,,MAX(IF('Back data'!$A$377:$AW$377&lt;&gt;"",COLUMN('Back data'!$A$377:$AW$377)))-I$6)/I87</f>
        <v>0.8896208461425853</v>
      </c>
      <c r="J88" s="12">
        <f t="array" ref="J88">INDEX('Back data'!$A$377:$AW$377,,MAX(IF('Back data'!$A$377:$AW$377&lt;&gt;"",COLUMN('Back data'!$A$377:$AW$377)))-J$6)/J87</f>
        <v>0.93139534883720931</v>
      </c>
      <c r="K88" s="12">
        <f t="array" ref="K88">INDEX('Back data'!$A$377:$AW$377,,MAX(IF('Back data'!$A$377:$AW$377&lt;&gt;"",COLUMN('Back data'!$A$377:$AW$377)))-K$6)/K87</f>
        <v>0.89768835616438358</v>
      </c>
      <c r="L88" s="12">
        <f t="array" ref="L88">INDEX('Back data'!$A$377:$AW$377,,MAX(IF('Back data'!$A$377:$AW$377&lt;&gt;"",COLUMN('Back data'!$A$377:$AW$377)))-L$6)/L87</f>
        <v>0.86037678517168026</v>
      </c>
      <c r="M88" s="12">
        <f t="array" ref="M88">INDEX('Back data'!$A$377:$AW$377,,MAX(IF('Back data'!$A$377:$AW$377&lt;&gt;"",COLUMN('Back data'!$A$377:$AW$377)))-M$6)/M87</f>
        <v>0.89959389441254722</v>
      </c>
      <c r="N88" s="12">
        <f t="array" ref="N88">INDEX('Back data'!$A$377:$AW$377,,MAX(IF('Back data'!$A$377:$AW$377&lt;&gt;"",COLUMN('Back data'!$A$377:$AW$377)))-N$6)/N87</f>
        <v>0.86605806644717154</v>
      </c>
      <c r="O88" s="12">
        <f t="array" ref="O88">INDEX('Back data'!$A$377:$AW$377,,MAX(IF('Back data'!$A$377:$AW$377&lt;&gt;"",COLUMN('Back data'!$A$377:$AW$377)))-O$6)/O87</f>
        <v>0.91747572815533973</v>
      </c>
      <c r="P88" s="12">
        <f t="array" ref="P88">INDEX('Back data'!$A$377:$AW$377,,MAX(IF('Back data'!$A$377:$AW$377&lt;&gt;"",COLUMN('Back data'!$A$377:$AW$377)))-P$6)/P87</f>
        <v>0.93843069873997709</v>
      </c>
    </row>
    <row r="89" spans="1:18" x14ac:dyDescent="0.3">
      <c r="A89" s="38" t="s">
        <v>77</v>
      </c>
      <c r="B89" s="40" t="s">
        <v>57</v>
      </c>
      <c r="C89" s="11" t="s">
        <v>71</v>
      </c>
      <c r="D89" s="12">
        <f t="array" ref="D89">+INDEX('Back data'!$A$378:$AW$378,,MAX(IF('Back data'!$A$378:$AW$378&lt;&gt;"",COLUMN('Back data'!$A$378:$AW$378)))-D$6)/D87</f>
        <v>9.0456947466583768E-2</v>
      </c>
      <c r="E89" s="12">
        <f t="array" ref="E89">+INDEX('Back data'!$A$378:$AW$378,,MAX(IF('Back data'!$A$378:$AW$378&lt;&gt;"",COLUMN('Back data'!$A$378:$AW$378)))-E$6)/E87</f>
        <v>0.10547263681592041</v>
      </c>
      <c r="F89" s="12">
        <f t="array" ref="F89">+INDEX('Back data'!$A$378:$AW$378,,MAX(IF('Back data'!$A$378:$AW$378&lt;&gt;"",COLUMN('Back data'!$A$378:$AW$378)))-F$6)/F87</f>
        <v>5.5470660146699269E-2</v>
      </c>
      <c r="G89" s="12">
        <f t="array" ref="G89">+INDEX('Back data'!$A$378:$AW$378,,MAX(IF('Back data'!$A$378:$AW$378&lt;&gt;"",COLUMN('Back data'!$A$378:$AW$378)))-G$6)/G87</f>
        <v>5.4884117730698137E-2</v>
      </c>
      <c r="H89" s="12">
        <f t="array" ref="H89">+INDEX('Back data'!$A$378:$AW$378,,MAX(IF('Back data'!$A$378:$AW$378&lt;&gt;"",COLUMN('Back data'!$A$378:$AW$378)))-H$6)/H87</f>
        <v>9.5712560386473439E-2</v>
      </c>
      <c r="I89" s="12">
        <f t="array" ref="I89">+INDEX('Back data'!$A$378:$AW$378,,MAX(IF('Back data'!$A$378:$AW$378&lt;&gt;"",COLUMN('Back data'!$A$378:$AW$378)))-I$6)/I87</f>
        <v>0.11037915385741473</v>
      </c>
      <c r="J89" s="12">
        <f t="array" ref="J89">+INDEX('Back data'!$A$378:$AW$378,,MAX(IF('Back data'!$A$378:$AW$378&lt;&gt;"",COLUMN('Back data'!$A$378:$AW$378)))-J$6)/J87</f>
        <v>6.86046511627907E-2</v>
      </c>
      <c r="K89" s="12">
        <f t="array" ref="K89">+INDEX('Back data'!$A$378:$AW$378,,MAX(IF('Back data'!$A$378:$AW$378&lt;&gt;"",COLUMN('Back data'!$A$378:$AW$378)))-K$6)/K87</f>
        <v>0.10231164383561644</v>
      </c>
      <c r="L89" s="12">
        <f t="array" ref="L89">+INDEX('Back data'!$A$378:$AW$378,,MAX(IF('Back data'!$A$378:$AW$378&lt;&gt;"",COLUMN('Back data'!$A$378:$AW$378)))-L$6)/L87</f>
        <v>0.13962321482831963</v>
      </c>
      <c r="M89" s="12">
        <f t="array" ref="M89">+INDEX('Back data'!$A$378:$AW$378,,MAX(IF('Back data'!$A$378:$AW$378&lt;&gt;"",COLUMN('Back data'!$A$378:$AW$378)))-M$6)/M87</f>
        <v>0.10040610558745273</v>
      </c>
      <c r="N89" s="12">
        <f t="array" ref="N89">+INDEX('Back data'!$A$378:$AW$378,,MAX(IF('Back data'!$A$378:$AW$378&lt;&gt;"",COLUMN('Back data'!$A$378:$AW$378)))-N$6)/N87</f>
        <v>0.13394193355282849</v>
      </c>
      <c r="O89" s="12">
        <f t="array" ref="O89">+INDEX('Back data'!$A$378:$AW$378,,MAX(IF('Back data'!$A$378:$AW$378&lt;&gt;"",COLUMN('Back data'!$A$378:$AW$378)))-O$6)/O87</f>
        <v>8.2524271844660185E-2</v>
      </c>
      <c r="P89" s="12">
        <f t="array" ref="P89">+INDEX('Back data'!$A$378:$AW$378,,MAX(IF('Back data'!$A$378:$AW$378&lt;&gt;"",COLUMN('Back data'!$A$378:$AW$378)))-P$6)/P87</f>
        <v>6.1569301260022906E-2</v>
      </c>
      <c r="R89" s="63"/>
    </row>
    <row r="92" spans="1:18" x14ac:dyDescent="0.3">
      <c r="C92" s="9" t="s">
        <v>68</v>
      </c>
      <c r="D92" s="10">
        <f t="array" ref="D92">INDEX('Back data'!$A$383:$AW$383,,MAX(IF('Back data'!$A$383:$AW$383&lt;&gt;"",COLUMN('Back data'!$A$383:$AW$383)))-D$6)+INDEX('Back data'!$A$384:$AW$384,,MAX(IF('Back data'!$A$384:$AW$384&lt;&gt;"",COLUMN('Back data'!$A$384:$AW$384)))-D$6)</f>
        <v>69.53</v>
      </c>
      <c r="E92" s="10">
        <f t="array" ref="E92">INDEX('Back data'!$A$383:$AW$383,,MAX(IF('Back data'!$A$383:$AW$383&lt;&gt;"",COLUMN('Back data'!$A$383:$AW$383)))-E$6)+INDEX('Back data'!$A$384:$AW$384,,MAX(IF('Back data'!$A$384:$AW$384&lt;&gt;"",COLUMN('Back data'!$A$384:$AW$384)))-E$6)</f>
        <v>73.919999999999987</v>
      </c>
      <c r="F92" s="10">
        <f t="array" ref="F92">INDEX('Back data'!$A$383:$AW$383,,MAX(IF('Back data'!$A$383:$AW$383&lt;&gt;"",COLUMN('Back data'!$A$383:$AW$383)))-F$6)+INDEX('Back data'!$A$384:$AW$384,,MAX(IF('Back data'!$A$384:$AW$384&lt;&gt;"",COLUMN('Back data'!$A$384:$AW$384)))-F$6)</f>
        <v>73.47999999999999</v>
      </c>
      <c r="G92" s="10">
        <f t="array" ref="G92">INDEX('Back data'!$A$383:$AW$383,,MAX(IF('Back data'!$A$383:$AW$383&lt;&gt;"",COLUMN('Back data'!$A$383:$AW$383)))-G$6)+INDEX('Back data'!$A$384:$AW$384,,MAX(IF('Back data'!$A$384:$AW$384&lt;&gt;"",COLUMN('Back data'!$A$384:$AW$384)))-G$6)</f>
        <v>75.69</v>
      </c>
      <c r="H92" s="10">
        <f t="array" ref="H92">INDEX('Back data'!$A$383:$AW$383,,MAX(IF('Back data'!$A$383:$AW$383&lt;&gt;"",COLUMN('Back data'!$A$383:$AW$383)))-H$6)+INDEX('Back data'!$A$384:$AW$384,,MAX(IF('Back data'!$A$384:$AW$384&lt;&gt;"",COLUMN('Back data'!$A$384:$AW$384)))-H$6)</f>
        <v>75.77</v>
      </c>
      <c r="I92" s="10">
        <f t="array" ref="I92">INDEX('Back data'!$A$383:$AW$383,,MAX(IF('Back data'!$A$383:$AW$383&lt;&gt;"",COLUMN('Back data'!$A$383:$AW$383)))-I$6)+INDEX('Back data'!$A$384:$AW$384,,MAX(IF('Back data'!$A$384:$AW$384&lt;&gt;"",COLUMN('Back data'!$A$384:$AW$384)))-I$6)</f>
        <v>73.819999999999993</v>
      </c>
      <c r="J92" s="10">
        <f t="array" ref="J92">INDEX('Back data'!$A$383:$AW$383,,MAX(IF('Back data'!$A$383:$AW$383&lt;&gt;"",COLUMN('Back data'!$A$383:$AW$383)))-J$6)+INDEX('Back data'!$A$384:$AW$384,,MAX(IF('Back data'!$A$384:$AW$384&lt;&gt;"",COLUMN('Back data'!$A$384:$AW$384)))-J$6)</f>
        <v>75.75</v>
      </c>
      <c r="K92" s="10">
        <f t="array" ref="K92">INDEX('Back data'!$A$383:$AW$383,,MAX(IF('Back data'!$A$383:$AW$383&lt;&gt;"",COLUMN('Back data'!$A$383:$AW$383)))-K$6)+INDEX('Back data'!$A$384:$AW$384,,MAX(IF('Back data'!$A$384:$AW$384&lt;&gt;"",COLUMN('Back data'!$A$384:$AW$384)))-K$6)</f>
        <v>74.89</v>
      </c>
      <c r="L92" s="10">
        <f t="array" ref="L92">INDEX('Back data'!$A$383:$AW$383,,MAX(IF('Back data'!$A$383:$AW$383&lt;&gt;"",COLUMN('Back data'!$A$383:$AW$383)))-L$6)+INDEX('Back data'!$A$384:$AW$384,,MAX(IF('Back data'!$A$384:$AW$384&lt;&gt;"",COLUMN('Back data'!$A$384:$AW$384)))-L$6)</f>
        <v>75.930000000000007</v>
      </c>
      <c r="M92" s="10">
        <f t="array" ref="M92">INDEX('Back data'!$A$383:$AW$383,,MAX(IF('Back data'!$A$383:$AW$383&lt;&gt;"",COLUMN('Back data'!$A$383:$AW$383)))-M$6)+INDEX('Back data'!$A$384:$AW$384,,MAX(IF('Back data'!$A$384:$AW$384&lt;&gt;"",COLUMN('Back data'!$A$384:$AW$384)))-M$6)</f>
        <v>74.61</v>
      </c>
      <c r="N92" s="10">
        <f t="array" ref="N92">INDEX('Back data'!$A$383:$AW$383,,MAX(IF('Back data'!$A$383:$AW$383&lt;&gt;"",COLUMN('Back data'!$A$383:$AW$383)))-N$6)+INDEX('Back data'!$A$384:$AW$384,,MAX(IF('Back data'!$A$384:$AW$384&lt;&gt;"",COLUMN('Back data'!$A$384:$AW$384)))-N$6)</f>
        <v>73.179999999999993</v>
      </c>
      <c r="O92" s="10">
        <f t="array" ref="O92">INDEX('Back data'!$A$383:$AW$383,,MAX(IF('Back data'!$A$383:$AW$383&lt;&gt;"",COLUMN('Back data'!$A$383:$AW$383)))-O$6)+INDEX('Back data'!$A$384:$AW$384,,MAX(IF('Back data'!$A$384:$AW$384&lt;&gt;"",COLUMN('Back data'!$A$384:$AW$384)))-O$6)</f>
        <v>75.650000000000006</v>
      </c>
      <c r="P92" s="10">
        <f t="array" ref="P92">INDEX('Back data'!$A$383:$AW$383,,MAX(IF('Back data'!$A$383:$AW$383&lt;&gt;"",COLUMN('Back data'!$A$383:$AW$383)))-P$6)+INDEX('Back data'!$A$384:$AW$384,,MAX(IF('Back data'!$A$384:$AW$384&lt;&gt;"",COLUMN('Back data'!$A$384:$AW$384)))-P$6)</f>
        <v>76.070000000000007</v>
      </c>
    </row>
    <row r="93" spans="1:18" x14ac:dyDescent="0.3">
      <c r="A93" s="38" t="s">
        <v>77</v>
      </c>
      <c r="B93" s="40" t="s">
        <v>62</v>
      </c>
      <c r="C93" s="11" t="s">
        <v>70</v>
      </c>
      <c r="D93" s="12">
        <f t="array" ref="D93">INDEX('Back data'!$A$383:$AW$383,,MAX(IF('Back data'!$A$383:$AW$383&lt;&gt;"",COLUMN('Back data'!$A$383:$AW$383)))-D$6)/D92</f>
        <v>0.93297857040126564</v>
      </c>
      <c r="E93" s="12">
        <f t="array" ref="E93">INDEX('Back data'!$A$383:$AW$383,,MAX(IF('Back data'!$A$383:$AW$383&lt;&gt;"",COLUMN('Back data'!$A$383:$AW$383)))-E$6)/E92</f>
        <v>0.93668831168831179</v>
      </c>
      <c r="F93" s="12">
        <f t="array" ref="F93">INDEX('Back data'!$A$383:$AW$383,,MAX(IF('Back data'!$A$383:$AW$383&lt;&gt;"",COLUMN('Back data'!$A$383:$AW$383)))-F$6)/F92</f>
        <v>0.94379422972237348</v>
      </c>
      <c r="G93" s="12">
        <f t="array" ref="G93">INDEX('Back data'!$A$383:$AW$383,,MAX(IF('Back data'!$A$383:$AW$383&lt;&gt;"",COLUMN('Back data'!$A$383:$AW$383)))-G$6)/G92</f>
        <v>0.9599682917162109</v>
      </c>
      <c r="H93" s="12">
        <f t="array" ref="H93">INDEX('Back data'!$A$383:$AW$383,,MAX(IF('Back data'!$A$383:$AW$383&lt;&gt;"",COLUMN('Back data'!$A$383:$AW$383)))-H$6)/H92</f>
        <v>0.96674145440147818</v>
      </c>
      <c r="I93" s="12">
        <f t="array" ref="I93">INDEX('Back data'!$A$383:$AW$383,,MAX(IF('Back data'!$A$383:$AW$383&lt;&gt;"",COLUMN('Back data'!$A$383:$AW$383)))-I$6)/I92</f>
        <v>0.93998916282850187</v>
      </c>
      <c r="J93" s="12">
        <f t="array" ref="J93">INDEX('Back data'!$A$383:$AW$383,,MAX(IF('Back data'!$A$383:$AW$383&lt;&gt;"",COLUMN('Back data'!$A$383:$AW$383)))-J$6)/J92</f>
        <v>0.93108910891089114</v>
      </c>
      <c r="K93" s="12">
        <f t="array" ref="K93">INDEX('Back data'!$A$383:$AW$383,,MAX(IF('Back data'!$A$383:$AW$383&lt;&gt;"",COLUMN('Back data'!$A$383:$AW$383)))-K$6)/K92</f>
        <v>0.94925891307250643</v>
      </c>
      <c r="L93" s="12">
        <f t="array" ref="L93">INDEX('Back data'!$A$383:$AW$383,,MAX(IF('Back data'!$A$383:$AW$383&lt;&gt;"",COLUMN('Back data'!$A$383:$AW$383)))-L$6)/L92</f>
        <v>0.96984064269722103</v>
      </c>
      <c r="M93" s="12">
        <f t="array" ref="M93">INDEX('Back data'!$A$383:$AW$383,,MAX(IF('Back data'!$A$383:$AW$383&lt;&gt;"",COLUMN('Back data'!$A$383:$AW$383)))-M$6)/M92</f>
        <v>0.92909797614260814</v>
      </c>
      <c r="N93" s="12">
        <f t="array" ref="N93">INDEX('Back data'!$A$383:$AW$383,,MAX(IF('Back data'!$A$383:$AW$383&lt;&gt;"",COLUMN('Back data'!$A$383:$AW$383)))-N$6)/N92</f>
        <v>0.93372506149221102</v>
      </c>
      <c r="O93" s="12">
        <f t="array" ref="O93">INDEX('Back data'!$A$383:$AW$383,,MAX(IF('Back data'!$A$383:$AW$383&lt;&gt;"",COLUMN('Back data'!$A$383:$AW$383)))-O$6)/O92</f>
        <v>0.94342366159947122</v>
      </c>
      <c r="P93" s="12">
        <f t="array" ref="P93">INDEX('Back data'!$A$383:$AW$383,,MAX(IF('Back data'!$A$383:$AW$383&lt;&gt;"",COLUMN('Back data'!$A$383:$AW$383)))-P$6)/P92</f>
        <v>0.97646904167214399</v>
      </c>
    </row>
    <row r="94" spans="1:18" x14ac:dyDescent="0.3">
      <c r="A94" s="38" t="s">
        <v>77</v>
      </c>
      <c r="B94" s="40" t="s">
        <v>62</v>
      </c>
      <c r="C94" s="11" t="s">
        <v>71</v>
      </c>
      <c r="D94" s="12">
        <f t="array" ref="D94">+INDEX('Back data'!$A$384:$AW$384,,MAX(IF('Back data'!$A$384:$AW$384&lt;&gt;"",COLUMN('Back data'!$A$384:$AW$384)))-D$6)/D92</f>
        <v>6.7021429598734361E-2</v>
      </c>
      <c r="E94" s="12">
        <f t="array" ref="E94">+INDEX('Back data'!$A$384:$AW$384,,MAX(IF('Back data'!$A$384:$AW$384&lt;&gt;"",COLUMN('Back data'!$A$384:$AW$384)))-E$6)/E92</f>
        <v>6.3311688311688319E-2</v>
      </c>
      <c r="F94" s="12">
        <f t="array" ref="F94">+INDEX('Back data'!$A$384:$AW$384,,MAX(IF('Back data'!$A$384:$AW$384&lt;&gt;"",COLUMN('Back data'!$A$384:$AW$384)))-F$6)/F92</f>
        <v>5.620577027762657E-2</v>
      </c>
      <c r="G94" s="12">
        <f t="array" ref="G94">+INDEX('Back data'!$A$384:$AW$384,,MAX(IF('Back data'!$A$384:$AW$384&lt;&gt;"",COLUMN('Back data'!$A$384:$AW$384)))-G$6)/G92</f>
        <v>4.0031708283789137E-2</v>
      </c>
      <c r="H94" s="12">
        <f t="array" ref="H94">+INDEX('Back data'!$A$384:$AW$384,,MAX(IF('Back data'!$A$384:$AW$384&lt;&gt;"",COLUMN('Back data'!$A$384:$AW$384)))-H$6)/H92</f>
        <v>3.3258545598521844E-2</v>
      </c>
      <c r="I94" s="12">
        <f t="array" ref="I94">+INDEX('Back data'!$A$384:$AW$384,,MAX(IF('Back data'!$A$384:$AW$384&lt;&gt;"",COLUMN('Back data'!$A$384:$AW$384)))-I$6)/I92</f>
        <v>6.0010837171498244E-2</v>
      </c>
      <c r="J94" s="12">
        <f t="array" ref="J94">+INDEX('Back data'!$A$384:$AW$384,,MAX(IF('Back data'!$A$384:$AW$384&lt;&gt;"",COLUMN('Back data'!$A$384:$AW$384)))-J$6)/J92</f>
        <v>6.8910891089108903E-2</v>
      </c>
      <c r="K94" s="12">
        <f t="array" ref="K94">+INDEX('Back data'!$A$384:$AW$384,,MAX(IF('Back data'!$A$384:$AW$384&lt;&gt;"",COLUMN('Back data'!$A$384:$AW$384)))-K$6)/K92</f>
        <v>5.0741086927493656E-2</v>
      </c>
      <c r="L94" s="12">
        <f t="array" ref="L94">+INDEX('Back data'!$A$384:$AW$384,,MAX(IF('Back data'!$A$384:$AW$384&lt;&gt;"",COLUMN('Back data'!$A$384:$AW$384)))-L$6)/L92</f>
        <v>3.0159357302778873E-2</v>
      </c>
      <c r="M94" s="12">
        <f t="array" ref="M94">+INDEX('Back data'!$A$384:$AW$384,,MAX(IF('Back data'!$A$384:$AW$384&lt;&gt;"",COLUMN('Back data'!$A$384:$AW$384)))-M$6)/M92</f>
        <v>7.0902023857391777E-2</v>
      </c>
      <c r="N94" s="12">
        <f t="array" ref="N94">+INDEX('Back data'!$A$384:$AW$384,,MAX(IF('Back data'!$A$384:$AW$384&lt;&gt;"",COLUMN('Back data'!$A$384:$AW$384)))-N$6)/N92</f>
        <v>6.6274938507789011E-2</v>
      </c>
      <c r="O94" s="12">
        <f t="array" ref="O94">+INDEX('Back data'!$A$384:$AW$384,,MAX(IF('Back data'!$A$384:$AW$384&lt;&gt;"",COLUMN('Back data'!$A$384:$AW$384)))-O$6)/O92</f>
        <v>5.6576338400528753E-2</v>
      </c>
      <c r="P94" s="12">
        <f t="array" ref="P94">+INDEX('Back data'!$A$384:$AW$384,,MAX(IF('Back data'!$A$384:$AW$384&lt;&gt;"",COLUMN('Back data'!$A$384:$AW$384)))-P$6)/P92</f>
        <v>2.3530958327855921E-2</v>
      </c>
      <c r="R94" s="63"/>
    </row>
    <row r="97" spans="1:18" x14ac:dyDescent="0.3">
      <c r="C97" s="9" t="s">
        <v>68</v>
      </c>
      <c r="D97" s="10">
        <f t="array" ref="D97">INDEX('Back data'!$A$389:$AW$389,,MAX(IF('Back data'!$A$389:$AW$389&lt;&gt;"",COLUMN('Back data'!$A$389:$AW$389)))-D$6)+INDEX('Back data'!$A$390:$AW$390,,MAX(IF('Back data'!$A$390:$AW$390&lt;&gt;"",COLUMN('Back data'!$A$390:$AW$390)))-D$6)</f>
        <v>78.03</v>
      </c>
      <c r="E97" s="10">
        <f t="array" ref="E97">INDEX('Back data'!$A$389:$AW$389,,MAX(IF('Back data'!$A$389:$AW$389&lt;&gt;"",COLUMN('Back data'!$A$389:$AW$389)))-E$6)+INDEX('Back data'!$A$390:$AW$390,,MAX(IF('Back data'!$A$390:$AW$390&lt;&gt;"",COLUMN('Back data'!$A$390:$AW$390)))-E$6)</f>
        <v>73.8</v>
      </c>
      <c r="F97" s="10">
        <f t="array" ref="F97">INDEX('Back data'!$A$389:$AW$389,,MAX(IF('Back data'!$A$389:$AW$389&lt;&gt;"",COLUMN('Back data'!$A$389:$AW$389)))-F$6)+INDEX('Back data'!$A$390:$AW$390,,MAX(IF('Back data'!$A$390:$AW$390&lt;&gt;"",COLUMN('Back data'!$A$390:$AW$390)))-F$6)</f>
        <v>66.339999999999989</v>
      </c>
      <c r="G97" s="10">
        <f t="array" ref="G97">INDEX('Back data'!$A$389:$AW$389,,MAX(IF('Back data'!$A$389:$AW$389&lt;&gt;"",COLUMN('Back data'!$A$389:$AW$389)))-G$6)+INDEX('Back data'!$A$390:$AW$390,,MAX(IF('Back data'!$A$390:$AW$390&lt;&gt;"",COLUMN('Back data'!$A$390:$AW$390)))-G$6)</f>
        <v>74.739999999999995</v>
      </c>
      <c r="H97" s="10">
        <f t="array" ref="H97">INDEX('Back data'!$A$389:$AW$389,,MAX(IF('Back data'!$A$389:$AW$389&lt;&gt;"",COLUMN('Back data'!$A$389:$AW$389)))-H$6)+INDEX('Back data'!$A$390:$AW$390,,MAX(IF('Back data'!$A$390:$AW$390&lt;&gt;"",COLUMN('Back data'!$A$390:$AW$390)))-H$6)</f>
        <v>75.84</v>
      </c>
      <c r="I97" s="10">
        <f t="array" ref="I97">INDEX('Back data'!$A$389:$AW$389,,MAX(IF('Back data'!$A$389:$AW$389&lt;&gt;"",COLUMN('Back data'!$A$389:$AW$389)))-I$6)+INDEX('Back data'!$A$390:$AW$390,,MAX(IF('Back data'!$A$390:$AW$390&lt;&gt;"",COLUMN('Back data'!$A$390:$AW$390)))-I$6)</f>
        <v>76.95</v>
      </c>
      <c r="J97" s="10">
        <f t="array" ref="J97">INDEX('Back data'!$A$389:$AW$389,,MAX(IF('Back data'!$A$389:$AW$389&lt;&gt;"",COLUMN('Back data'!$A$389:$AW$389)))-J$6)+INDEX('Back data'!$A$390:$AW$390,,MAX(IF('Back data'!$A$390:$AW$390&lt;&gt;"",COLUMN('Back data'!$A$390:$AW$390)))-J$6)</f>
        <v>79.47</v>
      </c>
      <c r="K97" s="10">
        <f t="array" ref="K97">INDEX('Back data'!$A$389:$AW$389,,MAX(IF('Back data'!$A$389:$AW$389&lt;&gt;"",COLUMN('Back data'!$A$389:$AW$389)))-K$6)+INDEX('Back data'!$A$390:$AW$390,,MAX(IF('Back data'!$A$390:$AW$390&lt;&gt;"",COLUMN('Back data'!$A$390:$AW$390)))-K$6)</f>
        <v>76.38</v>
      </c>
      <c r="L97" s="10">
        <f t="array" ref="L97">INDEX('Back data'!$A$389:$AW$389,,MAX(IF('Back data'!$A$389:$AW$389&lt;&gt;"",COLUMN('Back data'!$A$389:$AW$389)))-L$6)+INDEX('Back data'!$A$390:$AW$390,,MAX(IF('Back data'!$A$390:$AW$390&lt;&gt;"",COLUMN('Back data'!$A$390:$AW$390)))-L$6)</f>
        <v>74.69</v>
      </c>
      <c r="M97" s="10">
        <f t="array" ref="M97">INDEX('Back data'!$A$389:$AW$389,,MAX(IF('Back data'!$A$389:$AW$389&lt;&gt;"",COLUMN('Back data'!$A$389:$AW$389)))-M$6)+INDEX('Back data'!$A$390:$AW$390,,MAX(IF('Back data'!$A$390:$AW$390&lt;&gt;"",COLUMN('Back data'!$A$390:$AW$390)))-M$6)</f>
        <v>70.22999999999999</v>
      </c>
      <c r="N97" s="10">
        <f t="array" ref="N97">INDEX('Back data'!$A$389:$AW$389,,MAX(IF('Back data'!$A$389:$AW$389&lt;&gt;"",COLUMN('Back data'!$A$389:$AW$389)))-N$6)+INDEX('Back data'!$A$390:$AW$390,,MAX(IF('Back data'!$A$390:$AW$390&lt;&gt;"",COLUMN('Back data'!$A$390:$AW$390)))-N$6)</f>
        <v>77.099999999999994</v>
      </c>
      <c r="O97" s="10">
        <f t="array" ref="O97">INDEX('Back data'!$A$389:$AW$389,,MAX(IF('Back data'!$A$389:$AW$389&lt;&gt;"",COLUMN('Back data'!$A$389:$AW$389)))-O$6)+INDEX('Back data'!$A$390:$AW$390,,MAX(IF('Back data'!$A$390:$AW$390&lt;&gt;"",COLUMN('Back data'!$A$390:$AW$390)))-O$6)</f>
        <v>69.989999999999995</v>
      </c>
      <c r="P97" s="10">
        <f t="array" ref="P97">INDEX('Back data'!$A$389:$AW$389,,MAX(IF('Back data'!$A$389:$AW$389&lt;&gt;"",COLUMN('Back data'!$A$389:$AW$389)))-P$6)+INDEX('Back data'!$A$390:$AW$390,,MAX(IF('Back data'!$A$390:$AW$390&lt;&gt;"",COLUMN('Back data'!$A$390:$AW$390)))-P$6)</f>
        <v>70.06</v>
      </c>
    </row>
    <row r="98" spans="1:18" x14ac:dyDescent="0.3">
      <c r="A98" s="38" t="s">
        <v>77</v>
      </c>
      <c r="B98" s="40" t="s">
        <v>67</v>
      </c>
      <c r="C98" s="11" t="s">
        <v>70</v>
      </c>
      <c r="D98" s="12">
        <f t="array" ref="D98">INDEX('Back data'!$A$389:$AW$389,,MAX(IF('Back data'!$A$389:$AW$389&lt;&gt;"",COLUMN('Back data'!$A$389:$AW$389)))-D$6)/D97</f>
        <v>0.91580161476355237</v>
      </c>
      <c r="E98" s="12">
        <f t="array" ref="E98">INDEX('Back data'!$A$389:$AW$389,,MAX(IF('Back data'!$A$389:$AW$389&lt;&gt;"",COLUMN('Back data'!$A$389:$AW$389)))-E$6)/E97</f>
        <v>0.96924119241192419</v>
      </c>
      <c r="F98" s="12">
        <f t="array" ref="F98">INDEX('Back data'!$A$389:$AW$389,,MAX(IF('Back data'!$A$389:$AW$389&lt;&gt;"",COLUMN('Back data'!$A$389:$AW$389)))-F$6)/F97</f>
        <v>0.97965028640337659</v>
      </c>
      <c r="G98" s="12">
        <f t="array" ref="G98">INDEX('Back data'!$A$389:$AW$389,,MAX(IF('Back data'!$A$389:$AW$389&lt;&gt;"",COLUMN('Back data'!$A$389:$AW$389)))-G$6)/G97</f>
        <v>0.97257158148247258</v>
      </c>
      <c r="H98" s="12">
        <f t="array" ref="H98">INDEX('Back data'!$A$389:$AW$389,,MAX(IF('Back data'!$A$389:$AW$389&lt;&gt;"",COLUMN('Back data'!$A$389:$AW$389)))-H$6)/H97</f>
        <v>0.951740506329114</v>
      </c>
      <c r="I98" s="12">
        <f t="array" ref="I98">INDEX('Back data'!$A$389:$AW$389,,MAX(IF('Back data'!$A$389:$AW$389&lt;&gt;"",COLUMN('Back data'!$A$389:$AW$389)))-I$6)/I97</f>
        <v>0.94697855750487336</v>
      </c>
      <c r="J98" s="12">
        <f t="array" ref="J98">INDEX('Back data'!$A$389:$AW$389,,MAX(IF('Back data'!$A$389:$AW$389&lt;&gt;"",COLUMN('Back data'!$A$389:$AW$389)))-J$6)/J97</f>
        <v>0.94803070341009188</v>
      </c>
      <c r="K98" s="12">
        <f t="array" ref="K98">INDEX('Back data'!$A$389:$AW$389,,MAX(IF('Back data'!$A$389:$AW$389&lt;&gt;"",COLUMN('Back data'!$A$389:$AW$389)))-K$6)/K97</f>
        <v>0.96779261586802834</v>
      </c>
      <c r="L98" s="12">
        <f t="array" ref="L98">INDEX('Back data'!$A$389:$AW$389,,MAX(IF('Back data'!$A$389:$AW$389&lt;&gt;"",COLUMN('Back data'!$A$389:$AW$389)))-L$6)/L97</f>
        <v>0.98513857276743877</v>
      </c>
      <c r="M98" s="12">
        <f t="array" ref="M98">INDEX('Back data'!$A$389:$AW$389,,MAX(IF('Back data'!$A$389:$AW$389&lt;&gt;"",COLUMN('Back data'!$A$389:$AW$389)))-M$6)/M97</f>
        <v>0.96141250177986626</v>
      </c>
      <c r="N98" s="12">
        <f t="array" ref="N98">INDEX('Back data'!$A$389:$AW$389,,MAX(IF('Back data'!$A$389:$AW$389&lt;&gt;"",COLUMN('Back data'!$A$389:$AW$389)))-N$6)/N97</f>
        <v>0.89961089494163426</v>
      </c>
      <c r="O98" s="12">
        <f t="array" ref="O98">INDEX('Back data'!$A$389:$AW$389,,MAX(IF('Back data'!$A$389:$AW$389&lt;&gt;"",COLUMN('Back data'!$A$389:$AW$389)))-O$6)/O97</f>
        <v>0.90484354907843978</v>
      </c>
      <c r="P98" s="12">
        <f t="array" ref="P98">INDEX('Back data'!$A$389:$AW$389,,MAX(IF('Back data'!$A$389:$AW$389&lt;&gt;"",COLUMN('Back data'!$A$389:$AW$389)))-P$6)/P97</f>
        <v>0.99443334284898655</v>
      </c>
    </row>
    <row r="99" spans="1:18" x14ac:dyDescent="0.3">
      <c r="A99" s="38" t="s">
        <v>77</v>
      </c>
      <c r="B99" s="40" t="s">
        <v>67</v>
      </c>
      <c r="C99" s="11" t="s">
        <v>71</v>
      </c>
      <c r="D99" s="12">
        <f t="array" ref="D99">INDEX('Back data'!$A$390:$AW$390,,MAX(IF('Back data'!$A$390:$AW$390&lt;&gt;"",COLUMN('Back data'!$A$390:$AW$390)))-D$6)/D97</f>
        <v>8.4198385236447529E-2</v>
      </c>
      <c r="E99" s="12">
        <f t="array" ref="E99">INDEX('Back data'!$A$390:$AW$390,,MAX(IF('Back data'!$A$390:$AW$390&lt;&gt;"",COLUMN('Back data'!$A$390:$AW$390)))-E$6)/E97</f>
        <v>3.0758807588075882E-2</v>
      </c>
      <c r="F99" s="12">
        <f t="array" ref="F99">INDEX('Back data'!$A$390:$AW$390,,MAX(IF('Back data'!$A$390:$AW$390&lt;&gt;"",COLUMN('Back data'!$A$390:$AW$390)))-F$6)/F97</f>
        <v>2.0349713596623461E-2</v>
      </c>
      <c r="G99" s="12">
        <f t="array" ref="G99">INDEX('Back data'!$A$390:$AW$390,,MAX(IF('Back data'!$A$390:$AW$390&lt;&gt;"",COLUMN('Back data'!$A$390:$AW$390)))-G$6)/G97</f>
        <v>2.7428418517527427E-2</v>
      </c>
      <c r="H99" s="12">
        <f t="array" ref="H99">INDEX('Back data'!$A$390:$AW$390,,MAX(IF('Back data'!$A$390:$AW$390&lt;&gt;"",COLUMN('Back data'!$A$390:$AW$390)))-H$6)/H97</f>
        <v>4.8259493670886076E-2</v>
      </c>
      <c r="I99" s="12">
        <f t="array" ref="I99">INDEX('Back data'!$A$390:$AW$390,,MAX(IF('Back data'!$A$390:$AW$390&lt;&gt;"",COLUMN('Back data'!$A$390:$AW$390)))-I$6)/I97</f>
        <v>5.3021442495126705E-2</v>
      </c>
      <c r="J99" s="12">
        <f t="array" ref="J99">INDEX('Back data'!$A$390:$AW$390,,MAX(IF('Back data'!$A$390:$AW$390&lt;&gt;"",COLUMN('Back data'!$A$390:$AW$390)))-J$6)/J97</f>
        <v>5.1969296589908141E-2</v>
      </c>
      <c r="K99" s="12">
        <f t="array" ref="K99">INDEX('Back data'!$A$390:$AW$390,,MAX(IF('Back data'!$A$390:$AW$390&lt;&gt;"",COLUMN('Back data'!$A$390:$AW$390)))-K$6)/K97</f>
        <v>3.2207384131971724E-2</v>
      </c>
      <c r="L99" s="12">
        <f t="array" ref="L99">INDEX('Back data'!$A$390:$AW$390,,MAX(IF('Back data'!$A$390:$AW$390&lt;&gt;"",COLUMN('Back data'!$A$390:$AW$390)))-L$6)/L97</f>
        <v>1.4861427232561255E-2</v>
      </c>
      <c r="M99" s="12">
        <f t="array" ref="M99">INDEX('Back data'!$A$390:$AW$390,,MAX(IF('Back data'!$A$390:$AW$390&lt;&gt;"",COLUMN('Back data'!$A$390:$AW$390)))-M$6)/M97</f>
        <v>3.8587498220133853E-2</v>
      </c>
      <c r="N99" s="12">
        <f t="array" ref="N99">INDEX('Back data'!$A$390:$AW$390,,MAX(IF('Back data'!$A$390:$AW$390&lt;&gt;"",COLUMN('Back data'!$A$390:$AW$390)))-N$6)/N97</f>
        <v>0.10038910505836576</v>
      </c>
      <c r="O99" s="12">
        <f t="array" ref="O99">INDEX('Back data'!$A$390:$AW$390,,MAX(IF('Back data'!$A$390:$AW$390&lt;&gt;"",COLUMN('Back data'!$A$390:$AW$390)))-O$6)/O97</f>
        <v>9.5156450921560234E-2</v>
      </c>
      <c r="P99" s="12">
        <f t="array" ref="P99">INDEX('Back data'!$A$390:$AW$390,,MAX(IF('Back data'!$A$390:$AW$390&lt;&gt;"",COLUMN('Back data'!$A$390:$AW$390)))-P$6)/P97</f>
        <v>5.5666571510134171E-3</v>
      </c>
      <c r="R99" s="63"/>
    </row>
    <row r="100" spans="1:18" x14ac:dyDescent="0.3">
      <c r="A100" s="33"/>
      <c r="B100" s="30"/>
      <c r="C100" s="34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</row>
    <row r="101" spans="1:18" x14ac:dyDescent="0.3">
      <c r="A101" s="33"/>
      <c r="B101" s="30"/>
      <c r="C101" s="34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</row>
    <row r="102" spans="1:18" x14ac:dyDescent="0.3">
      <c r="A102" s="33"/>
      <c r="B102" s="30"/>
      <c r="C102" s="34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</row>
    <row r="103" spans="1:18" x14ac:dyDescent="0.3">
      <c r="A103" s="33"/>
      <c r="B103" s="30"/>
      <c r="C103" s="34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</row>
    <row r="104" spans="1:18" x14ac:dyDescent="0.3">
      <c r="A104" s="7"/>
      <c r="B104" s="8"/>
      <c r="C104" s="9" t="s">
        <v>68</v>
      </c>
      <c r="D104" s="10">
        <f t="array" ref="D104">INDEX('Back data'!$A$152:$AW$152,,MAX(IF('Back data'!$A$152:$AW$152&lt;&gt;"",COLUMN('Back data'!$A$152:$AW$152)))-D$6)+INDEX('Back data'!$A$153:$AW$153,,MAX(IF('Back data'!$A$153:$AW$153&lt;&gt;"",COLUMN('Back data'!$A$153:$AW$153)))-D$6)</f>
        <v>64.83</v>
      </c>
      <c r="E104" s="10">
        <f t="array" ref="E104">INDEX('Back data'!$A$152:$AW$152,,MAX(IF('Back data'!$A$152:$AW$152&lt;&gt;"",COLUMN('Back data'!$A$152:$AW$152)))-E$6)+INDEX('Back data'!$A$153:$AW$153,,MAX(IF('Back data'!$A$153:$AW$153&lt;&gt;"",COLUMN('Back data'!$A$153:$AW$153)))-E$6)</f>
        <v>68.06</v>
      </c>
      <c r="F104" s="10">
        <f t="array" ref="F104">INDEX('Back data'!$A$152:$AW$152,,MAX(IF('Back data'!$A$152:$AW$152&lt;&gt;"",COLUMN('Back data'!$A$152:$AW$152)))-F$6)+INDEX('Back data'!$A$153:$AW$153,,MAX(IF('Back data'!$A$153:$AW$153&lt;&gt;"",COLUMN('Back data'!$A$153:$AW$153)))-F$6)</f>
        <v>70.709999999999994</v>
      </c>
      <c r="G104" s="10">
        <f t="array" ref="G104">INDEX('Back data'!$A$152:$AW$152,,MAX(IF('Back data'!$A$152:$AW$152&lt;&gt;"",COLUMN('Back data'!$A$152:$AW$152)))-G$6)+INDEX('Back data'!$A$153:$AW$153,,MAX(IF('Back data'!$A$153:$AW$153&lt;&gt;"",COLUMN('Back data'!$A$153:$AW$153)))-G$6)</f>
        <v>69.709999999999994</v>
      </c>
      <c r="H104" s="10">
        <f t="array" ref="H104">INDEX('Back data'!$A$152:$AW$152,,MAX(IF('Back data'!$A$152:$AW$152&lt;&gt;"",COLUMN('Back data'!$A$152:$AW$152)))-H$6)+INDEX('Back data'!$A$153:$AW$153,,MAX(IF('Back data'!$A$153:$AW$153&lt;&gt;"",COLUMN('Back data'!$A$153:$AW$153)))-H$6)</f>
        <v>70.25</v>
      </c>
      <c r="I104" s="10">
        <f t="array" ref="I104">INDEX('Back data'!$A$152:$AW$152,,MAX(IF('Back data'!$A$152:$AW$152&lt;&gt;"",COLUMN('Back data'!$A$152:$AW$152)))-I$6)+INDEX('Back data'!$A$153:$AW$153,,MAX(IF('Back data'!$A$153:$AW$153&lt;&gt;"",COLUMN('Back data'!$A$153:$AW$153)))-I$6)</f>
        <v>68.349999999999994</v>
      </c>
      <c r="J104" s="10">
        <f t="array" ref="J104">INDEX('Back data'!$A$152:$AW$152,,MAX(IF('Back data'!$A$152:$AW$152&lt;&gt;"",COLUMN('Back data'!$A$152:$AW$152)))-J$6)+INDEX('Back data'!$A$153:$AW$153,,MAX(IF('Back data'!$A$153:$AW$153&lt;&gt;"",COLUMN('Back data'!$A$153:$AW$153)))-J$6)</f>
        <v>72.16</v>
      </c>
      <c r="K104" s="10">
        <f t="array" ref="K104">INDEX('Back data'!$A$152:$AW$152,,MAX(IF('Back data'!$A$152:$AW$152&lt;&gt;"",COLUMN('Back data'!$A$152:$AW$152)))-K$6)+INDEX('Back data'!$A$153:$AW$153,,MAX(IF('Back data'!$A$153:$AW$153&lt;&gt;"",COLUMN('Back data'!$A$153:$AW$153)))-K$6)</f>
        <v>73.78</v>
      </c>
      <c r="L104" s="10">
        <f t="array" ref="L104">INDEX('Back data'!$A$152:$AW$152,,MAX(IF('Back data'!$A$152:$AW$152&lt;&gt;"",COLUMN('Back data'!$A$152:$AW$152)))-L$6)+INDEX('Back data'!$A$153:$AW$153,,MAX(IF('Back data'!$A$153:$AW$153&lt;&gt;"",COLUMN('Back data'!$A$153:$AW$153)))-L$6)</f>
        <v>71.3</v>
      </c>
      <c r="M104" s="10">
        <f t="array" ref="M104">INDEX('Back data'!$A$152:$AW$152,,MAX(IF('Back data'!$A$152:$AW$152&lt;&gt;"",COLUMN('Back data'!$A$152:$AW$152)))-M$6)+INDEX('Back data'!$A$153:$AW$153,,MAX(IF('Back data'!$A$153:$AW$153&lt;&gt;"",COLUMN('Back data'!$A$153:$AW$153)))-M$6)</f>
        <v>70.239999999999995</v>
      </c>
      <c r="N104" s="10">
        <f t="array" ref="N104">INDEX('Back data'!$A$152:$AW$152,,MAX(IF('Back data'!$A$152:$AW$152&lt;&gt;"",COLUMN('Back data'!$A$152:$AW$152)))-N$6)+INDEX('Back data'!$A$153:$AW$153,,MAX(IF('Back data'!$A$153:$AW$153&lt;&gt;"",COLUMN('Back data'!$A$153:$AW$153)))-N$6)</f>
        <v>67.41</v>
      </c>
      <c r="O104" s="10">
        <f t="array" ref="O104">INDEX('Back data'!$A$152:$AW$152,,MAX(IF('Back data'!$A$152:$AW$152&lt;&gt;"",COLUMN('Back data'!$A$152:$AW$152)))-O$6)+INDEX('Back data'!$A$153:$AW$153,,MAX(IF('Back data'!$A$153:$AW$153&lt;&gt;"",COLUMN('Back data'!$A$153:$AW$153)))-O$6)</f>
        <v>72.740000000000009</v>
      </c>
      <c r="P104" s="10">
        <f t="array" ref="P104">INDEX('Back data'!$A$152:$AW$152,,MAX(IF('Back data'!$A$152:$AW$152&lt;&gt;"",COLUMN('Back data'!$A$152:$AW$152)))-P$6)+INDEX('Back data'!$A$153:$AW$153,,MAX(IF('Back data'!$A$153:$AW$153&lt;&gt;"",COLUMN('Back data'!$A$153:$AW$153)))-P$6)</f>
        <v>71.69</v>
      </c>
    </row>
    <row r="105" spans="1:18" x14ac:dyDescent="0.3">
      <c r="A105" s="37" t="s">
        <v>78</v>
      </c>
      <c r="B105" s="45" t="s">
        <v>75</v>
      </c>
      <c r="C105" s="11" t="s">
        <v>70</v>
      </c>
      <c r="D105" s="12">
        <f t="array" ref="D105">INDEX('Back data'!$A$152:$AW$152,,MAX(IF('Back data'!$A$152:$AW$152&lt;&gt;"",COLUMN('Back data'!$A$152:$AW$152)))-D$6)/D104</f>
        <v>0.87675458892488056</v>
      </c>
      <c r="E105" s="12">
        <f t="array" ref="E105">INDEX('Back data'!$A$152:$AW$152,,MAX(IF('Back data'!$A$152:$AW$152&lt;&gt;"",COLUMN('Back data'!$A$152:$AW$152)))-E$6)/E104</f>
        <v>0.87790185130766962</v>
      </c>
      <c r="F105" s="12">
        <f t="array" ref="F105">INDEX('Back data'!$A$152:$AW$152,,MAX(IF('Back data'!$A$152:$AW$152&lt;&gt;"",COLUMN('Back data'!$A$152:$AW$152)))-F$6)/F104</f>
        <v>0.89365012020930568</v>
      </c>
      <c r="G105" s="12">
        <f t="array" ref="G105">INDEX('Back data'!$A$152:$AW$152,,MAX(IF('Back data'!$A$152:$AW$152&lt;&gt;"",COLUMN('Back data'!$A$152:$AW$152)))-G$6)/G104</f>
        <v>0.89398938459331523</v>
      </c>
      <c r="H105" s="12">
        <f t="array" ref="H105">INDEX('Back data'!$A$152:$AW$152,,MAX(IF('Back data'!$A$152:$AW$152&lt;&gt;"",COLUMN('Back data'!$A$152:$AW$152)))-H$6)/H104</f>
        <v>0.88697508896797161</v>
      </c>
      <c r="I105" s="12">
        <f t="array" ref="I105">INDEX('Back data'!$A$152:$AW$152,,MAX(IF('Back data'!$A$152:$AW$152&lt;&gt;"",COLUMN('Back data'!$A$152:$AW$152)))-I$6)/I104</f>
        <v>0.87534747622531095</v>
      </c>
      <c r="J105" s="12">
        <f t="array" ref="J105">INDEX('Back data'!$A$152:$AW$152,,MAX(IF('Back data'!$A$152:$AW$152&lt;&gt;"",COLUMN('Back data'!$A$152:$AW$152)))-J$6)/J104</f>
        <v>0.87929600886917969</v>
      </c>
      <c r="K105" s="12">
        <f t="array" ref="K105">INDEX('Back data'!$A$152:$AW$152,,MAX(IF('Back data'!$A$152:$AW$152&lt;&gt;"",COLUMN('Back data'!$A$152:$AW$152)))-K$6)/K104</f>
        <v>0.87449173217674159</v>
      </c>
      <c r="L105" s="12">
        <f t="array" ref="L105">INDEX('Back data'!$A$152:$AW$152,,MAX(IF('Back data'!$A$152:$AW$152&lt;&gt;"",COLUMN('Back data'!$A$152:$AW$152)))-L$6)/L104</f>
        <v>0.88569424964936883</v>
      </c>
      <c r="M105" s="12">
        <f t="array" ref="M105">INDEX('Back data'!$A$152:$AW$152,,MAX(IF('Back data'!$A$152:$AW$152&lt;&gt;"",COLUMN('Back data'!$A$152:$AW$152)))-M$6)/M104</f>
        <v>0.88482346241457865</v>
      </c>
      <c r="N105" s="12">
        <f t="array" ref="N105">INDEX('Back data'!$A$152:$AW$152,,MAX(IF('Back data'!$A$152:$AW$152&lt;&gt;"",COLUMN('Back data'!$A$152:$AW$152)))-N$6)/N104</f>
        <v>0.85506601394451864</v>
      </c>
      <c r="O105" s="12">
        <f t="array" ref="O105">INDEX('Back data'!$A$152:$AW$152,,MAX(IF('Back data'!$A$152:$AW$152&lt;&gt;"",COLUMN('Back data'!$A$152:$AW$152)))-O$6)/O104</f>
        <v>0.87420951333516628</v>
      </c>
      <c r="P105" s="12">
        <f t="array" ref="P105">INDEX('Back data'!$A$152:$AW$152,,MAX(IF('Back data'!$A$152:$AW$152&lt;&gt;"",COLUMN('Back data'!$A$152:$AW$152)))-P$6)/P104</f>
        <v>0.88366578323336598</v>
      </c>
    </row>
    <row r="106" spans="1:18" x14ac:dyDescent="0.3">
      <c r="A106" s="37" t="s">
        <v>78</v>
      </c>
      <c r="B106" s="45" t="s">
        <v>76</v>
      </c>
      <c r="C106" s="11" t="s">
        <v>71</v>
      </c>
      <c r="D106" s="12">
        <f t="array" ref="D106">+INDEX('Back data'!$A$153:$AW$153,,MAX(IF('Back data'!$A$153:$AW$153&lt;&gt;"",COLUMN('Back data'!$A$153:$AW$153)))-D$6)/D104</f>
        <v>0.12324541107511955</v>
      </c>
      <c r="E106" s="12">
        <f t="array" ref="E106">+INDEX('Back data'!$A$153:$AW$153,,MAX(IF('Back data'!$A$153:$AW$153&lt;&gt;"",COLUMN('Back data'!$A$153:$AW$153)))-E$6)/E104</f>
        <v>0.12209814869233029</v>
      </c>
      <c r="F106" s="12">
        <f t="array" ref="F106">+INDEX('Back data'!$A$153:$AW$153,,MAX(IF('Back data'!$A$153:$AW$153&lt;&gt;"",COLUMN('Back data'!$A$153:$AW$153)))-F$6)/F104</f>
        <v>0.10634987979069439</v>
      </c>
      <c r="G106" s="12">
        <f t="array" ref="G106">+INDEX('Back data'!$A$153:$AW$153,,MAX(IF('Back data'!$A$153:$AW$153&lt;&gt;"",COLUMN('Back data'!$A$153:$AW$153)))-G$6)/G104</f>
        <v>0.10601061540668484</v>
      </c>
      <c r="H106" s="12">
        <f t="array" ref="H106">+INDEX('Back data'!$A$153:$AW$153,,MAX(IF('Back data'!$A$153:$AW$153&lt;&gt;"",COLUMN('Back data'!$A$153:$AW$153)))-H$6)/H104</f>
        <v>0.11302491103202847</v>
      </c>
      <c r="I106" s="12">
        <f t="array" ref="I106">+INDEX('Back data'!$A$153:$AW$153,,MAX(IF('Back data'!$A$153:$AW$153&lt;&gt;"",COLUMN('Back data'!$A$153:$AW$153)))-I$6)/I104</f>
        <v>0.12465252377468911</v>
      </c>
      <c r="J106" s="12">
        <f t="array" ref="J106">+INDEX('Back data'!$A$153:$AW$153,,MAX(IF('Back data'!$A$153:$AW$153&lt;&gt;"",COLUMN('Back data'!$A$153:$AW$153)))-J$6)/J104</f>
        <v>0.12070399113082042</v>
      </c>
      <c r="K106" s="12">
        <f t="array" ref="K106">+INDEX('Back data'!$A$153:$AW$153,,MAX(IF('Back data'!$A$153:$AW$153&lt;&gt;"",COLUMN('Back data'!$A$153:$AW$153)))-K$6)/K104</f>
        <v>0.12550826782325833</v>
      </c>
      <c r="L106" s="12">
        <f t="array" ref="L106">+INDEX('Back data'!$A$153:$AW$153,,MAX(IF('Back data'!$A$153:$AW$153&lt;&gt;"",COLUMN('Back data'!$A$153:$AW$153)))-L$6)/L104</f>
        <v>0.11430575035063115</v>
      </c>
      <c r="M106" s="12">
        <f t="array" ref="M106">+INDEX('Back data'!$A$153:$AW$153,,MAX(IF('Back data'!$A$153:$AW$153&lt;&gt;"",COLUMN('Back data'!$A$153:$AW$153)))-M$6)/M104</f>
        <v>0.11517653758542142</v>
      </c>
      <c r="N106" s="12">
        <f t="array" ref="N106">+INDEX('Back data'!$A$153:$AW$153,,MAX(IF('Back data'!$A$153:$AW$153&lt;&gt;"",COLUMN('Back data'!$A$153:$AW$153)))-N$6)/N104</f>
        <v>0.14493398605548138</v>
      </c>
      <c r="O106" s="12">
        <f t="array" ref="O106">+INDEX('Back data'!$A$153:$AW$153,,MAX(IF('Back data'!$A$153:$AW$153&lt;&gt;"",COLUMN('Back data'!$A$153:$AW$153)))-O$6)/O104</f>
        <v>0.12579048666483364</v>
      </c>
      <c r="P106" s="12">
        <f t="array" ref="P106">+INDEX('Back data'!$A$153:$AW$153,,MAX(IF('Back data'!$A$153:$AW$153&lt;&gt;"",COLUMN('Back data'!$A$153:$AW$153)))-P$6)/P104</f>
        <v>0.11633421676663412</v>
      </c>
      <c r="R106" s="63"/>
    </row>
    <row r="107" spans="1:18" x14ac:dyDescent="0.3">
      <c r="B107" s="46"/>
    </row>
    <row r="108" spans="1:18" x14ac:dyDescent="0.3">
      <c r="B108" s="46"/>
    </row>
    <row r="109" spans="1:18" x14ac:dyDescent="0.3">
      <c r="B109" s="46"/>
      <c r="C109" s="9" t="s">
        <v>68</v>
      </c>
      <c r="D109" s="10">
        <f t="array" ref="D109">INDEX('Back data'!$A$158:$AW$158,,MAX(IF('Back data'!$A$158:$AW$158&lt;&gt;"",COLUMN('Back data'!$A$158:$AW$158)))-D$6)+INDEX('Back data'!$A$159:$AW$159,,MAX(IF('Back data'!$A$159:$AW$159&lt;&gt;"",COLUMN('Back data'!$A$159:$AW$159)))-D$6)</f>
        <v>64.28</v>
      </c>
      <c r="E109" s="10">
        <f t="array" ref="E109">INDEX('Back data'!$A$158:$AW$158,,MAX(IF('Back data'!$A$158:$AW$158&lt;&gt;"",COLUMN('Back data'!$A$158:$AW$158)))-E$6)+INDEX('Back data'!$A$159:$AW$159,,MAX(IF('Back data'!$A$159:$AW$159&lt;&gt;"",COLUMN('Back data'!$A$159:$AW$159)))-E$6)</f>
        <v>68.55</v>
      </c>
      <c r="F109" s="10">
        <f t="array" ref="F109">INDEX('Back data'!$A$158:$AW$158,,MAX(IF('Back data'!$A$158:$AW$158&lt;&gt;"",COLUMN('Back data'!$A$158:$AW$158)))-F$6)+INDEX('Back data'!$A$159:$AW$159,,MAX(IF('Back data'!$A$159:$AW$159&lt;&gt;"",COLUMN('Back data'!$A$159:$AW$159)))-F$6)</f>
        <v>75.16</v>
      </c>
      <c r="G109" s="10">
        <f t="array" ref="G109">INDEX('Back data'!$A$158:$AW$158,,MAX(IF('Back data'!$A$158:$AW$158&lt;&gt;"",COLUMN('Back data'!$A$158:$AW$158)))-G$6)+INDEX('Back data'!$A$159:$AW$159,,MAX(IF('Back data'!$A$159:$AW$159&lt;&gt;"",COLUMN('Back data'!$A$159:$AW$159)))-G$6)</f>
        <v>66.67</v>
      </c>
      <c r="H109" s="10">
        <f t="array" ref="H109">INDEX('Back data'!$A$158:$AW$158,,MAX(IF('Back data'!$A$158:$AW$158&lt;&gt;"",COLUMN('Back data'!$A$158:$AW$158)))-H$6)+INDEX('Back data'!$A$159:$AW$159,,MAX(IF('Back data'!$A$159:$AW$159&lt;&gt;"",COLUMN('Back data'!$A$159:$AW$159)))-H$6)</f>
        <v>69.94</v>
      </c>
      <c r="I109" s="10">
        <f t="array" ref="I109">INDEX('Back data'!$A$158:$AW$158,,MAX(IF('Back data'!$A$158:$AW$158&lt;&gt;"",COLUMN('Back data'!$A$158:$AW$158)))-I$6)+INDEX('Back data'!$A$159:$AW$159,,MAX(IF('Back data'!$A$159:$AW$159&lt;&gt;"",COLUMN('Back data'!$A$159:$AW$159)))-I$6)</f>
        <v>70.72</v>
      </c>
      <c r="J109" s="10">
        <f t="array" ref="J109">INDEX('Back data'!$A$158:$AW$158,,MAX(IF('Back data'!$A$158:$AW$158&lt;&gt;"",COLUMN('Back data'!$A$158:$AW$158)))-J$6)+INDEX('Back data'!$A$159:$AW$159,,MAX(IF('Back data'!$A$159:$AW$159&lt;&gt;"",COLUMN('Back data'!$A$159:$AW$159)))-J$6)</f>
        <v>72.83</v>
      </c>
      <c r="K109" s="10">
        <f t="array" ref="K109">INDEX('Back data'!$A$158:$AW$158,,MAX(IF('Back data'!$A$158:$AW$158&lt;&gt;"",COLUMN('Back data'!$A$158:$AW$158)))-K$6)+INDEX('Back data'!$A$159:$AW$159,,MAX(IF('Back data'!$A$159:$AW$159&lt;&gt;"",COLUMN('Back data'!$A$159:$AW$159)))-K$6)</f>
        <v>69.33</v>
      </c>
      <c r="L109" s="10">
        <f t="array" ref="L109">INDEX('Back data'!$A$158:$AW$158,,MAX(IF('Back data'!$A$158:$AW$158&lt;&gt;"",COLUMN('Back data'!$A$158:$AW$158)))-L$6)+INDEX('Back data'!$A$159:$AW$159,,MAX(IF('Back data'!$A$159:$AW$159&lt;&gt;"",COLUMN('Back data'!$A$159:$AW$159)))-L$6)</f>
        <v>73.05</v>
      </c>
      <c r="M109" s="10">
        <f t="array" ref="M109">INDEX('Back data'!$A$158:$AW$158,,MAX(IF('Back data'!$A$158:$AW$158&lt;&gt;"",COLUMN('Back data'!$A$158:$AW$158)))-M$6)+INDEX('Back data'!$A$159:$AW$159,,MAX(IF('Back data'!$A$159:$AW$159&lt;&gt;"",COLUMN('Back data'!$A$159:$AW$159)))-M$6)</f>
        <v>67.05</v>
      </c>
      <c r="N109" s="10">
        <f t="array" ref="N109">INDEX('Back data'!$A$158:$AW$158,,MAX(IF('Back data'!$A$158:$AW$158&lt;&gt;"",COLUMN('Back data'!$A$158:$AW$158)))-N$6)+INDEX('Back data'!$A$159:$AW$159,,MAX(IF('Back data'!$A$159:$AW$159&lt;&gt;"",COLUMN('Back data'!$A$159:$AW$159)))-N$6)</f>
        <v>63.78</v>
      </c>
      <c r="O109" s="10">
        <f t="array" ref="O109">INDEX('Back data'!$A$158:$AW$158,,MAX(IF('Back data'!$A$158:$AW$158&lt;&gt;"",COLUMN('Back data'!$A$158:$AW$158)))-O$6)+INDEX('Back data'!$A$159:$AW$159,,MAX(IF('Back data'!$A$159:$AW$159&lt;&gt;"",COLUMN('Back data'!$A$159:$AW$159)))-O$6)</f>
        <v>75.14</v>
      </c>
      <c r="P109" s="10">
        <f t="array" ref="P109">INDEX('Back data'!$A$158:$AW$158,,MAX(IF('Back data'!$A$158:$AW$158&lt;&gt;"",COLUMN('Back data'!$A$158:$AW$158)))-P$6)+INDEX('Back data'!$A$159:$AW$159,,MAX(IF('Back data'!$A$159:$AW$159&lt;&gt;"",COLUMN('Back data'!$A$159:$AW$159)))-P$6)</f>
        <v>67.7</v>
      </c>
    </row>
    <row r="110" spans="1:18" x14ac:dyDescent="0.3">
      <c r="A110" s="37" t="s">
        <v>78</v>
      </c>
      <c r="B110" s="47" t="s">
        <v>72</v>
      </c>
      <c r="C110" s="11" t="s">
        <v>70</v>
      </c>
      <c r="D110" s="12">
        <f t="array" ref="D110">INDEX('Back data'!$A$158:$AW$158,,MAX(IF('Back data'!$A$158:$AW$158&lt;&gt;"",COLUMN('Back data'!$A$158:$AW$158)))-D$6)/D109</f>
        <v>0.72059738643434967</v>
      </c>
      <c r="E110" s="12">
        <f t="array" ref="E110">INDEX('Back data'!$A$158:$AW$158,,MAX(IF('Back data'!$A$158:$AW$158&lt;&gt;"",COLUMN('Back data'!$A$158:$AW$158)))-E$6)/E109</f>
        <v>0.7263311451495259</v>
      </c>
      <c r="F110" s="12">
        <f t="array" ref="F110">INDEX('Back data'!$A$158:$AW$158,,MAX(IF('Back data'!$A$158:$AW$158&lt;&gt;"",COLUMN('Back data'!$A$158:$AW$158)))-F$6)/F109</f>
        <v>0.75</v>
      </c>
      <c r="G110" s="12">
        <f t="array" ref="G110">INDEX('Back data'!$A$158:$AW$158,,MAX(IF('Back data'!$A$158:$AW$158&lt;&gt;"",COLUMN('Back data'!$A$158:$AW$158)))-G$6)/G109</f>
        <v>0.69131543422828867</v>
      </c>
      <c r="H110" s="12">
        <f t="array" ref="H110">INDEX('Back data'!$A$158:$AW$158,,MAX(IF('Back data'!$A$158:$AW$158&lt;&gt;"",COLUMN('Back data'!$A$158:$AW$158)))-H$6)/H109</f>
        <v>0.7101801544180727</v>
      </c>
      <c r="I110" s="12">
        <f t="array" ref="I110">INDEX('Back data'!$A$158:$AW$158,,MAX(IF('Back data'!$A$158:$AW$158&lt;&gt;"",COLUMN('Back data'!$A$158:$AW$158)))-I$6)/I109</f>
        <v>0.68735859728506787</v>
      </c>
      <c r="J110" s="12">
        <f t="array" ref="J110">INDEX('Back data'!$A$158:$AW$158,,MAX(IF('Back data'!$A$158:$AW$158&lt;&gt;"",COLUMN('Back data'!$A$158:$AW$158)))-J$6)/J109</f>
        <v>0.72140601400521764</v>
      </c>
      <c r="K110" s="12">
        <f t="array" ref="K110">INDEX('Back data'!$A$158:$AW$158,,MAX(IF('Back data'!$A$158:$AW$158&lt;&gt;"",COLUMN('Back data'!$A$158:$AW$158)))-K$6)/K109</f>
        <v>0.68916774844944473</v>
      </c>
      <c r="L110" s="12">
        <f t="array" ref="L110">INDEX('Back data'!$A$158:$AW$158,,MAX(IF('Back data'!$A$158:$AW$158&lt;&gt;"",COLUMN('Back data'!$A$158:$AW$158)))-L$6)/L109</f>
        <v>0.72169746748802188</v>
      </c>
      <c r="M110" s="12">
        <f t="array" ref="M110">INDEX('Back data'!$A$158:$AW$158,,MAX(IF('Back data'!$A$158:$AW$158&lt;&gt;"",COLUMN('Back data'!$A$158:$AW$158)))-M$6)/M109</f>
        <v>0.71454138702460845</v>
      </c>
      <c r="N110" s="12">
        <f t="array" ref="N110">INDEX('Back data'!$A$158:$AW$158,,MAX(IF('Back data'!$A$158:$AW$158&lt;&gt;"",COLUMN('Back data'!$A$158:$AW$158)))-N$6)/N109</f>
        <v>0.70304170586390724</v>
      </c>
      <c r="O110" s="12">
        <f t="array" ref="O110">INDEX('Back data'!$A$158:$AW$158,,MAX(IF('Back data'!$A$158:$AW$158&lt;&gt;"",COLUMN('Back data'!$A$158:$AW$158)))-O$6)/O109</f>
        <v>0.73582645727974449</v>
      </c>
      <c r="P110" s="12">
        <f t="array" ref="P110">INDEX('Back data'!$A$158:$AW$158,,MAX(IF('Back data'!$A$158:$AW$158&lt;&gt;"",COLUMN('Back data'!$A$158:$AW$158)))-P$6)/P109</f>
        <v>0.70384047267355976</v>
      </c>
    </row>
    <row r="111" spans="1:18" x14ac:dyDescent="0.3">
      <c r="A111" s="37" t="s">
        <v>78</v>
      </c>
      <c r="B111" s="47" t="s">
        <v>72</v>
      </c>
      <c r="C111" s="11" t="s">
        <v>71</v>
      </c>
      <c r="D111" s="12">
        <f t="array" ref="D111">+INDEX('Back data'!$A$159:$AW$159,,MAX(IF('Back data'!$A$159:$AW$159&lt;&gt;"",COLUMN('Back data'!$A$159:$AW$159)))-D$6)/D109</f>
        <v>0.27940261356565027</v>
      </c>
      <c r="E111" s="12">
        <f t="array" ref="E111">+INDEX('Back data'!$A$159:$AW$159,,MAX(IF('Back data'!$A$159:$AW$159&lt;&gt;"",COLUMN('Back data'!$A$159:$AW$159)))-E$6)/E109</f>
        <v>0.27366885485047415</v>
      </c>
      <c r="F111" s="12">
        <f t="array" ref="F111">+INDEX('Back data'!$A$159:$AW$159,,MAX(IF('Back data'!$A$159:$AW$159&lt;&gt;"",COLUMN('Back data'!$A$159:$AW$159)))-F$6)/F109</f>
        <v>0.25</v>
      </c>
      <c r="G111" s="12">
        <f t="array" ref="G111">+INDEX('Back data'!$A$159:$AW$159,,MAX(IF('Back data'!$A$159:$AW$159&lt;&gt;"",COLUMN('Back data'!$A$159:$AW$159)))-G$6)/G109</f>
        <v>0.30868456577171138</v>
      </c>
      <c r="H111" s="12">
        <f t="array" ref="H111">+INDEX('Back data'!$A$159:$AW$159,,MAX(IF('Back data'!$A$159:$AW$159&lt;&gt;"",COLUMN('Back data'!$A$159:$AW$159)))-H$6)/H109</f>
        <v>0.28981984558192736</v>
      </c>
      <c r="I111" s="12">
        <f t="array" ref="I111">+INDEX('Back data'!$A$159:$AW$159,,MAX(IF('Back data'!$A$159:$AW$159&lt;&gt;"",COLUMN('Back data'!$A$159:$AW$159)))-I$6)/I109</f>
        <v>0.31264140271493213</v>
      </c>
      <c r="J111" s="12">
        <f t="array" ref="J111">+INDEX('Back data'!$A$159:$AW$159,,MAX(IF('Back data'!$A$159:$AW$159&lt;&gt;"",COLUMN('Back data'!$A$159:$AW$159)))-J$6)/J109</f>
        <v>0.27859398599478236</v>
      </c>
      <c r="K111" s="12">
        <f t="array" ref="K111">+INDEX('Back data'!$A$159:$AW$159,,MAX(IF('Back data'!$A$159:$AW$159&lt;&gt;"",COLUMN('Back data'!$A$159:$AW$159)))-K$6)/K109</f>
        <v>0.31083225155055533</v>
      </c>
      <c r="L111" s="12">
        <f t="array" ref="L111">+INDEX('Back data'!$A$159:$AW$159,,MAX(IF('Back data'!$A$159:$AW$159&lt;&gt;"",COLUMN('Back data'!$A$159:$AW$159)))-L$6)/L109</f>
        <v>0.27830253251197806</v>
      </c>
      <c r="M111" s="12">
        <f t="array" ref="M111">+INDEX('Back data'!$A$159:$AW$159,,MAX(IF('Back data'!$A$159:$AW$159&lt;&gt;"",COLUMN('Back data'!$A$159:$AW$159)))-M$6)/M109</f>
        <v>0.28545861297539155</v>
      </c>
      <c r="N111" s="12">
        <f t="array" ref="N111">+INDEX('Back data'!$A$159:$AW$159,,MAX(IF('Back data'!$A$159:$AW$159&lt;&gt;"",COLUMN('Back data'!$A$159:$AW$159)))-N$6)/N109</f>
        <v>0.29695829413609282</v>
      </c>
      <c r="O111" s="12">
        <f t="array" ref="O111">+INDEX('Back data'!$A$159:$AW$159,,MAX(IF('Back data'!$A$159:$AW$159&lt;&gt;"",COLUMN('Back data'!$A$159:$AW$159)))-O$6)/O109</f>
        <v>0.26417354272025556</v>
      </c>
      <c r="P111" s="12">
        <f t="array" ref="P111">+INDEX('Back data'!$A$159:$AW$159,,MAX(IF('Back data'!$A$159:$AW$159&lt;&gt;"",COLUMN('Back data'!$A$159:$AW$159)))-P$6)/P109</f>
        <v>0.29615952732644019</v>
      </c>
      <c r="R111" s="63"/>
    </row>
    <row r="112" spans="1:18" x14ac:dyDescent="0.3">
      <c r="B112" s="46"/>
    </row>
    <row r="113" spans="1:18" x14ac:dyDescent="0.3">
      <c r="B113" s="46"/>
    </row>
    <row r="114" spans="1:18" x14ac:dyDescent="0.3">
      <c r="B114" s="46"/>
      <c r="C114" s="9" t="s">
        <v>68</v>
      </c>
      <c r="D114" s="10">
        <f t="array" ref="D114">INDEX('Back data'!$A$164:$AW$164,,MAX(IF('Back data'!$A$164:$AW$164&lt;&gt;"",COLUMN('Back data'!$A$164:$AW$164)))-D$6)+INDEX('Back data'!$A$165:$AW$165,,MAX(IF('Back data'!$A$165:$AW$165&lt;&gt;"",COLUMN('Back data'!$A$165:$AW$165)))-D$6)</f>
        <v>63.809999999999995</v>
      </c>
      <c r="E114" s="10">
        <f t="array" ref="E114">INDEX('Back data'!$A$164:$AW$164,,MAX(IF('Back data'!$A$164:$AW$164&lt;&gt;"",COLUMN('Back data'!$A$164:$AW$164)))-E$6)+INDEX('Back data'!$A$165:$AW$165,,MAX(IF('Back data'!$A$165:$AW$165&lt;&gt;"",COLUMN('Back data'!$A$165:$AW$165)))-E$6)</f>
        <v>66.94</v>
      </c>
      <c r="F114" s="10">
        <f t="array" ref="F114">INDEX('Back data'!$A$164:$AW$164,,MAX(IF('Back data'!$A$164:$AW$164&lt;&gt;"",COLUMN('Back data'!$A$164:$AW$164)))-F$6)+INDEX('Back data'!$A$165:$AW$165,,MAX(IF('Back data'!$A$165:$AW$165&lt;&gt;"",COLUMN('Back data'!$A$165:$AW$165)))-F$6)</f>
        <v>67.63</v>
      </c>
      <c r="G114" s="10">
        <f t="array" ref="G114">INDEX('Back data'!$A$164:$AW$164,,MAX(IF('Back data'!$A$164:$AW$164&lt;&gt;"",COLUMN('Back data'!$A$164:$AW$164)))-G$6)+INDEX('Back data'!$A$165:$AW$165,,MAX(IF('Back data'!$A$165:$AW$165&lt;&gt;"",COLUMN('Back data'!$A$165:$AW$165)))-G$6)</f>
        <v>70.720000000000013</v>
      </c>
      <c r="H114" s="10">
        <f t="array" ref="H114">INDEX('Back data'!$A$164:$AW$164,,MAX(IF('Back data'!$A$164:$AW$164&lt;&gt;"",COLUMN('Back data'!$A$164:$AW$164)))-H$6)+INDEX('Back data'!$A$165:$AW$165,,MAX(IF('Back data'!$A$165:$AW$165&lt;&gt;"",COLUMN('Back data'!$A$165:$AW$165)))-H$6)</f>
        <v>69.650000000000006</v>
      </c>
      <c r="I114" s="10">
        <f t="array" ref="I114">INDEX('Back data'!$A$164:$AW$164,,MAX(IF('Back data'!$A$164:$AW$164&lt;&gt;"",COLUMN('Back data'!$A$164:$AW$164)))-I$6)+INDEX('Back data'!$A$165:$AW$165,,MAX(IF('Back data'!$A$165:$AW$165&lt;&gt;"",COLUMN('Back data'!$A$165:$AW$165)))-I$6)</f>
        <v>66.160000000000011</v>
      </c>
      <c r="J114" s="10">
        <f t="array" ref="J114">INDEX('Back data'!$A$164:$AW$164,,MAX(IF('Back data'!$A$164:$AW$164&lt;&gt;"",COLUMN('Back data'!$A$164:$AW$164)))-J$6)+INDEX('Back data'!$A$165:$AW$165,,MAX(IF('Back data'!$A$165:$AW$165&lt;&gt;"",COLUMN('Back data'!$A$165:$AW$165)))-J$6)</f>
        <v>72.84</v>
      </c>
      <c r="K114" s="10">
        <f t="array" ref="K114">INDEX('Back data'!$A$164:$AW$164,,MAX(IF('Back data'!$A$164:$AW$164&lt;&gt;"",COLUMN('Back data'!$A$164:$AW$164)))-K$6)+INDEX('Back data'!$A$165:$AW$165,,MAX(IF('Back data'!$A$165:$AW$165&lt;&gt;"",COLUMN('Back data'!$A$165:$AW$165)))-K$6)</f>
        <v>74.97</v>
      </c>
      <c r="L114" s="10">
        <f t="array" ref="L114">INDEX('Back data'!$A$164:$AW$164,,MAX(IF('Back data'!$A$164:$AW$164&lt;&gt;"",COLUMN('Back data'!$A$164:$AW$164)))-L$6)+INDEX('Back data'!$A$165:$AW$165,,MAX(IF('Back data'!$A$165:$AW$165&lt;&gt;"",COLUMN('Back data'!$A$165:$AW$165)))-L$6)</f>
        <v>71.58</v>
      </c>
      <c r="M114" s="10">
        <f t="array" ref="M114">INDEX('Back data'!$A$164:$AW$164,,MAX(IF('Back data'!$A$164:$AW$164&lt;&gt;"",COLUMN('Back data'!$A$164:$AW$164)))-M$6)+INDEX('Back data'!$A$165:$AW$165,,MAX(IF('Back data'!$A$165:$AW$165&lt;&gt;"",COLUMN('Back data'!$A$165:$AW$165)))-M$6)</f>
        <v>69.03</v>
      </c>
      <c r="N114" s="10">
        <f t="array" ref="N114">INDEX('Back data'!$A$164:$AW$164,,MAX(IF('Back data'!$A$164:$AW$164&lt;&gt;"",COLUMN('Back data'!$A$164:$AW$164)))-N$6)+INDEX('Back data'!$A$165:$AW$165,,MAX(IF('Back data'!$A$165:$AW$165&lt;&gt;"",COLUMN('Back data'!$A$165:$AW$165)))-N$6)</f>
        <v>66.52</v>
      </c>
      <c r="O114" s="10">
        <f t="array" ref="O114">INDEX('Back data'!$A$164:$AW$164,,MAX(IF('Back data'!$A$164:$AW$164&lt;&gt;"",COLUMN('Back data'!$A$164:$AW$164)))-O$6)+INDEX('Back data'!$A$165:$AW$165,,MAX(IF('Back data'!$A$165:$AW$165&lt;&gt;"",COLUMN('Back data'!$A$165:$AW$165)))-O$6)</f>
        <v>71.180000000000007</v>
      </c>
      <c r="P114" s="10">
        <f t="array" ref="P114">INDEX('Back data'!$A$164:$AW$164,,MAX(IF('Back data'!$A$164:$AW$164&lt;&gt;"",COLUMN('Back data'!$A$164:$AW$164)))-P$6)+INDEX('Back data'!$A$165:$AW$165,,MAX(IF('Back data'!$A$165:$AW$165&lt;&gt;"",COLUMN('Back data'!$A$165:$AW$165)))-P$6)</f>
        <v>72.78</v>
      </c>
    </row>
    <row r="115" spans="1:18" x14ac:dyDescent="0.3">
      <c r="A115" s="37" t="s">
        <v>78</v>
      </c>
      <c r="B115" s="47" t="s">
        <v>73</v>
      </c>
      <c r="C115" s="11" t="s">
        <v>70</v>
      </c>
      <c r="D115" s="12">
        <f t="array" ref="D115">INDEX('Back data'!$A$164:$AW$164,,MAX(IF('Back data'!$A$164:$AW$164&lt;&gt;"",COLUMN('Back data'!$A$164:$AW$164)))-D$6)/D114</f>
        <v>0.98918664786083688</v>
      </c>
      <c r="E115" s="12">
        <f t="array" ref="E115">INDEX('Back data'!$A$164:$AW$164,,MAX(IF('Back data'!$A$164:$AW$164&lt;&gt;"",COLUMN('Back data'!$A$164:$AW$164)))-E$6)/E114</f>
        <v>0.99103674932775632</v>
      </c>
      <c r="F115" s="12">
        <f t="array" ref="F115">INDEX('Back data'!$A$164:$AW$164,,MAX(IF('Back data'!$A$164:$AW$164&lt;&gt;"",COLUMN('Back data'!$A$164:$AW$164)))-F$6)/F114</f>
        <v>0.99645127901818731</v>
      </c>
      <c r="G115" s="12">
        <f t="array" ref="G115">INDEX('Back data'!$A$164:$AW$164,,MAX(IF('Back data'!$A$164:$AW$164&lt;&gt;"",COLUMN('Back data'!$A$164:$AW$164)))-G$6)/G114</f>
        <v>0.99391968325791846</v>
      </c>
      <c r="H115" s="12">
        <f t="array" ref="H115">INDEX('Back data'!$A$164:$AW$164,,MAX(IF('Back data'!$A$164:$AW$164&lt;&gt;"",COLUMN('Back data'!$A$164:$AW$164)))-H$6)/H114</f>
        <v>0.98592964824120599</v>
      </c>
      <c r="I115" s="12">
        <f t="array" ref="I115">INDEX('Back data'!$A$164:$AW$164,,MAX(IF('Back data'!$A$164:$AW$164&lt;&gt;"",COLUMN('Back data'!$A$164:$AW$164)))-I$6)/I114</f>
        <v>0.98896614268440142</v>
      </c>
      <c r="J115" s="12">
        <f t="array" ref="J115">INDEX('Back data'!$A$164:$AW$164,,MAX(IF('Back data'!$A$164:$AW$164&lt;&gt;"",COLUMN('Back data'!$A$164:$AW$164)))-J$6)/J114</f>
        <v>0.98709500274574413</v>
      </c>
      <c r="K115" s="12">
        <f t="array" ref="K115">INDEX('Back data'!$A$164:$AW$164,,MAX(IF('Back data'!$A$164:$AW$164&lt;&gt;"",COLUMN('Back data'!$A$164:$AW$164)))-K$6)/K114</f>
        <v>0.98412698412698418</v>
      </c>
      <c r="L115" s="12">
        <f t="array" ref="L115">INDEX('Back data'!$A$164:$AW$164,,MAX(IF('Back data'!$A$164:$AW$164&lt;&gt;"",COLUMN('Back data'!$A$164:$AW$164)))-L$6)/L114</f>
        <v>0.97275775356244754</v>
      </c>
      <c r="M115" s="12">
        <f t="array" ref="M115">INDEX('Back data'!$A$164:$AW$164,,MAX(IF('Back data'!$A$164:$AW$164&lt;&gt;"",COLUMN('Back data'!$A$164:$AW$164)))-M$6)/M114</f>
        <v>0.98029842097638709</v>
      </c>
      <c r="N115" s="12">
        <f t="array" ref="N115">INDEX('Back data'!$A$164:$AW$164,,MAX(IF('Back data'!$A$164:$AW$164&lt;&gt;"",COLUMN('Back data'!$A$164:$AW$164)))-N$6)/N114</f>
        <v>0.98616957306073361</v>
      </c>
      <c r="O115" s="12">
        <f t="array" ref="O115">INDEX('Back data'!$A$164:$AW$164,,MAX(IF('Back data'!$A$164:$AW$164&lt;&gt;"",COLUMN('Back data'!$A$164:$AW$164)))-O$6)/O114</f>
        <v>0.98342230963753852</v>
      </c>
      <c r="P115" s="12">
        <f t="array" ref="P115">INDEX('Back data'!$A$164:$AW$164,,MAX(IF('Back data'!$A$164:$AW$164&lt;&gt;"",COLUMN('Back data'!$A$164:$AW$164)))-P$6)/P114</f>
        <v>0.99436658422643587</v>
      </c>
    </row>
    <row r="116" spans="1:18" x14ac:dyDescent="0.3">
      <c r="A116" s="37" t="s">
        <v>78</v>
      </c>
      <c r="B116" s="47" t="s">
        <v>73</v>
      </c>
      <c r="C116" s="31" t="s">
        <v>71</v>
      </c>
      <c r="D116" s="32">
        <f t="array" ref="D116">+INDEX('Back data'!$A$165:$AW$165,,MAX(IF('Back data'!$A$165:$AW$165&lt;&gt;"",COLUMN('Back data'!$A$165:$AW$165)))-D$6)/D114</f>
        <v>1.0813352139163141E-2</v>
      </c>
      <c r="E116" s="32">
        <f t="array" ref="E116">+INDEX('Back data'!$A$165:$AW$165,,MAX(IF('Back data'!$A$165:$AW$165&lt;&gt;"",COLUMN('Back data'!$A$165:$AW$165)))-E$6)/E114</f>
        <v>8.9632506722437996E-3</v>
      </c>
      <c r="F116" s="32">
        <f t="array" ref="F116">+INDEX('Back data'!$A$165:$AW$165,,MAX(IF('Back data'!$A$165:$AW$165&lt;&gt;"",COLUMN('Back data'!$A$165:$AW$165)))-F$6)/F114</f>
        <v>3.5487209818128051E-3</v>
      </c>
      <c r="G116" s="32">
        <f t="array" ref="G116">+INDEX('Back data'!$A$165:$AW$165,,MAX(IF('Back data'!$A$165:$AW$165&lt;&gt;"",COLUMN('Back data'!$A$165:$AW$165)))-G$6)/G114</f>
        <v>6.0803167420814472E-3</v>
      </c>
      <c r="H116" s="32">
        <f t="array" ref="H116">+INDEX('Back data'!$A$165:$AW$165,,MAX(IF('Back data'!$A$165:$AW$165&lt;&gt;"",COLUMN('Back data'!$A$165:$AW$165)))-H$6)/H114</f>
        <v>1.4070351758793969E-2</v>
      </c>
      <c r="I116" s="32">
        <f t="array" ref="I116">+INDEX('Back data'!$A$165:$AW$165,,MAX(IF('Back data'!$A$165:$AW$165&lt;&gt;"",COLUMN('Back data'!$A$165:$AW$165)))-I$6)/I114</f>
        <v>1.1033857315598547E-2</v>
      </c>
      <c r="J116" s="32">
        <f t="array" ref="J116">+INDEX('Back data'!$A$165:$AW$165,,MAX(IF('Back data'!$A$165:$AW$165&lt;&gt;"",COLUMN('Back data'!$A$165:$AW$165)))-J$6)/J114</f>
        <v>1.2904997254255902E-2</v>
      </c>
      <c r="K116" s="32">
        <f t="array" ref="K116">+INDEX('Back data'!$A$165:$AW$165,,MAX(IF('Back data'!$A$165:$AW$165&lt;&gt;"",COLUMN('Back data'!$A$165:$AW$165)))-K$6)/K114</f>
        <v>1.5873015873015872E-2</v>
      </c>
      <c r="L116" s="32">
        <f t="array" ref="L116">+INDEX('Back data'!$A$165:$AW$165,,MAX(IF('Back data'!$A$165:$AW$165&lt;&gt;"",COLUMN('Back data'!$A$165:$AW$165)))-L$6)/L114</f>
        <v>2.7242246437552388E-2</v>
      </c>
      <c r="M116" s="32">
        <f t="array" ref="M116">+INDEX('Back data'!$A$165:$AW$165,,MAX(IF('Back data'!$A$165:$AW$165&lt;&gt;"",COLUMN('Back data'!$A$165:$AW$165)))-M$6)/M114</f>
        <v>1.9701579023612924E-2</v>
      </c>
      <c r="N116" s="32">
        <f t="array" ref="N116">+INDEX('Back data'!$A$165:$AW$165,,MAX(IF('Back data'!$A$165:$AW$165&lt;&gt;"",COLUMN('Back data'!$A$165:$AW$165)))-N$6)/N114</f>
        <v>1.3830426939266387E-2</v>
      </c>
      <c r="O116" s="32">
        <f t="array" ref="O116">+INDEX('Back data'!$A$165:$AW$165,,MAX(IF('Back data'!$A$165:$AW$165&lt;&gt;"",COLUMN('Back data'!$A$165:$AW$165)))-O$6)/O114</f>
        <v>1.6577690362461362E-2</v>
      </c>
      <c r="P116" s="32">
        <f t="array" ref="P116">+INDEX('Back data'!$A$165:$AW$165,,MAX(IF('Back data'!$A$165:$AW$165&lt;&gt;"",COLUMN('Back data'!$A$165:$AW$165)))-P$6)/P114</f>
        <v>5.633415773564166E-3</v>
      </c>
      <c r="R116" s="63"/>
    </row>
    <row r="117" spans="1:18" x14ac:dyDescent="0.3">
      <c r="A117" s="33"/>
      <c r="B117" s="47"/>
      <c r="C117" s="34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</row>
    <row r="118" spans="1:18" x14ac:dyDescent="0.3">
      <c r="A118" s="33"/>
      <c r="B118" s="47"/>
      <c r="C118" s="34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</row>
    <row r="119" spans="1:18" x14ac:dyDescent="0.3">
      <c r="B119" s="46"/>
      <c r="C119" s="9" t="s">
        <v>68</v>
      </c>
      <c r="D119" s="10">
        <f t="array" ref="D119">INDEX('Back data'!$A$354:$AW$354,,MAX(IF('Back data'!$A$354:$AW$354&lt;&gt;"",COLUMN('Back data'!$A$354:$AW$354)))-D$6)+INDEX('Back data'!$A$355:$AW$355,,MAX(IF('Back data'!$A$355:$AW$355&lt;&gt;"",COLUMN('Back data'!$A$355:$AW$355)))-D$6)</f>
        <v>60.93</v>
      </c>
      <c r="E119" s="10">
        <f t="array" ref="E119">INDEX('Back data'!$A$354:$AW$354,,MAX(IF('Back data'!$A$354:$AW$354&lt;&gt;"",COLUMN('Back data'!$A$354:$AW$354)))-E$6)+INDEX('Back data'!$A$355:$AW$355,,MAX(IF('Back data'!$A$355:$AW$355&lt;&gt;"",COLUMN('Back data'!$A$355:$AW$355)))-E$6)</f>
        <v>68.399999999999991</v>
      </c>
      <c r="F119" s="10">
        <f t="array" ref="F119">INDEX('Back data'!$A$354:$AW$354,,MAX(IF('Back data'!$A$354:$AW$354&lt;&gt;"",COLUMN('Back data'!$A$354:$AW$354)))-F$6)+INDEX('Back data'!$A$355:$AW$355,,MAX(IF('Back data'!$A$355:$AW$355&lt;&gt;"",COLUMN('Back data'!$A$355:$AW$355)))-F$6)</f>
        <v>71.399999999999991</v>
      </c>
      <c r="G119" s="10">
        <f t="array" ref="G119">INDEX('Back data'!$A$354:$AW$354,,MAX(IF('Back data'!$A$354:$AW$354&lt;&gt;"",COLUMN('Back data'!$A$354:$AW$354)))-G$6)+INDEX('Back data'!$A$355:$AW$355,,MAX(IF('Back data'!$A$355:$AW$355&lt;&gt;"",COLUMN('Back data'!$A$355:$AW$355)))-G$6)</f>
        <v>65.16</v>
      </c>
      <c r="H119" s="10">
        <f t="array" ref="H119">INDEX('Back data'!$A$354:$AW$354,,MAX(IF('Back data'!$A$354:$AW$354&lt;&gt;"",COLUMN('Back data'!$A$354:$AW$354)))-H$6)+INDEX('Back data'!$A$355:$AW$355,,MAX(IF('Back data'!$A$355:$AW$355&lt;&gt;"",COLUMN('Back data'!$A$355:$AW$355)))-H$6)</f>
        <v>72.63</v>
      </c>
      <c r="I119" s="10">
        <f t="array" ref="I119">INDEX('Back data'!$A$354:$AW$354,,MAX(IF('Back data'!$A$354:$AW$354&lt;&gt;"",COLUMN('Back data'!$A$354:$AW$354)))-I$6)+INDEX('Back data'!$A$355:$AW$355,,MAX(IF('Back data'!$A$355:$AW$355&lt;&gt;"",COLUMN('Back data'!$A$355:$AW$355)))-I$6)</f>
        <v>65.5</v>
      </c>
      <c r="J119" s="10">
        <f t="array" ref="J119">INDEX('Back data'!$A$354:$AW$354,,MAX(IF('Back data'!$A$354:$AW$354&lt;&gt;"",COLUMN('Back data'!$A$354:$AW$354)))-J$6)+INDEX('Back data'!$A$355:$AW$355,,MAX(IF('Back data'!$A$355:$AW$355&lt;&gt;"",COLUMN('Back data'!$A$355:$AW$355)))-J$6)</f>
        <v>68.59</v>
      </c>
      <c r="K119" s="10">
        <f t="array" ref="K119">INDEX('Back data'!$A$354:$AW$354,,MAX(IF('Back data'!$A$354:$AW$354&lt;&gt;"",COLUMN('Back data'!$A$354:$AW$354)))-K$6)+INDEX('Back data'!$A$355:$AW$355,,MAX(IF('Back data'!$A$355:$AW$355&lt;&gt;"",COLUMN('Back data'!$A$355:$AW$355)))-K$6)</f>
        <v>69.28</v>
      </c>
      <c r="L119" s="10">
        <f t="array" ref="L119">INDEX('Back data'!$A$354:$AW$354,,MAX(IF('Back data'!$A$354:$AW$354&lt;&gt;"",COLUMN('Back data'!$A$354:$AW$354)))-L$6)+INDEX('Back data'!$A$355:$AW$355,,MAX(IF('Back data'!$A$355:$AW$355&lt;&gt;"",COLUMN('Back data'!$A$355:$AW$355)))-L$6)</f>
        <v>71.11</v>
      </c>
      <c r="M119" s="10">
        <f t="array" ref="M119">INDEX('Back data'!$A$354:$AW$354,,MAX(IF('Back data'!$A$354:$AW$354&lt;&gt;"",COLUMN('Back data'!$A$354:$AW$354)))-M$6)+INDEX('Back data'!$A$355:$AW$355,,MAX(IF('Back data'!$A$355:$AW$355&lt;&gt;"",COLUMN('Back data'!$A$355:$AW$355)))-M$6)</f>
        <v>66.36</v>
      </c>
      <c r="N119" s="10">
        <f t="array" ref="N119">INDEX('Back data'!$A$354:$AW$354,,MAX(IF('Back data'!$A$354:$AW$354&lt;&gt;"",COLUMN('Back data'!$A$354:$AW$354)))-N$6)+INDEX('Back data'!$A$355:$AW$355,,MAX(IF('Back data'!$A$355:$AW$355&lt;&gt;"",COLUMN('Back data'!$A$355:$AW$355)))-N$6)</f>
        <v>62.24</v>
      </c>
      <c r="O119" s="10">
        <f t="array" ref="O119">INDEX('Back data'!$A$354:$AW$354,,MAX(IF('Back data'!$A$354:$AW$354&lt;&gt;"",COLUMN('Back data'!$A$354:$AW$354)))-O$6)+INDEX('Back data'!$A$355:$AW$355,,MAX(IF('Back data'!$A$355:$AW$355&lt;&gt;"",COLUMN('Back data'!$A$355:$AW$355)))-O$6)</f>
        <v>72.010000000000005</v>
      </c>
      <c r="P119" s="10">
        <f t="array" ref="P119">INDEX('Back data'!$A$354:$AW$354,,MAX(IF('Back data'!$A$354:$AW$354&lt;&gt;"",COLUMN('Back data'!$A$354:$AW$354)))-P$6)+INDEX('Back data'!$A$355:$AW$355,,MAX(IF('Back data'!$A$355:$AW$355&lt;&gt;"",COLUMN('Back data'!$A$355:$AW$355)))-P$6)</f>
        <v>67.62</v>
      </c>
    </row>
    <row r="120" spans="1:18" x14ac:dyDescent="0.3">
      <c r="A120" s="37" t="s">
        <v>78</v>
      </c>
      <c r="B120" s="47" t="s">
        <v>57</v>
      </c>
      <c r="C120" s="11" t="s">
        <v>70</v>
      </c>
      <c r="D120" s="12">
        <f t="array" ref="D120">INDEX('Back data'!$A$354:$AW$354,,MAX(IF('Back data'!$A$354:$AW$354&lt;&gt;"",COLUMN('Back data'!$A$354:$AW$354)))-D$6)/D119</f>
        <v>0.72575086164451008</v>
      </c>
      <c r="E120" s="12">
        <f t="array" ref="E120">INDEX('Back data'!$A$354:$AW$354,,MAX(IF('Back data'!$A$354:$AW$354&lt;&gt;"",COLUMN('Back data'!$A$354:$AW$354)))-E$6)/E119</f>
        <v>0.79751461988304095</v>
      </c>
      <c r="F120" s="12">
        <f t="array" ref="F120">INDEX('Back data'!$A$354:$AW$354,,MAX(IF('Back data'!$A$354:$AW$354&lt;&gt;"",COLUMN('Back data'!$A$354:$AW$354)))-F$6)/F119</f>
        <v>0.83305322128851544</v>
      </c>
      <c r="G120" s="12">
        <f t="array" ref="G120">INDEX('Back data'!$A$354:$AW$354,,MAX(IF('Back data'!$A$354:$AW$354&lt;&gt;"",COLUMN('Back data'!$A$354:$AW$354)))-G$6)/G119</f>
        <v>0.78146101903007992</v>
      </c>
      <c r="H120" s="12">
        <f t="array" ref="H120">INDEX('Back data'!$A$354:$AW$354,,MAX(IF('Back data'!$A$354:$AW$354&lt;&gt;"",COLUMN('Back data'!$A$354:$AW$354)))-H$6)/H119</f>
        <v>0.7805314608288586</v>
      </c>
      <c r="I120" s="12">
        <f t="array" ref="I120">INDEX('Back data'!$A$354:$AW$354,,MAX(IF('Back data'!$A$354:$AW$354&lt;&gt;"",COLUMN('Back data'!$A$354:$AW$354)))-I$6)/I119</f>
        <v>0.77160305343511448</v>
      </c>
      <c r="J120" s="12">
        <f t="array" ref="J120">INDEX('Back data'!$A$354:$AW$354,,MAX(IF('Back data'!$A$354:$AW$354&lt;&gt;"",COLUMN('Back data'!$A$354:$AW$354)))-J$6)/J119</f>
        <v>0.76454293628808856</v>
      </c>
      <c r="K120" s="12">
        <f t="array" ref="K120">INDEX('Back data'!$A$354:$AW$354,,MAX(IF('Back data'!$A$354:$AW$354&lt;&gt;"",COLUMN('Back data'!$A$354:$AW$354)))-K$6)/K119</f>
        <v>0.79763279445727475</v>
      </c>
      <c r="L120" s="12">
        <f t="array" ref="L120">INDEX('Back data'!$A$354:$AW$354,,MAX(IF('Back data'!$A$354:$AW$354&lt;&gt;"",COLUMN('Back data'!$A$354:$AW$354)))-L$6)/L119</f>
        <v>0.77232456757136836</v>
      </c>
      <c r="M120" s="12">
        <f t="array" ref="M120">INDEX('Back data'!$A$354:$AW$354,,MAX(IF('Back data'!$A$354:$AW$354&lt;&gt;"",COLUMN('Back data'!$A$354:$AW$354)))-M$6)/M119</f>
        <v>0.8045509342977698</v>
      </c>
      <c r="N120" s="12">
        <f t="array" ref="N120">INDEX('Back data'!$A$354:$AW$354,,MAX(IF('Back data'!$A$354:$AW$354&lt;&gt;"",COLUMN('Back data'!$A$354:$AW$354)))-N$6)/N119</f>
        <v>0.75273136246786632</v>
      </c>
      <c r="O120" s="12">
        <f t="array" ref="O120">INDEX('Back data'!$A$354:$AW$354,,MAX(IF('Back data'!$A$354:$AW$354&lt;&gt;"",COLUMN('Back data'!$A$354:$AW$354)))-O$6)/O119</f>
        <v>0.80238855714484092</v>
      </c>
      <c r="P120" s="12">
        <f t="array" ref="P120">INDEX('Back data'!$A$354:$AW$354,,MAX(IF('Back data'!$A$354:$AW$354&lt;&gt;"",COLUMN('Back data'!$A$354:$AW$354)))-P$6)/P119</f>
        <v>0.78527062999112685</v>
      </c>
    </row>
    <row r="121" spans="1:18" x14ac:dyDescent="0.3">
      <c r="A121" s="37" t="s">
        <v>78</v>
      </c>
      <c r="B121" s="47" t="s">
        <v>57</v>
      </c>
      <c r="C121" s="11" t="s">
        <v>71</v>
      </c>
      <c r="D121" s="12">
        <f t="array" ref="D121">+INDEX('Back data'!$A$355:$AW$355,,MAX(IF('Back data'!$A$355:$AW$355&lt;&gt;"",COLUMN('Back data'!$A$355:$AW$355)))-D$6)/D119</f>
        <v>0.27424913835548992</v>
      </c>
      <c r="E121" s="12">
        <f t="array" ref="E121">+INDEX('Back data'!$A$355:$AW$355,,MAX(IF('Back data'!$A$355:$AW$355&lt;&gt;"",COLUMN('Back data'!$A$355:$AW$355)))-E$6)/E119</f>
        <v>0.20248538011695907</v>
      </c>
      <c r="F121" s="12">
        <f t="array" ref="F121">+INDEX('Back data'!$A$355:$AW$355,,MAX(IF('Back data'!$A$355:$AW$355&lt;&gt;"",COLUMN('Back data'!$A$355:$AW$355)))-F$6)/F119</f>
        <v>0.16694677871148461</v>
      </c>
      <c r="G121" s="12">
        <f t="array" ref="G121">+INDEX('Back data'!$A$355:$AW$355,,MAX(IF('Back data'!$A$355:$AW$355&lt;&gt;"",COLUMN('Back data'!$A$355:$AW$355)))-G$6)/G119</f>
        <v>0.21853898096992022</v>
      </c>
      <c r="H121" s="12">
        <f t="array" ref="H121">+INDEX('Back data'!$A$355:$AW$355,,MAX(IF('Back data'!$A$355:$AW$355&lt;&gt;"",COLUMN('Back data'!$A$355:$AW$355)))-H$6)/H119</f>
        <v>0.2194685391711414</v>
      </c>
      <c r="I121" s="12">
        <f t="array" ref="I121">+INDEX('Back data'!$A$355:$AW$355,,MAX(IF('Back data'!$A$355:$AW$355&lt;&gt;"",COLUMN('Back data'!$A$355:$AW$355)))-I$6)/I119</f>
        <v>0.22839694656488552</v>
      </c>
      <c r="J121" s="12">
        <f t="array" ref="J121">+INDEX('Back data'!$A$355:$AW$355,,MAX(IF('Back data'!$A$355:$AW$355&lt;&gt;"",COLUMN('Back data'!$A$355:$AW$355)))-J$6)/J119</f>
        <v>0.23545706371191133</v>
      </c>
      <c r="K121" s="12">
        <f t="array" ref="K121">+INDEX('Back data'!$A$355:$AW$355,,MAX(IF('Back data'!$A$355:$AW$355&lt;&gt;"",COLUMN('Back data'!$A$355:$AW$355)))-K$6)/K119</f>
        <v>0.20236720554272516</v>
      </c>
      <c r="L121" s="12">
        <f t="array" ref="L121">+INDEX('Back data'!$A$355:$AW$355,,MAX(IF('Back data'!$A$355:$AW$355&lt;&gt;"",COLUMN('Back data'!$A$355:$AW$355)))-L$6)/L119</f>
        <v>0.22767543242863172</v>
      </c>
      <c r="M121" s="12">
        <f t="array" ref="M121">+INDEX('Back data'!$A$355:$AW$355,,MAX(IF('Back data'!$A$355:$AW$355&lt;&gt;"",COLUMN('Back data'!$A$355:$AW$355)))-M$6)/M119</f>
        <v>0.19544906570223028</v>
      </c>
      <c r="N121" s="12">
        <f t="array" ref="N121">+INDEX('Back data'!$A$355:$AW$355,,MAX(IF('Back data'!$A$355:$AW$355&lt;&gt;"",COLUMN('Back data'!$A$355:$AW$355)))-N$6)/N119</f>
        <v>0.24726863753213368</v>
      </c>
      <c r="O121" s="12">
        <f t="array" ref="O121">+INDEX('Back data'!$A$355:$AW$355,,MAX(IF('Back data'!$A$355:$AW$355&lt;&gt;"",COLUMN('Back data'!$A$355:$AW$355)))-O$6)/O119</f>
        <v>0.197611442855159</v>
      </c>
      <c r="P121" s="12">
        <f t="array" ref="P121">+INDEX('Back data'!$A$355:$AW$355,,MAX(IF('Back data'!$A$355:$AW$355&lt;&gt;"",COLUMN('Back data'!$A$355:$AW$355)))-P$6)/P119</f>
        <v>0.2147293700088731</v>
      </c>
      <c r="R121" s="63"/>
    </row>
    <row r="122" spans="1:18" x14ac:dyDescent="0.3">
      <c r="B122" s="44"/>
    </row>
    <row r="123" spans="1:18" x14ac:dyDescent="0.3">
      <c r="B123" s="44"/>
    </row>
    <row r="124" spans="1:18" x14ac:dyDescent="0.3">
      <c r="B124" s="44"/>
      <c r="C124" s="9" t="s">
        <v>68</v>
      </c>
      <c r="D124" s="10">
        <f t="array" ref="D124">INDEX('Back data'!$A$360:$AW$360,,MAX(IF('Back data'!$A$360:$AW$360&lt;&gt;"",COLUMN('Back data'!$A$360:$AW$360)))-D$6)+INDEX('Back data'!$A$361:$AW$361,,MAX(IF('Back data'!$A$361:$AW$361&lt;&gt;"",COLUMN('Back data'!$A$361:$AW$361)))-D$6)</f>
        <v>66.95</v>
      </c>
      <c r="E124" s="10">
        <f t="array" ref="E124">INDEX('Back data'!$A$360:$AW$360,,MAX(IF('Back data'!$A$360:$AW$360&lt;&gt;"",COLUMN('Back data'!$A$360:$AW$360)))-E$6)+INDEX('Back data'!$A$361:$AW$361,,MAX(IF('Back data'!$A$361:$AW$361&lt;&gt;"",COLUMN('Back data'!$A$361:$AW$361)))-E$6)</f>
        <v>65.91</v>
      </c>
      <c r="F124" s="10">
        <f t="array" ref="F124">INDEX('Back data'!$A$360:$AW$360,,MAX(IF('Back data'!$A$360:$AW$360&lt;&gt;"",COLUMN('Back data'!$A$360:$AW$360)))-F$6)+INDEX('Back data'!$A$361:$AW$361,,MAX(IF('Back data'!$A$361:$AW$361&lt;&gt;"",COLUMN('Back data'!$A$361:$AW$361)))-F$6)</f>
        <v>70.179999999999993</v>
      </c>
      <c r="G124" s="10">
        <f t="array" ref="G124">INDEX('Back data'!$A$360:$AW$360,,MAX(IF('Back data'!$A$360:$AW$360&lt;&gt;"",COLUMN('Back data'!$A$360:$AW$360)))-G$6)+INDEX('Back data'!$A$361:$AW$361,,MAX(IF('Back data'!$A$361:$AW$361&lt;&gt;"",COLUMN('Back data'!$A$361:$AW$361)))-G$6)</f>
        <v>72.11</v>
      </c>
      <c r="H124" s="10">
        <f t="array" ref="H124">INDEX('Back data'!$A$360:$AW$360,,MAX(IF('Back data'!$A$360:$AW$360&lt;&gt;"",COLUMN('Back data'!$A$360:$AW$360)))-H$6)+INDEX('Back data'!$A$361:$AW$361,,MAX(IF('Back data'!$A$361:$AW$361&lt;&gt;"",COLUMN('Back data'!$A$361:$AW$361)))-H$6)</f>
        <v>71.75</v>
      </c>
      <c r="I124" s="10">
        <f t="array" ref="I124">INDEX('Back data'!$A$360:$AW$360,,MAX(IF('Back data'!$A$360:$AW$360&lt;&gt;"",COLUMN('Back data'!$A$360:$AW$360)))-I$6)+INDEX('Back data'!$A$361:$AW$361,,MAX(IF('Back data'!$A$361:$AW$361&lt;&gt;"",COLUMN('Back data'!$A$361:$AW$361)))-I$6)</f>
        <v>69.67</v>
      </c>
      <c r="J124" s="10">
        <f t="array" ref="J124">INDEX('Back data'!$A$360:$AW$360,,MAX(IF('Back data'!$A$360:$AW$360&lt;&gt;"",COLUMN('Back data'!$A$360:$AW$360)))-J$6)+INDEX('Back data'!$A$361:$AW$361,,MAX(IF('Back data'!$A$361:$AW$361&lt;&gt;"",COLUMN('Back data'!$A$361:$AW$361)))-J$6)</f>
        <v>75.31</v>
      </c>
      <c r="K124" s="10">
        <f t="array" ref="K124">INDEX('Back data'!$A$360:$AW$360,,MAX(IF('Back data'!$A$360:$AW$360&lt;&gt;"",COLUMN('Back data'!$A$360:$AW$360)))-K$6)+INDEX('Back data'!$A$361:$AW$361,,MAX(IF('Back data'!$A$361:$AW$361&lt;&gt;"",COLUMN('Back data'!$A$361:$AW$361)))-K$6)</f>
        <v>74.38000000000001</v>
      </c>
      <c r="L124" s="10">
        <f t="array" ref="L124">INDEX('Back data'!$A$360:$AW$360,,MAX(IF('Back data'!$A$360:$AW$360&lt;&gt;"",COLUMN('Back data'!$A$360:$AW$360)))-L$6)+INDEX('Back data'!$A$361:$AW$361,,MAX(IF('Back data'!$A$361:$AW$361&lt;&gt;"",COLUMN('Back data'!$A$361:$AW$361)))-L$6)</f>
        <v>70.8</v>
      </c>
      <c r="M124" s="10">
        <f t="array" ref="M124">INDEX('Back data'!$A$360:$AW$360,,MAX(IF('Back data'!$A$360:$AW$360&lt;&gt;"",COLUMN('Back data'!$A$360:$AW$360)))-M$6)+INDEX('Back data'!$A$361:$AW$361,,MAX(IF('Back data'!$A$361:$AW$361&lt;&gt;"",COLUMN('Back data'!$A$361:$AW$361)))-M$6)</f>
        <v>72.210000000000008</v>
      </c>
      <c r="N124" s="10">
        <f t="array" ref="N124">INDEX('Back data'!$A$360:$AW$360,,MAX(IF('Back data'!$A$360:$AW$360&lt;&gt;"",COLUMN('Back data'!$A$360:$AW$360)))-N$6)+INDEX('Back data'!$A$361:$AW$361,,MAX(IF('Back data'!$A$361:$AW$361&lt;&gt;"",COLUMN('Back data'!$A$361:$AW$361)))-N$6)</f>
        <v>69.350000000000009</v>
      </c>
      <c r="O124" s="10">
        <f t="array" ref="O124">INDEX('Back data'!$A$360:$AW$360,,MAX(IF('Back data'!$A$360:$AW$360&lt;&gt;"",COLUMN('Back data'!$A$360:$AW$360)))-O$6)+INDEX('Back data'!$A$361:$AW$361,,MAX(IF('Back data'!$A$361:$AW$361&lt;&gt;"",COLUMN('Back data'!$A$361:$AW$361)))-O$6)</f>
        <v>72.97</v>
      </c>
      <c r="P124" s="10">
        <f t="array" ref="P124">INDEX('Back data'!$A$360:$AW$360,,MAX(IF('Back data'!$A$360:$AW$360&lt;&gt;"",COLUMN('Back data'!$A$360:$AW$360)))-P$6)+INDEX('Back data'!$A$361:$AW$361,,MAX(IF('Back data'!$A$361:$AW$361&lt;&gt;"",COLUMN('Back data'!$A$361:$AW$361)))-P$6)</f>
        <v>74.44</v>
      </c>
    </row>
    <row r="125" spans="1:18" x14ac:dyDescent="0.3">
      <c r="A125" s="37" t="s">
        <v>78</v>
      </c>
      <c r="B125" s="47" t="s">
        <v>62</v>
      </c>
      <c r="C125" s="11" t="s">
        <v>70</v>
      </c>
      <c r="D125" s="12">
        <f t="array" ref="D125">INDEX('Back data'!$A$360:$AW$360,,MAX(IF('Back data'!$A$360:$AW$360&lt;&gt;"",COLUMN('Back data'!$A$360:$AW$360)))-D$6)/D124</f>
        <v>0.92531740104555638</v>
      </c>
      <c r="E125" s="12">
        <f t="array" ref="E125">INDEX('Back data'!$A$360:$AW$360,,MAX(IF('Back data'!$A$360:$AW$360&lt;&gt;"",COLUMN('Back data'!$A$360:$AW$360)))-E$6)/E124</f>
        <v>0.90350477924442418</v>
      </c>
      <c r="F125" s="12">
        <f t="array" ref="F125">INDEX('Back data'!$A$360:$AW$360,,MAX(IF('Back data'!$A$360:$AW$360&lt;&gt;"",COLUMN('Back data'!$A$360:$AW$360)))-F$6)/F124</f>
        <v>0.91863778854374478</v>
      </c>
      <c r="G125" s="12">
        <f t="array" ref="G125">INDEX('Back data'!$A$360:$AW$360,,MAX(IF('Back data'!$A$360:$AW$360&lt;&gt;"",COLUMN('Back data'!$A$360:$AW$360)))-G$6)/G124</f>
        <v>0.93496047704895302</v>
      </c>
      <c r="H125" s="12">
        <f t="array" ref="H125">INDEX('Back data'!$A$360:$AW$360,,MAX(IF('Back data'!$A$360:$AW$360&lt;&gt;"",COLUMN('Back data'!$A$360:$AW$360)))-H$6)/H124</f>
        <v>0.92989547038327525</v>
      </c>
      <c r="I125" s="12">
        <f t="array" ref="I125">INDEX('Back data'!$A$360:$AW$360,,MAX(IF('Back data'!$A$360:$AW$360&lt;&gt;"",COLUMN('Back data'!$A$360:$AW$360)))-I$6)/I124</f>
        <v>0.91789866513563945</v>
      </c>
      <c r="J125" s="12">
        <f t="array" ref="J125">INDEX('Back data'!$A$360:$AW$360,,MAX(IF('Back data'!$A$360:$AW$360&lt;&gt;"",COLUMN('Back data'!$A$360:$AW$360)))-J$6)/J124</f>
        <v>0.91939981410171279</v>
      </c>
      <c r="K125" s="12">
        <f t="array" ref="K125">INDEX('Back data'!$A$360:$AW$360,,MAX(IF('Back data'!$A$360:$AW$360&lt;&gt;"",COLUMN('Back data'!$A$360:$AW$360)))-K$6)/K124</f>
        <v>0.89714977144393648</v>
      </c>
      <c r="L125" s="12">
        <f t="array" ref="L125">INDEX('Back data'!$A$360:$AW$360,,MAX(IF('Back data'!$A$360:$AW$360&lt;&gt;"",COLUMN('Back data'!$A$360:$AW$360)))-L$6)/L124</f>
        <v>0.9286723163841808</v>
      </c>
      <c r="M125" s="12">
        <f t="array" ref="M125">INDEX('Back data'!$A$360:$AW$360,,MAX(IF('Back data'!$A$360:$AW$360&lt;&gt;"",COLUMN('Back data'!$A$360:$AW$360)))-M$6)/M124</f>
        <v>0.92134053455200104</v>
      </c>
      <c r="N125" s="12">
        <f t="array" ref="N125">INDEX('Back data'!$A$360:$AW$360,,MAX(IF('Back data'!$A$360:$AW$360&lt;&gt;"",COLUMN('Back data'!$A$360:$AW$360)))-N$6)/N124</f>
        <v>0.90209084354722413</v>
      </c>
      <c r="O125" s="12">
        <f t="array" ref="O125">INDEX('Back data'!$A$360:$AW$360,,MAX(IF('Back data'!$A$360:$AW$360&lt;&gt;"",COLUMN('Back data'!$A$360:$AW$360)))-O$6)/O124</f>
        <v>0.89173632999862951</v>
      </c>
      <c r="P125" s="12">
        <f t="array" ref="P125">INDEX('Back data'!$A$360:$AW$360,,MAX(IF('Back data'!$A$360:$AW$360&lt;&gt;"",COLUMN('Back data'!$A$360:$AW$360)))-P$6)/P124</f>
        <v>0.92450295540032235</v>
      </c>
    </row>
    <row r="126" spans="1:18" x14ac:dyDescent="0.3">
      <c r="A126" s="37" t="s">
        <v>78</v>
      </c>
      <c r="B126" s="47" t="s">
        <v>62</v>
      </c>
      <c r="C126" s="11" t="s">
        <v>71</v>
      </c>
      <c r="D126" s="12">
        <f t="array" ref="D126">+INDEX('Back data'!$A$361:$AW$361,,MAX(IF('Back data'!$A$361:$AW$361&lt;&gt;"",COLUMN('Back data'!$A$361:$AW$361)))-D$6)/D124</f>
        <v>7.468259895444361E-2</v>
      </c>
      <c r="E126" s="12">
        <f t="array" ref="E126">+INDEX('Back data'!$A$361:$AW$361,,MAX(IF('Back data'!$A$361:$AW$361&lt;&gt;"",COLUMN('Back data'!$A$361:$AW$361)))-E$6)/E124</f>
        <v>9.6495220755575789E-2</v>
      </c>
      <c r="F126" s="12">
        <f t="array" ref="F126">+INDEX('Back data'!$A$361:$AW$361,,MAX(IF('Back data'!$A$361:$AW$361&lt;&gt;"",COLUMN('Back data'!$A$361:$AW$361)))-F$6)/F124</f>
        <v>8.1362211456255357E-2</v>
      </c>
      <c r="G126" s="12">
        <f t="array" ref="G126">+INDEX('Back data'!$A$361:$AW$361,,MAX(IF('Back data'!$A$361:$AW$361&lt;&gt;"",COLUMN('Back data'!$A$361:$AW$361)))-G$6)/G124</f>
        <v>6.5039522951047021E-2</v>
      </c>
      <c r="H126" s="12">
        <f t="array" ref="H126">+INDEX('Back data'!$A$361:$AW$361,,MAX(IF('Back data'!$A$361:$AW$361&lt;&gt;"",COLUMN('Back data'!$A$361:$AW$361)))-H$6)/H124</f>
        <v>7.0104529616724739E-2</v>
      </c>
      <c r="I126" s="12">
        <f t="array" ref="I126">+INDEX('Back data'!$A$361:$AW$361,,MAX(IF('Back data'!$A$361:$AW$361&lt;&gt;"",COLUMN('Back data'!$A$361:$AW$361)))-I$6)/I124</f>
        <v>8.2101334864360553E-2</v>
      </c>
      <c r="J126" s="12">
        <f t="array" ref="J126">+INDEX('Back data'!$A$361:$AW$361,,MAX(IF('Back data'!$A$361:$AW$361&lt;&gt;"",COLUMN('Back data'!$A$361:$AW$361)))-J$6)/J124</f>
        <v>8.0600185898287074E-2</v>
      </c>
      <c r="K126" s="12">
        <f t="array" ref="K126">+INDEX('Back data'!$A$361:$AW$361,,MAX(IF('Back data'!$A$361:$AW$361&lt;&gt;"",COLUMN('Back data'!$A$361:$AW$361)))-K$6)/K124</f>
        <v>0.10285022855606345</v>
      </c>
      <c r="L126" s="12">
        <f t="array" ref="L126">+INDEX('Back data'!$A$361:$AW$361,,MAX(IF('Back data'!$A$361:$AW$361&lt;&gt;"",COLUMN('Back data'!$A$361:$AW$361)))-L$6)/L124</f>
        <v>7.1327683615819204E-2</v>
      </c>
      <c r="M126" s="12">
        <f t="array" ref="M126">+INDEX('Back data'!$A$361:$AW$361,,MAX(IF('Back data'!$A$361:$AW$361&lt;&gt;"",COLUMN('Back data'!$A$361:$AW$361)))-M$6)/M124</f>
        <v>7.8659465447998886E-2</v>
      </c>
      <c r="N126" s="12">
        <f t="array" ref="N126">+INDEX('Back data'!$A$361:$AW$361,,MAX(IF('Back data'!$A$361:$AW$361&lt;&gt;"",COLUMN('Back data'!$A$361:$AW$361)))-N$6)/N124</f>
        <v>9.7909156452775759E-2</v>
      </c>
      <c r="O126" s="12">
        <f t="array" ref="O126">+INDEX('Back data'!$A$361:$AW$361,,MAX(IF('Back data'!$A$361:$AW$361&lt;&gt;"",COLUMN('Back data'!$A$361:$AW$361)))-O$6)/O124</f>
        <v>0.10826367000137044</v>
      </c>
      <c r="P126" s="12">
        <f t="array" ref="P126">+INDEX('Back data'!$A$361:$AW$361,,MAX(IF('Back data'!$A$361:$AW$361&lt;&gt;"",COLUMN('Back data'!$A$361:$AW$361)))-P$6)/P124</f>
        <v>7.5497044599677599E-2</v>
      </c>
      <c r="R126" s="63"/>
    </row>
    <row r="127" spans="1:18" x14ac:dyDescent="0.3">
      <c r="B127" s="44"/>
    </row>
    <row r="128" spans="1:18" x14ac:dyDescent="0.3">
      <c r="B128" s="44"/>
    </row>
    <row r="129" spans="1:18" x14ac:dyDescent="0.3">
      <c r="B129" s="44"/>
      <c r="C129" s="9" t="s">
        <v>68</v>
      </c>
      <c r="D129" s="10">
        <f t="array" ref="D129">INDEX('Back data'!$A$366:$AW$366,,MAX(IF('Back data'!$A$366:$AW$366&lt;&gt;"",COLUMN('Back data'!$A$366:$AW$366)))-D$6)+INDEX('Back data'!$A$367:$AW$367,,MAX(IF('Back data'!$A$367:$AW$367&lt;&gt;"",COLUMN('Back data'!$A$367:$AW$367)))-D$6)</f>
        <v>63.47</v>
      </c>
      <c r="E129" s="10">
        <f t="array" ref="E129">INDEX('Back data'!$A$366:$AW$366,,MAX(IF('Back data'!$A$366:$AW$366&lt;&gt;"",COLUMN('Back data'!$A$366:$AW$366)))-E$6)+INDEX('Back data'!$A$367:$AW$367,,MAX(IF('Back data'!$A$367:$AW$367&lt;&gt;"",COLUMN('Back data'!$A$367:$AW$367)))-E$6)</f>
        <v>74.589999999999989</v>
      </c>
      <c r="F129" s="10">
        <f t="array" ref="F129">INDEX('Back data'!$A$366:$AW$366,,MAX(IF('Back data'!$A$366:$AW$366&lt;&gt;"",COLUMN('Back data'!$A$366:$AW$366)))-F$6)+INDEX('Back data'!$A$367:$AW$367,,MAX(IF('Back data'!$A$367:$AW$367&lt;&gt;"",COLUMN('Back data'!$A$367:$AW$367)))-F$6)</f>
        <v>71.360000000000014</v>
      </c>
      <c r="G129" s="10">
        <f t="array" ref="G129">INDEX('Back data'!$A$366:$AW$366,,MAX(IF('Back data'!$A$366:$AW$366&lt;&gt;"",COLUMN('Back data'!$A$366:$AW$366)))-G$6)+INDEX('Back data'!$A$367:$AW$367,,MAX(IF('Back data'!$A$367:$AW$367&lt;&gt;"",COLUMN('Back data'!$A$367:$AW$367)))-G$6)</f>
        <v>69.600000000000009</v>
      </c>
      <c r="H129" s="10">
        <f t="array" ref="H129">INDEX('Back data'!$A$366:$AW$366,,MAX(IF('Back data'!$A$366:$AW$366&lt;&gt;"",COLUMN('Back data'!$A$366:$AW$366)))-H$6)+INDEX('Back data'!$A$367:$AW$367,,MAX(IF('Back data'!$A$367:$AW$367&lt;&gt;"",COLUMN('Back data'!$A$367:$AW$367)))-H$6)</f>
        <v>58.36</v>
      </c>
      <c r="I129" s="10">
        <f t="array" ref="I129">INDEX('Back data'!$A$366:$AW$366,,MAX(IF('Back data'!$A$366:$AW$366&lt;&gt;"",COLUMN('Back data'!$A$366:$AW$366)))-I$6)+INDEX('Back data'!$A$367:$AW$367,,MAX(IF('Back data'!$A$367:$AW$367&lt;&gt;"",COLUMN('Back data'!$A$367:$AW$367)))-I$6)</f>
        <v>69.410000000000011</v>
      </c>
      <c r="J129" s="10">
        <f t="array" ref="J129">INDEX('Back data'!$A$366:$AW$366,,MAX(IF('Back data'!$A$366:$AW$366&lt;&gt;"",COLUMN('Back data'!$A$366:$AW$366)))-J$6)+INDEX('Back data'!$A$367:$AW$367,,MAX(IF('Back data'!$A$367:$AW$367&lt;&gt;"",COLUMN('Back data'!$A$367:$AW$367)))-J$6)</f>
        <v>64.89</v>
      </c>
      <c r="K129" s="10">
        <f t="array" ref="K129">INDEX('Back data'!$A$366:$AW$366,,MAX(IF('Back data'!$A$366:$AW$366&lt;&gt;"",COLUMN('Back data'!$A$366:$AW$366)))-K$6)+INDEX('Back data'!$A$367:$AW$367,,MAX(IF('Back data'!$A$367:$AW$367&lt;&gt;"",COLUMN('Back data'!$A$367:$AW$367)))-K$6)</f>
        <v>82.12</v>
      </c>
      <c r="L129" s="10">
        <f t="array" ref="L129">INDEX('Back data'!$A$366:$AW$366,,MAX(IF('Back data'!$A$366:$AW$366&lt;&gt;"",COLUMN('Back data'!$A$366:$AW$366)))-L$6)+INDEX('Back data'!$A$367:$AW$367,,MAX(IF('Back data'!$A$367:$AW$367&lt;&gt;"",COLUMN('Back data'!$A$367:$AW$367)))-L$6)</f>
        <v>74.91</v>
      </c>
      <c r="M129" s="10">
        <f t="array" ref="M129">INDEX('Back data'!$A$366:$AW$366,,MAX(IF('Back data'!$A$366:$AW$366&lt;&gt;"",COLUMN('Back data'!$A$366:$AW$366)))-M$6)+INDEX('Back data'!$A$367:$AW$367,,MAX(IF('Back data'!$A$367:$AW$367&lt;&gt;"",COLUMN('Back data'!$A$367:$AW$367)))-M$6)</f>
        <v>71.679999999999993</v>
      </c>
      <c r="N129" s="10">
        <f t="array" ref="N129">INDEX('Back data'!$A$366:$AW$366,,MAX(IF('Back data'!$A$366:$AW$366&lt;&gt;"",COLUMN('Back data'!$A$366:$AW$366)))-N$6)+INDEX('Back data'!$A$367:$AW$367,,MAX(IF('Back data'!$A$367:$AW$367&lt;&gt;"",COLUMN('Back data'!$A$367:$AW$367)))-N$6)</f>
        <v>72.899999999999991</v>
      </c>
      <c r="O129" s="10">
        <f t="array" ref="O129">INDEX('Back data'!$A$366:$AW$366,,MAX(IF('Back data'!$A$366:$AW$366&lt;&gt;"",COLUMN('Back data'!$A$366:$AW$366)))-O$6)+INDEX('Back data'!$A$367:$AW$367,,MAX(IF('Back data'!$A$367:$AW$367&lt;&gt;"",COLUMN('Back data'!$A$367:$AW$367)))-O$6)</f>
        <v>73.28</v>
      </c>
      <c r="P129" s="10">
        <f t="array" ref="P129">INDEX('Back data'!$A$366:$AW$366,,MAX(IF('Back data'!$A$366:$AW$366&lt;&gt;"",COLUMN('Back data'!$A$366:$AW$366)))-P$6)+INDEX('Back data'!$A$367:$AW$367,,MAX(IF('Back data'!$A$367:$AW$367&lt;&gt;"",COLUMN('Back data'!$A$367:$AW$367)))-P$6)</f>
        <v>68.429999999999993</v>
      </c>
    </row>
    <row r="130" spans="1:18" x14ac:dyDescent="0.3">
      <c r="A130" s="37" t="s">
        <v>78</v>
      </c>
      <c r="B130" s="47" t="s">
        <v>67</v>
      </c>
      <c r="C130" s="11" t="s">
        <v>70</v>
      </c>
      <c r="D130" s="12">
        <f t="array" ref="D130">INDEX('Back data'!$A$366:$AW$366,,MAX(IF('Back data'!$A$366:$AW$366&lt;&gt;"",COLUMN('Back data'!$A$366:$AW$366)))-D$6)/D129</f>
        <v>0.95982353867969128</v>
      </c>
      <c r="E130" s="12">
        <f t="array" ref="E130">INDEX('Back data'!$A$366:$AW$366,,MAX(IF('Back data'!$A$366:$AW$366&lt;&gt;"",COLUMN('Back data'!$A$366:$AW$366)))-E$6)/E129</f>
        <v>0.93605040890199764</v>
      </c>
      <c r="F130" s="12">
        <f t="array" ref="F130">INDEX('Back data'!$A$366:$AW$366,,MAX(IF('Back data'!$A$366:$AW$366&lt;&gt;"",COLUMN('Back data'!$A$366:$AW$366)))-F$6)/F129</f>
        <v>0.91690022421524653</v>
      </c>
      <c r="G130" s="12">
        <f t="array" ref="G130">INDEX('Back data'!$A$366:$AW$366,,MAX(IF('Back data'!$A$366:$AW$366&lt;&gt;"",COLUMN('Back data'!$A$366:$AW$366)))-G$6)/G129</f>
        <v>0.94525862068965516</v>
      </c>
      <c r="H130" s="12">
        <f t="array" ref="H130">INDEX('Back data'!$A$366:$AW$366,,MAX(IF('Back data'!$A$366:$AW$366&lt;&gt;"",COLUMN('Back data'!$A$366:$AW$366)))-H$6)/H129</f>
        <v>0.95956134338588073</v>
      </c>
      <c r="I130" s="12">
        <f t="array" ref="I130">INDEX('Back data'!$A$366:$AW$366,,MAX(IF('Back data'!$A$366:$AW$366&lt;&gt;"",COLUMN('Back data'!$A$366:$AW$366)))-I$6)/I129</f>
        <v>0.9226336262786341</v>
      </c>
      <c r="J130" s="12">
        <f t="array" ref="J130">INDEX('Back data'!$A$366:$AW$366,,MAX(IF('Back data'!$A$366:$AW$366&lt;&gt;"",COLUMN('Back data'!$A$366:$AW$366)))-J$6)/J129</f>
        <v>0.96178147634458311</v>
      </c>
      <c r="K130" s="12">
        <f t="array" ref="K130">INDEX('Back data'!$A$366:$AW$366,,MAX(IF('Back data'!$A$366:$AW$366&lt;&gt;"",COLUMN('Back data'!$A$366:$AW$366)))-K$6)/K129</f>
        <v>0.93217243058938126</v>
      </c>
      <c r="L130" s="12">
        <f t="array" ref="L130">INDEX('Back data'!$A$366:$AW$366,,MAX(IF('Back data'!$A$366:$AW$366&lt;&gt;"",COLUMN('Back data'!$A$366:$AW$366)))-L$6)/L129</f>
        <v>0.94740355092778006</v>
      </c>
      <c r="M130" s="12">
        <f t="array" ref="M130">INDEX('Back data'!$A$366:$AW$366,,MAX(IF('Back data'!$A$366:$AW$366&lt;&gt;"",COLUMN('Back data'!$A$366:$AW$366)))-M$6)/M129</f>
        <v>0.92034040178571441</v>
      </c>
      <c r="N130" s="12">
        <f t="array" ref="N130">INDEX('Back data'!$A$366:$AW$366,,MAX(IF('Back data'!$A$366:$AW$366&lt;&gt;"",COLUMN('Back data'!$A$366:$AW$366)))-N$6)/N129</f>
        <v>0.89149519890260631</v>
      </c>
      <c r="O130" s="12">
        <f t="array" ref="O130">INDEX('Back data'!$A$366:$AW$366,,MAX(IF('Back data'!$A$366:$AW$366&lt;&gt;"",COLUMN('Back data'!$A$366:$AW$366)))-O$6)/O129</f>
        <v>0.94964519650655022</v>
      </c>
      <c r="P130" s="12">
        <f t="array" ref="P130">INDEX('Back data'!$A$366:$AW$366,,MAX(IF('Back data'!$A$366:$AW$366&lt;&gt;"",COLUMN('Back data'!$A$366:$AW$366)))-P$6)/P129</f>
        <v>0.9041356130352185</v>
      </c>
    </row>
    <row r="131" spans="1:18" x14ac:dyDescent="0.3">
      <c r="A131" s="37" t="s">
        <v>78</v>
      </c>
      <c r="B131" s="47" t="s">
        <v>67</v>
      </c>
      <c r="C131" s="11" t="s">
        <v>71</v>
      </c>
      <c r="D131" s="12">
        <f t="array" ref="D131">+INDEX('Back data'!$A$367:$AW$367,,MAX(IF('Back data'!$A$367:$AW$367&lt;&gt;"",COLUMN('Back data'!$A$367:$AW$367)))-D$6)/D129</f>
        <v>4.0176461320308804E-2</v>
      </c>
      <c r="E131" s="12">
        <f t="array" ref="E131">+INDEX('Back data'!$A$367:$AW$367,,MAX(IF('Back data'!$A$367:$AW$367&lt;&gt;"",COLUMN('Back data'!$A$367:$AW$367)))-E$6)/E129</f>
        <v>6.3949591098002412E-2</v>
      </c>
      <c r="F131" s="12">
        <f t="array" ref="F131">+INDEX('Back data'!$A$367:$AW$367,,MAX(IF('Back data'!$A$367:$AW$367&lt;&gt;"",COLUMN('Back data'!$A$367:$AW$367)))-F$6)/F129</f>
        <v>8.3099775784753346E-2</v>
      </c>
      <c r="G131" s="12">
        <f t="array" ref="G131">+INDEX('Back data'!$A$367:$AW$367,,MAX(IF('Back data'!$A$367:$AW$367&lt;&gt;"",COLUMN('Back data'!$A$367:$AW$367)))-G$6)/G129</f>
        <v>5.4741379310344819E-2</v>
      </c>
      <c r="H131" s="12">
        <f t="array" ref="H131">+INDEX('Back data'!$A$367:$AW$367,,MAX(IF('Back data'!$A$367:$AW$367&lt;&gt;"",COLUMN('Back data'!$A$367:$AW$367)))-H$6)/H129</f>
        <v>4.0438656614119259E-2</v>
      </c>
      <c r="I131" s="12">
        <f t="array" ref="I131">+INDEX('Back data'!$A$367:$AW$367,,MAX(IF('Back data'!$A$367:$AW$367&lt;&gt;"",COLUMN('Back data'!$A$367:$AW$367)))-I$6)/I129</f>
        <v>7.7366373721365789E-2</v>
      </c>
      <c r="J131" s="12">
        <f t="array" ref="J131">+INDEX('Back data'!$A$367:$AW$367,,MAX(IF('Back data'!$A$367:$AW$367&lt;&gt;"",COLUMN('Back data'!$A$367:$AW$367)))-J$6)/J129</f>
        <v>3.8218523655416857E-2</v>
      </c>
      <c r="K131" s="12">
        <f t="array" ref="K131">+INDEX('Back data'!$A$367:$AW$367,,MAX(IF('Back data'!$A$367:$AW$367&lt;&gt;"",COLUMN('Back data'!$A$367:$AW$367)))-K$6)/K129</f>
        <v>6.7827569410618613E-2</v>
      </c>
      <c r="L131" s="12">
        <f t="array" ref="L131">+INDEX('Back data'!$A$367:$AW$367,,MAX(IF('Back data'!$A$367:$AW$367&lt;&gt;"",COLUMN('Back data'!$A$367:$AW$367)))-L$6)/L129</f>
        <v>5.2596449072219997E-2</v>
      </c>
      <c r="M131" s="12">
        <f t="array" ref="M131">+INDEX('Back data'!$A$367:$AW$367,,MAX(IF('Back data'!$A$367:$AW$367&lt;&gt;"",COLUMN('Back data'!$A$367:$AW$367)))-M$6)/M129</f>
        <v>7.9659598214285726E-2</v>
      </c>
      <c r="N131" s="12">
        <f t="array" ref="N131">+INDEX('Back data'!$A$367:$AW$367,,MAX(IF('Back data'!$A$367:$AW$367&lt;&gt;"",COLUMN('Back data'!$A$367:$AW$367)))-N$6)/N129</f>
        <v>0.1085048010973937</v>
      </c>
      <c r="O131" s="12">
        <f t="array" ref="O131">+INDEX('Back data'!$A$367:$AW$367,,MAX(IF('Back data'!$A$367:$AW$367&lt;&gt;"",COLUMN('Back data'!$A$367:$AW$367)))-O$6)/O129</f>
        <v>5.0354803493449778E-2</v>
      </c>
      <c r="P131" s="12">
        <f t="array" ref="P131">+INDEX('Back data'!$A$367:$AW$367,,MAX(IF('Back data'!$A$367:$AW$367&lt;&gt;"",COLUMN('Back data'!$A$367:$AW$367)))-P$6)/P129</f>
        <v>9.5864386964781528E-2</v>
      </c>
      <c r="R131" s="63"/>
    </row>
    <row r="132" spans="1:18" x14ac:dyDescent="0.3">
      <c r="A132" s="33"/>
      <c r="B132" s="30"/>
      <c r="C132" s="34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</row>
    <row r="133" spans="1:18" x14ac:dyDescent="0.3">
      <c r="A133" s="33"/>
      <c r="B133" s="30"/>
      <c r="C133" s="34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</row>
    <row r="134" spans="1:18" x14ac:dyDescent="0.3">
      <c r="A134" s="33"/>
      <c r="B134" s="30"/>
      <c r="C134" s="34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</row>
    <row r="135" spans="1:18" x14ac:dyDescent="0.3">
      <c r="A135" s="33"/>
      <c r="B135" s="30"/>
      <c r="C135" s="34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</row>
    <row r="136" spans="1:18" x14ac:dyDescent="0.3">
      <c r="A136" s="7"/>
      <c r="B136" s="8"/>
      <c r="C136" s="9" t="s">
        <v>68</v>
      </c>
      <c r="D136" s="10">
        <f t="array" ref="D136">INDEX('Back data'!$A$123:$AW$123,,MAX(IF('Back data'!$A$123:$AW$123&lt;&gt;"",COLUMN('Back data'!$A$123:$AW$123)))-D$6)+INDEX('Back data'!$A$124:$AW$124,,MAX(IF('Back data'!$A$124:$AW$124&lt;&gt;"",COLUMN('Back data'!$A$124:$AW$124)))-D$6)</f>
        <v>70.94</v>
      </c>
      <c r="E136" s="10">
        <f t="array" ref="E136">INDEX('Back data'!$A$123:$AW$123,,MAX(IF('Back data'!$A$123:$AW$123&lt;&gt;"",COLUMN('Back data'!$A$123:$AW$123)))-E$6)+INDEX('Back data'!$A$124:$AW$124,,MAX(IF('Back data'!$A$124:$AW$124&lt;&gt;"",COLUMN('Back data'!$A$124:$AW$124)))-E$6)</f>
        <v>71</v>
      </c>
      <c r="F136" s="10">
        <f t="array" ref="F136">INDEX('Back data'!$A$123:$AW$123,,MAX(IF('Back data'!$A$123:$AW$123&lt;&gt;"",COLUMN('Back data'!$A$123:$AW$123)))-F$6)+INDEX('Back data'!$A$124:$AW$124,,MAX(IF('Back data'!$A$124:$AW$124&lt;&gt;"",COLUMN('Back data'!$A$124:$AW$124)))-F$6)</f>
        <v>70.899999999999991</v>
      </c>
      <c r="G136" s="10">
        <f t="array" ref="G136">INDEX('Back data'!$A$123:$AW$123,,MAX(IF('Back data'!$A$123:$AW$123&lt;&gt;"",COLUMN('Back data'!$A$123:$AW$123)))-G$6)+INDEX('Back data'!$A$124:$AW$124,,MAX(IF('Back data'!$A$124:$AW$124&lt;&gt;"",COLUMN('Back data'!$A$124:$AW$124)))-G$6)</f>
        <v>72.89</v>
      </c>
      <c r="H136" s="10">
        <f t="array" ref="H136">INDEX('Back data'!$A$123:$AW$123,,MAX(IF('Back data'!$A$123:$AW$123&lt;&gt;"",COLUMN('Back data'!$A$123:$AW$123)))-H$6)+INDEX('Back data'!$A$124:$AW$124,,MAX(IF('Back data'!$A$124:$AW$124&lt;&gt;"",COLUMN('Back data'!$A$124:$AW$124)))-H$6)</f>
        <v>72.55</v>
      </c>
      <c r="I136" s="10">
        <f t="array" ref="I136">INDEX('Back data'!$A$123:$AW$123,,MAX(IF('Back data'!$A$123:$AW$123&lt;&gt;"",COLUMN('Back data'!$A$123:$AW$123)))-I$6)+INDEX('Back data'!$A$124:$AW$124,,MAX(IF('Back data'!$A$124:$AW$124&lt;&gt;"",COLUMN('Back data'!$A$124:$AW$124)))-I$6)</f>
        <v>72.89</v>
      </c>
      <c r="J136" s="10">
        <f t="array" ref="J136">INDEX('Back data'!$A$123:$AW$123,,MAX(IF('Back data'!$A$123:$AW$123&lt;&gt;"",COLUMN('Back data'!$A$123:$AW$123)))-J$6)+INDEX('Back data'!$A$124:$AW$124,,MAX(IF('Back data'!$A$124:$AW$124&lt;&gt;"",COLUMN('Back data'!$A$124:$AW$124)))-J$6)</f>
        <v>77.27</v>
      </c>
      <c r="K136" s="10">
        <f t="array" ref="K136">INDEX('Back data'!$A$123:$AW$123,,MAX(IF('Back data'!$A$123:$AW$123&lt;&gt;"",COLUMN('Back data'!$A$123:$AW$123)))-K$6)+INDEX('Back data'!$A$124:$AW$124,,MAX(IF('Back data'!$A$124:$AW$124&lt;&gt;"",COLUMN('Back data'!$A$124:$AW$124)))-K$6)</f>
        <v>70.849999999999994</v>
      </c>
      <c r="L136" s="10">
        <f t="array" ref="L136">INDEX('Back data'!$A$123:$AW$123,,MAX(IF('Back data'!$A$123:$AW$123&lt;&gt;"",COLUMN('Back data'!$A$123:$AW$123)))-L$6)+INDEX('Back data'!$A$124:$AW$124,,MAX(IF('Back data'!$A$124:$AW$124&lt;&gt;"",COLUMN('Back data'!$A$124:$AW$124)))-L$6)</f>
        <v>72.570000000000007</v>
      </c>
      <c r="M136" s="10">
        <f t="array" ref="M136">INDEX('Back data'!$A$123:$AW$123,,MAX(IF('Back data'!$A$123:$AW$123&lt;&gt;"",COLUMN('Back data'!$A$123:$AW$123)))-M$6)+INDEX('Back data'!$A$124:$AW$124,,MAX(IF('Back data'!$A$124:$AW$124&lt;&gt;"",COLUMN('Back data'!$A$124:$AW$124)))-M$6)</f>
        <v>66.12</v>
      </c>
      <c r="N136" s="10">
        <f t="array" ref="N136">INDEX('Back data'!$A$123:$AW$123,,MAX(IF('Back data'!$A$123:$AW$123&lt;&gt;"",COLUMN('Back data'!$A$123:$AW$123)))-N$6)+INDEX('Back data'!$A$124:$AW$124,,MAX(IF('Back data'!$A$124:$AW$124&lt;&gt;"",COLUMN('Back data'!$A$124:$AW$124)))-N$6)</f>
        <v>70.709999999999994</v>
      </c>
      <c r="O136" s="10">
        <f t="array" ref="O136">INDEX('Back data'!$A$123:$AW$123,,MAX(IF('Back data'!$A$123:$AW$123&lt;&gt;"",COLUMN('Back data'!$A$123:$AW$123)))-O$6)+INDEX('Back data'!$A$124:$AW$124,,MAX(IF('Back data'!$A$124:$AW$124&lt;&gt;"",COLUMN('Back data'!$A$124:$AW$124)))-O$6)</f>
        <v>71.149999999999991</v>
      </c>
      <c r="P136" s="10">
        <f t="array" ref="P136">INDEX('Back data'!$A$123:$AW$123,,MAX(IF('Back data'!$A$123:$AW$123&lt;&gt;"",COLUMN('Back data'!$A$123:$AW$123)))-P$6)+INDEX('Back data'!$A$124:$AW$124,,MAX(IF('Back data'!$A$124:$AW$124&lt;&gt;"",COLUMN('Back data'!$A$124:$AW$124)))-P$6)</f>
        <v>74.23</v>
      </c>
    </row>
    <row r="137" spans="1:18" x14ac:dyDescent="0.3">
      <c r="A137" s="41" t="s">
        <v>79</v>
      </c>
      <c r="B137" s="42" t="s">
        <v>75</v>
      </c>
      <c r="C137" s="11" t="s">
        <v>70</v>
      </c>
      <c r="D137" s="12">
        <f t="array" ref="D137">INDEX('Back data'!$A$123:$AW$123,,MAX(IF('Back data'!$A$123:$AW$123&lt;&gt;"",COLUMN('Back data'!$A$123:$AW$123)))-D$6)/D136</f>
        <v>0.93360586411051605</v>
      </c>
      <c r="E137" s="12">
        <f t="array" ref="E137">INDEX('Back data'!$A$123:$AW$123,,MAX(IF('Back data'!$A$123:$AW$123&lt;&gt;"",COLUMN('Back data'!$A$123:$AW$123)))-E$6)/E136</f>
        <v>0.93549295774647889</v>
      </c>
      <c r="F137" s="12">
        <f t="array" ref="F137">INDEX('Back data'!$A$123:$AW$123,,MAX(IF('Back data'!$A$123:$AW$123&lt;&gt;"",COLUMN('Back data'!$A$123:$AW$123)))-F$6)/F136</f>
        <v>0.96445698166431604</v>
      </c>
      <c r="G137" s="12">
        <f t="array" ref="G137">INDEX('Back data'!$A$123:$AW$123,,MAX(IF('Back data'!$A$123:$AW$123&lt;&gt;"",COLUMN('Back data'!$A$123:$AW$123)))-G$6)/G136</f>
        <v>0.94224173411990675</v>
      </c>
      <c r="H137" s="12">
        <f t="array" ref="H137">INDEX('Back data'!$A$123:$AW$123,,MAX(IF('Back data'!$A$123:$AW$123&lt;&gt;"",COLUMN('Back data'!$A$123:$AW$123)))-H$6)/H136</f>
        <v>0.89979324603721578</v>
      </c>
      <c r="I137" s="12">
        <f t="array" ref="I137">INDEX('Back data'!$A$123:$AW$123,,MAX(IF('Back data'!$A$123:$AW$123&lt;&gt;"",COLUMN('Back data'!$A$123:$AW$123)))-I$6)/I136</f>
        <v>0.94855261352723286</v>
      </c>
      <c r="J137" s="12">
        <f t="array" ref="J137">INDEX('Back data'!$A$123:$AW$123,,MAX(IF('Back data'!$A$123:$AW$123&lt;&gt;"",COLUMN('Back data'!$A$123:$AW$123)))-J$6)/J136</f>
        <v>0.94900996505759028</v>
      </c>
      <c r="K137" s="12">
        <f t="array" ref="K137">INDEX('Back data'!$A$123:$AW$123,,MAX(IF('Back data'!$A$123:$AW$123&lt;&gt;"",COLUMN('Back data'!$A$123:$AW$123)))-K$6)/K136</f>
        <v>0.952152434721242</v>
      </c>
      <c r="L137" s="12">
        <f t="array" ref="L137">INDEX('Back data'!$A$123:$AW$123,,MAX(IF('Back data'!$A$123:$AW$123&lt;&gt;"",COLUMN('Back data'!$A$123:$AW$123)))-L$6)/L136</f>
        <v>0.98305084745762705</v>
      </c>
      <c r="M137" s="12">
        <f t="array" ref="M137">INDEX('Back data'!$A$123:$AW$123,,MAX(IF('Back data'!$A$123:$AW$123&lt;&gt;"",COLUMN('Back data'!$A$123:$AW$123)))-M$6)/M136</f>
        <v>0.89987900786448871</v>
      </c>
      <c r="N137" s="12">
        <f t="array" ref="N137">INDEX('Back data'!$A$123:$AW$123,,MAX(IF('Back data'!$A$123:$AW$123&lt;&gt;"",COLUMN('Back data'!$A$123:$AW$123)))-N$6)/N136</f>
        <v>0.91132795927025889</v>
      </c>
      <c r="O137" s="12">
        <f t="array" ref="O137">INDEX('Back data'!$A$123:$AW$123,,MAX(IF('Back data'!$A$123:$AW$123&lt;&gt;"",COLUMN('Back data'!$A$123:$AW$123)))-O$6)/O136</f>
        <v>0.91229796205200286</v>
      </c>
      <c r="P137" s="12">
        <f t="array" ref="P137">INDEX('Back data'!$A$123:$AW$123,,MAX(IF('Back data'!$A$123:$AW$123&lt;&gt;"",COLUMN('Back data'!$A$123:$AW$123)))-P$6)/P136</f>
        <v>0.91310790785396734</v>
      </c>
    </row>
    <row r="138" spans="1:18" x14ac:dyDescent="0.3">
      <c r="A138" s="41" t="s">
        <v>79</v>
      </c>
      <c r="B138" s="42" t="s">
        <v>76</v>
      </c>
      <c r="C138" s="11" t="s">
        <v>71</v>
      </c>
      <c r="D138" s="12">
        <f t="array" ref="D138">+INDEX('Back data'!$A$124:$AW$124,,MAX(IF('Back data'!$A$124:$AW$124&lt;&gt;"",COLUMN('Back data'!$A$124:$AW$124)))-D$6)/D136</f>
        <v>6.6394135889484077E-2</v>
      </c>
      <c r="E138" s="12">
        <f t="array" ref="E138">+INDEX('Back data'!$A$124:$AW$124,,MAX(IF('Back data'!$A$124:$AW$124&lt;&gt;"",COLUMN('Back data'!$A$124:$AW$124)))-E$6)/E136</f>
        <v>6.4507042253521121E-2</v>
      </c>
      <c r="F138" s="12">
        <f t="array" ref="F138">+INDEX('Back data'!$A$124:$AW$124,,MAX(IF('Back data'!$A$124:$AW$124&lt;&gt;"",COLUMN('Back data'!$A$124:$AW$124)))-F$6)/F136</f>
        <v>3.5543018335684066E-2</v>
      </c>
      <c r="G138" s="12">
        <f t="array" ref="G138">+INDEX('Back data'!$A$124:$AW$124,,MAX(IF('Back data'!$A$124:$AW$124&lt;&gt;"",COLUMN('Back data'!$A$124:$AW$124)))-G$6)/G136</f>
        <v>5.7758265880093293E-2</v>
      </c>
      <c r="H138" s="12">
        <f t="array" ref="H138">+INDEX('Back data'!$A$124:$AW$124,,MAX(IF('Back data'!$A$124:$AW$124&lt;&gt;"",COLUMN('Back data'!$A$124:$AW$124)))-H$6)/H136</f>
        <v>0.10020675396278428</v>
      </c>
      <c r="I138" s="12">
        <f t="array" ref="I138">+INDEX('Back data'!$A$124:$AW$124,,MAX(IF('Back data'!$A$124:$AW$124&lt;&gt;"",COLUMN('Back data'!$A$124:$AW$124)))-I$6)/I136</f>
        <v>5.1447386472767184E-2</v>
      </c>
      <c r="J138" s="12">
        <f t="array" ref="J138">+INDEX('Back data'!$A$124:$AW$124,,MAX(IF('Back data'!$A$124:$AW$124&lt;&gt;"",COLUMN('Back data'!$A$124:$AW$124)))-J$6)/J136</f>
        <v>5.0990034942409737E-2</v>
      </c>
      <c r="K138" s="12">
        <f t="array" ref="K138">+INDEX('Back data'!$A$124:$AW$124,,MAX(IF('Back data'!$A$124:$AW$124&lt;&gt;"",COLUMN('Back data'!$A$124:$AW$124)))-K$6)/K136</f>
        <v>4.7847565278757942E-2</v>
      </c>
      <c r="L138" s="12">
        <f t="array" ref="L138">+INDEX('Back data'!$A$124:$AW$124,,MAX(IF('Back data'!$A$124:$AW$124&lt;&gt;"",COLUMN('Back data'!$A$124:$AW$124)))-L$6)/L136</f>
        <v>1.6949152542372878E-2</v>
      </c>
      <c r="M138" s="12">
        <f t="array" ref="M138">+INDEX('Back data'!$A$124:$AW$124,,MAX(IF('Back data'!$A$124:$AW$124&lt;&gt;"",COLUMN('Back data'!$A$124:$AW$124)))-M$6)/M136</f>
        <v>0.10012099213551119</v>
      </c>
      <c r="N138" s="12">
        <f t="array" ref="N138">+INDEX('Back data'!$A$124:$AW$124,,MAX(IF('Back data'!$A$124:$AW$124&lt;&gt;"",COLUMN('Back data'!$A$124:$AW$124)))-N$6)/N136</f>
        <v>8.8672040729741192E-2</v>
      </c>
      <c r="O138" s="12">
        <f t="array" ref="O138">+INDEX('Back data'!$A$124:$AW$124,,MAX(IF('Back data'!$A$124:$AW$124&lt;&gt;"",COLUMN('Back data'!$A$124:$AW$124)))-O$6)/O136</f>
        <v>8.7702037947997205E-2</v>
      </c>
      <c r="P138" s="12">
        <f t="array" ref="P138">+INDEX('Back data'!$A$124:$AW$124,,MAX(IF('Back data'!$A$124:$AW$124&lt;&gt;"",COLUMN('Back data'!$A$124:$AW$124)))-P$6)/P136</f>
        <v>8.6892092146032593E-2</v>
      </c>
      <c r="R138" s="63"/>
    </row>
    <row r="141" spans="1:18" x14ac:dyDescent="0.3">
      <c r="B141" s="29"/>
      <c r="C141" s="9" t="s">
        <v>68</v>
      </c>
      <c r="D141" s="10">
        <f t="array" ref="D141">INDEX('Back data'!$A$129:$AW$129,,MAX(IF('Back data'!$A$129:$AW$129&lt;&gt;"",COLUMN('Back data'!$A$129:$AW$129)))-D$6)+INDEX('Back data'!$A$130:$AW$130,,MAX(IF('Back data'!$A$130:$AW$130&lt;&gt;"",COLUMN('Back data'!$A$130:$AW$130)))-D$6)</f>
        <v>67.67</v>
      </c>
      <c r="E141" s="10">
        <f t="array" ref="E141">INDEX('Back data'!$A$129:$AW$129,,MAX(IF('Back data'!$A$129:$AW$129&lt;&gt;"",COLUMN('Back data'!$A$129:$AW$129)))-E$6)+INDEX('Back data'!$A$130:$AW$130,,MAX(IF('Back data'!$A$130:$AW$130&lt;&gt;"",COLUMN('Back data'!$A$130:$AW$130)))-E$6)</f>
        <v>68.63</v>
      </c>
      <c r="F141" s="10">
        <f t="array" ref="F141">INDEX('Back data'!$A$129:$AW$129,,MAX(IF('Back data'!$A$129:$AW$129&lt;&gt;"",COLUMN('Back data'!$A$129:$AW$129)))-F$6)+INDEX('Back data'!$A$130:$AW$130,,MAX(IF('Back data'!$A$130:$AW$130&lt;&gt;"",COLUMN('Back data'!$A$130:$AW$130)))-F$6)</f>
        <v>69.740000000000009</v>
      </c>
      <c r="G141" s="10">
        <f t="array" ref="G141">INDEX('Back data'!$A$129:$AW$129,,MAX(IF('Back data'!$A$129:$AW$129&lt;&gt;"",COLUMN('Back data'!$A$129:$AW$129)))-G$6)+INDEX('Back data'!$A$130:$AW$130,,MAX(IF('Back data'!$A$130:$AW$130&lt;&gt;"",COLUMN('Back data'!$A$130:$AW$130)))-G$6)</f>
        <v>71.319999999999993</v>
      </c>
      <c r="H141" s="10">
        <f t="array" ref="H141">INDEX('Back data'!$A$129:$AW$129,,MAX(IF('Back data'!$A$129:$AW$129&lt;&gt;"",COLUMN('Back data'!$A$129:$AW$129)))-H$6)+INDEX('Back data'!$A$130:$AW$130,,MAX(IF('Back data'!$A$130:$AW$130&lt;&gt;"",COLUMN('Back data'!$A$130:$AW$130)))-H$6)</f>
        <v>73.569999999999993</v>
      </c>
      <c r="I141" s="10">
        <f t="array" ref="I141">INDEX('Back data'!$A$129:$AW$129,,MAX(IF('Back data'!$A$129:$AW$129&lt;&gt;"",COLUMN('Back data'!$A$129:$AW$129)))-I$6)+INDEX('Back data'!$A$130:$AW$130,,MAX(IF('Back data'!$A$130:$AW$130&lt;&gt;"",COLUMN('Back data'!$A$130:$AW$130)))-I$6)</f>
        <v>63.43</v>
      </c>
      <c r="J141" s="10">
        <f t="array" ref="J141">INDEX('Back data'!$A$129:$AW$129,,MAX(IF('Back data'!$A$129:$AW$129&lt;&gt;"",COLUMN('Back data'!$A$129:$AW$129)))-J$6)+INDEX('Back data'!$A$130:$AW$130,,MAX(IF('Back data'!$A$130:$AW$130&lt;&gt;"",COLUMN('Back data'!$A$130:$AW$130)))-J$6)</f>
        <v>76.260000000000005</v>
      </c>
      <c r="K141" s="10">
        <f t="array" ref="K141">INDEX('Back data'!$A$129:$AW$129,,MAX(IF('Back data'!$A$129:$AW$129&lt;&gt;"",COLUMN('Back data'!$A$129:$AW$129)))-K$6)+INDEX('Back data'!$A$130:$AW$130,,MAX(IF('Back data'!$A$130:$AW$130&lt;&gt;"",COLUMN('Back data'!$A$130:$AW$130)))-K$6)</f>
        <v>69.39</v>
      </c>
      <c r="L141" s="10">
        <f t="array" ref="L141">INDEX('Back data'!$A$129:$AW$129,,MAX(IF('Back data'!$A$129:$AW$129&lt;&gt;"",COLUMN('Back data'!$A$129:$AW$129)))-L$6)+INDEX('Back data'!$A$130:$AW$130,,MAX(IF('Back data'!$A$130:$AW$130&lt;&gt;"",COLUMN('Back data'!$A$130:$AW$130)))-L$6)</f>
        <v>69.59</v>
      </c>
      <c r="M141" s="10">
        <f t="array" ref="M141">INDEX('Back data'!$A$129:$AW$129,,MAX(IF('Back data'!$A$129:$AW$129&lt;&gt;"",COLUMN('Back data'!$A$129:$AW$129)))-M$6)+INDEX('Back data'!$A$130:$AW$130,,MAX(IF('Back data'!$A$130:$AW$130&lt;&gt;"",COLUMN('Back data'!$A$130:$AW$130)))-M$6)</f>
        <v>77.179999999999993</v>
      </c>
      <c r="N141" s="10">
        <f t="array" ref="N141">INDEX('Back data'!$A$129:$AW$129,,MAX(IF('Back data'!$A$129:$AW$129&lt;&gt;"",COLUMN('Back data'!$A$129:$AW$129)))-N$6)+INDEX('Back data'!$A$130:$AW$130,,MAX(IF('Back data'!$A$130:$AW$130&lt;&gt;"",COLUMN('Back data'!$A$130:$AW$130)))-N$6)</f>
        <v>80.22</v>
      </c>
      <c r="O141" s="10">
        <f t="array" ref="O141">INDEX('Back data'!$A$129:$AW$129,,MAX(IF('Back data'!$A$129:$AW$129&lt;&gt;"",COLUMN('Back data'!$A$129:$AW$129)))-O$6)+INDEX('Back data'!$A$130:$AW$130,,MAX(IF('Back data'!$A$130:$AW$130&lt;&gt;"",COLUMN('Back data'!$A$130:$AW$130)))-O$6)</f>
        <v>69.45</v>
      </c>
      <c r="P141" s="10">
        <f t="array" ref="P141">INDEX('Back data'!$A$129:$AW$129,,MAX(IF('Back data'!$A$129:$AW$129&lt;&gt;"",COLUMN('Back data'!$A$129:$AW$129)))-P$6)+INDEX('Back data'!$A$130:$AW$130,,MAX(IF('Back data'!$A$130:$AW$130&lt;&gt;"",COLUMN('Back data'!$A$130:$AW$130)))-P$6)</f>
        <v>83.55</v>
      </c>
    </row>
    <row r="142" spans="1:18" x14ac:dyDescent="0.3">
      <c r="A142" s="41" t="s">
        <v>79</v>
      </c>
      <c r="B142" s="43" t="s">
        <v>72</v>
      </c>
      <c r="C142" s="11" t="s">
        <v>70</v>
      </c>
      <c r="D142" s="12">
        <f t="array" ref="D142">INDEX('Back data'!$A$129:$AW$129,,MAX(IF('Back data'!$A$129:$AW$129&lt;&gt;"",COLUMN('Back data'!$A$129:$AW$129)))-D$6)/D141</f>
        <v>0.75203191960987148</v>
      </c>
      <c r="E142" s="12">
        <f t="array" ref="E142">INDEX('Back data'!$A$129:$AW$129,,MAX(IF('Back data'!$A$129:$AW$129&lt;&gt;"",COLUMN('Back data'!$A$129:$AW$129)))-E$6)/E141</f>
        <v>0.69677983389188403</v>
      </c>
      <c r="F142" s="12">
        <f t="array" ref="F142">INDEX('Back data'!$A$129:$AW$129,,MAX(IF('Back data'!$A$129:$AW$129&lt;&gt;"",COLUMN('Back data'!$A$129:$AW$129)))-F$6)/F141</f>
        <v>0.77473472899340401</v>
      </c>
      <c r="G142" s="12">
        <f t="array" ref="G142">INDEX('Back data'!$A$129:$AW$129,,MAX(IF('Back data'!$A$129:$AW$129&lt;&gt;"",COLUMN('Back data'!$A$129:$AW$129)))-G$6)/G141</f>
        <v>0.65185081323611904</v>
      </c>
      <c r="H142" s="12">
        <f t="array" ref="H142">INDEX('Back data'!$A$129:$AW$129,,MAX(IF('Back data'!$A$129:$AW$129&lt;&gt;"",COLUMN('Back data'!$A$129:$AW$129)))-H$6)/H141</f>
        <v>0.56599157265189626</v>
      </c>
      <c r="I142" s="12">
        <f t="array" ref="I142">INDEX('Back data'!$A$129:$AW$129,,MAX(IF('Back data'!$A$129:$AW$129&lt;&gt;"",COLUMN('Back data'!$A$129:$AW$129)))-I$6)/I141</f>
        <v>0.65836355037048711</v>
      </c>
      <c r="J142" s="12">
        <f t="array" ref="J142">INDEX('Back data'!$A$129:$AW$129,,MAX(IF('Back data'!$A$129:$AW$129&lt;&gt;"",COLUMN('Back data'!$A$129:$AW$129)))-J$6)/J141</f>
        <v>0.75898242853396269</v>
      </c>
      <c r="K142" s="12">
        <f t="array" ref="K142">INDEX('Back data'!$A$129:$AW$129,,MAX(IF('Back data'!$A$129:$AW$129&lt;&gt;"",COLUMN('Back data'!$A$129:$AW$129)))-K$6)/K141</f>
        <v>0.72632944228274965</v>
      </c>
      <c r="L142" s="12">
        <f t="array" ref="L142">INDEX('Back data'!$A$129:$AW$129,,MAX(IF('Back data'!$A$129:$AW$129&lt;&gt;"",COLUMN('Back data'!$A$129:$AW$129)))-L$6)/L141</f>
        <v>0.91220002873976136</v>
      </c>
      <c r="M142" s="12">
        <f t="array" ref="M142">INDEX('Back data'!$A$129:$AW$129,,MAX(IF('Back data'!$A$129:$AW$129&lt;&gt;"",COLUMN('Back data'!$A$129:$AW$129)))-M$6)/M141</f>
        <v>0.61466701217932107</v>
      </c>
      <c r="N142" s="12">
        <f t="array" ref="N142">INDEX('Back data'!$A$129:$AW$129,,MAX(IF('Back data'!$A$129:$AW$129&lt;&gt;"",COLUMN('Back data'!$A$129:$AW$129)))-N$6)/N141</f>
        <v>0.70755422587883321</v>
      </c>
      <c r="O142" s="12">
        <f t="array" ref="O142">INDEX('Back data'!$A$129:$AW$129,,MAX(IF('Back data'!$A$129:$AW$129&lt;&gt;"",COLUMN('Back data'!$A$129:$AW$129)))-O$6)/O141</f>
        <v>0.69575233981281492</v>
      </c>
      <c r="P142" s="12">
        <f t="array" ref="P142">INDEX('Back data'!$A$129:$AW$129,,MAX(IF('Back data'!$A$129:$AW$129&lt;&gt;"",COLUMN('Back data'!$A$129:$AW$129)))-P$6)/P141</f>
        <v>0.63566726511071214</v>
      </c>
    </row>
    <row r="143" spans="1:18" x14ac:dyDescent="0.3">
      <c r="A143" s="41" t="s">
        <v>79</v>
      </c>
      <c r="B143" s="43" t="s">
        <v>72</v>
      </c>
      <c r="C143" s="11" t="s">
        <v>71</v>
      </c>
      <c r="D143" s="12">
        <f t="array" ref="D143">+INDEX('Back data'!$A$130:$AW$130,,MAX(IF('Back data'!$A$130:$AW$130&lt;&gt;"",COLUMN('Back data'!$A$130:$AW$130)))-D$6)/D141</f>
        <v>0.24796808039012858</v>
      </c>
      <c r="E143" s="12">
        <f t="array" ref="E143">+INDEX('Back data'!$A$130:$AW$130,,MAX(IF('Back data'!$A$130:$AW$130&lt;&gt;"",COLUMN('Back data'!$A$130:$AW$130)))-E$6)/E141</f>
        <v>0.30322016610811597</v>
      </c>
      <c r="F143" s="12">
        <f t="array" ref="F143">+INDEX('Back data'!$A$130:$AW$130,,MAX(IF('Back data'!$A$130:$AW$130&lt;&gt;"",COLUMN('Back data'!$A$130:$AW$130)))-F$6)/F141</f>
        <v>0.22526527100659591</v>
      </c>
      <c r="G143" s="12">
        <f t="array" ref="G143">+INDEX('Back data'!$A$130:$AW$130,,MAX(IF('Back data'!$A$130:$AW$130&lt;&gt;"",COLUMN('Back data'!$A$130:$AW$130)))-G$6)/G141</f>
        <v>0.34814918676388112</v>
      </c>
      <c r="H143" s="12">
        <f t="array" ref="H143">+INDEX('Back data'!$A$130:$AW$130,,MAX(IF('Back data'!$A$130:$AW$130&lt;&gt;"",COLUMN('Back data'!$A$130:$AW$130)))-H$6)/H141</f>
        <v>0.43400842734810391</v>
      </c>
      <c r="I143" s="12">
        <f t="array" ref="I143">+INDEX('Back data'!$A$130:$AW$130,,MAX(IF('Back data'!$A$130:$AW$130&lt;&gt;"",COLUMN('Back data'!$A$130:$AW$130)))-I$6)/I141</f>
        <v>0.34163644962951289</v>
      </c>
      <c r="J143" s="12">
        <f t="array" ref="J143">+INDEX('Back data'!$A$130:$AW$130,,MAX(IF('Back data'!$A$130:$AW$130&lt;&gt;"",COLUMN('Back data'!$A$130:$AW$130)))-J$6)/J141</f>
        <v>0.24101757146603722</v>
      </c>
      <c r="K143" s="12">
        <f t="array" ref="K143">+INDEX('Back data'!$A$130:$AW$130,,MAX(IF('Back data'!$A$130:$AW$130&lt;&gt;"",COLUMN('Back data'!$A$130:$AW$130)))-K$6)/K141</f>
        <v>0.2736705577172503</v>
      </c>
      <c r="L143" s="12">
        <f t="array" ref="L143">+INDEX('Back data'!$A$130:$AW$130,,MAX(IF('Back data'!$A$130:$AW$130&lt;&gt;"",COLUMN('Back data'!$A$130:$AW$130)))-L$6)/L141</f>
        <v>8.7799971260238543E-2</v>
      </c>
      <c r="M143" s="12">
        <f t="array" ref="M143">+INDEX('Back data'!$A$130:$AW$130,,MAX(IF('Back data'!$A$130:$AW$130&lt;&gt;"",COLUMN('Back data'!$A$130:$AW$130)))-M$6)/M141</f>
        <v>0.38533298782067893</v>
      </c>
      <c r="N143" s="12">
        <f t="array" ref="N143">+INDEX('Back data'!$A$130:$AW$130,,MAX(IF('Back data'!$A$130:$AW$130&lt;&gt;"",COLUMN('Back data'!$A$130:$AW$130)))-N$6)/N141</f>
        <v>0.29244577412116679</v>
      </c>
      <c r="O143" s="12">
        <f t="array" ref="O143">+INDEX('Back data'!$A$130:$AW$130,,MAX(IF('Back data'!$A$130:$AW$130&lt;&gt;"",COLUMN('Back data'!$A$130:$AW$130)))-O$6)/O141</f>
        <v>0.30424766018718502</v>
      </c>
      <c r="P143" s="12">
        <f t="array" ref="P143">+INDEX('Back data'!$A$130:$AW$130,,MAX(IF('Back data'!$A$130:$AW$130&lt;&gt;"",COLUMN('Back data'!$A$130:$AW$130)))-P$6)/P141</f>
        <v>0.36433273488928786</v>
      </c>
      <c r="R143" s="63"/>
    </row>
    <row r="146" spans="1:18" x14ac:dyDescent="0.3">
      <c r="B146" s="29"/>
      <c r="C146" s="9" t="s">
        <v>68</v>
      </c>
      <c r="D146" s="10">
        <f t="array" ref="D146">INDEX('Back data'!$A$135:$AW$135,,MAX(IF('Back data'!$A$135:$AW$135&lt;&gt;"",COLUMN('Back data'!$A$135:$AW$135)))-D$6)+INDEX('Back data'!$A$136:$AW$136,,MAX(IF('Back data'!$A$136:$AW$136&lt;&gt;"",COLUMN('Back data'!$A$136:$AW$136)))-D$6)</f>
        <v>70.349999999999994</v>
      </c>
      <c r="E146" s="10">
        <f t="array" ref="E146">INDEX('Back data'!$A$135:$AW$135,,MAX(IF('Back data'!$A$135:$AW$135&lt;&gt;"",COLUMN('Back data'!$A$135:$AW$135)))-E$6)+INDEX('Back data'!$A$136:$AW$136,,MAX(IF('Back data'!$A$136:$AW$136&lt;&gt;"",COLUMN('Back data'!$A$136:$AW$136)))-E$6)</f>
        <v>70.02</v>
      </c>
      <c r="F146" s="10">
        <f t="array" ref="F146">INDEX('Back data'!$A$135:$AW$135,,MAX(IF('Back data'!$A$135:$AW$135&lt;&gt;"",COLUMN('Back data'!$A$135:$AW$135)))-F$6)+INDEX('Back data'!$A$136:$AW$136,,MAX(IF('Back data'!$A$136:$AW$136&lt;&gt;"",COLUMN('Back data'!$A$136:$AW$136)))-F$6)</f>
        <v>70.77000000000001</v>
      </c>
      <c r="G146" s="10">
        <f t="array" ref="G146">INDEX('Back data'!$A$135:$AW$135,,MAX(IF('Back data'!$A$135:$AW$135&lt;&gt;"",COLUMN('Back data'!$A$135:$AW$135)))-G$6)+INDEX('Back data'!$A$136:$AW$136,,MAX(IF('Back data'!$A$136:$AW$136&lt;&gt;"",COLUMN('Back data'!$A$136:$AW$136)))-G$6)</f>
        <v>71.91</v>
      </c>
      <c r="H146" s="10">
        <f t="array" ref="H146">INDEX('Back data'!$A$135:$AW$135,,MAX(IF('Back data'!$A$135:$AW$135&lt;&gt;"",COLUMN('Back data'!$A$135:$AW$135)))-H$6)+INDEX('Back data'!$A$136:$AW$136,,MAX(IF('Back data'!$A$136:$AW$136&lt;&gt;"",COLUMN('Back data'!$A$136:$AW$136)))-H$6)</f>
        <v>69.84</v>
      </c>
      <c r="I146" s="10">
        <f t="array" ref="I146">INDEX('Back data'!$A$135:$AW$135,,MAX(IF('Back data'!$A$135:$AW$135&lt;&gt;"",COLUMN('Back data'!$A$135:$AW$135)))-I$6)+INDEX('Back data'!$A$136:$AW$136,,MAX(IF('Back data'!$A$136:$AW$136&lt;&gt;"",COLUMN('Back data'!$A$136:$AW$136)))-I$6)</f>
        <v>74.849999999999994</v>
      </c>
      <c r="J146" s="10">
        <f t="array" ref="J146">INDEX('Back data'!$A$135:$AW$135,,MAX(IF('Back data'!$A$135:$AW$135&lt;&gt;"",COLUMN('Back data'!$A$135:$AW$135)))-J$6)+INDEX('Back data'!$A$136:$AW$136,,MAX(IF('Back data'!$A$136:$AW$136&lt;&gt;"",COLUMN('Back data'!$A$136:$AW$136)))-J$6)</f>
        <v>76.36</v>
      </c>
      <c r="K146" s="10">
        <f t="array" ref="K146">INDEX('Back data'!$A$135:$AW$135,,MAX(IF('Back data'!$A$135:$AW$135&lt;&gt;"",COLUMN('Back data'!$A$135:$AW$135)))-K$6)+INDEX('Back data'!$A$136:$AW$136,,MAX(IF('Back data'!$A$136:$AW$136&lt;&gt;"",COLUMN('Back data'!$A$136:$AW$136)))-K$6)</f>
        <v>69.53</v>
      </c>
      <c r="L146" s="10">
        <f t="array" ref="L146">INDEX('Back data'!$A$135:$AW$135,,MAX(IF('Back data'!$A$135:$AW$135&lt;&gt;"",COLUMN('Back data'!$A$135:$AW$135)))-L$6)+INDEX('Back data'!$A$136:$AW$136,,MAX(IF('Back data'!$A$136:$AW$136&lt;&gt;"",COLUMN('Back data'!$A$136:$AW$136)))-L$6)</f>
        <v>71.690000000000012</v>
      </c>
      <c r="M146" s="10">
        <f t="array" ref="M146">INDEX('Back data'!$A$135:$AW$135,,MAX(IF('Back data'!$A$135:$AW$135&lt;&gt;"",COLUMN('Back data'!$A$135:$AW$135)))-M$6)+INDEX('Back data'!$A$136:$AW$136,,MAX(IF('Back data'!$A$136:$AW$136&lt;&gt;"",COLUMN('Back data'!$A$136:$AW$136)))-M$6)</f>
        <v>62.95</v>
      </c>
      <c r="N146" s="10">
        <f t="array" ref="N146">INDEX('Back data'!$A$135:$AW$135,,MAX(IF('Back data'!$A$135:$AW$135&lt;&gt;"",COLUMN('Back data'!$A$135:$AW$135)))-N$6)+INDEX('Back data'!$A$136:$AW$136,,MAX(IF('Back data'!$A$136:$AW$136&lt;&gt;"",COLUMN('Back data'!$A$136:$AW$136)))-N$6)</f>
        <v>67.78</v>
      </c>
      <c r="O146" s="10">
        <f t="array" ref="O146">INDEX('Back data'!$A$135:$AW$135,,MAX(IF('Back data'!$A$135:$AW$135&lt;&gt;"",COLUMN('Back data'!$A$135:$AW$135)))-O$6)+INDEX('Back data'!$A$136:$AW$136,,MAX(IF('Back data'!$A$136:$AW$136&lt;&gt;"",COLUMN('Back data'!$A$136:$AW$136)))-O$6)</f>
        <v>70.44</v>
      </c>
      <c r="P146" s="10">
        <f t="array" ref="P146">INDEX('Back data'!$A$135:$AW$135,,MAX(IF('Back data'!$A$135:$AW$135&lt;&gt;"",COLUMN('Back data'!$A$135:$AW$135)))-P$6)+INDEX('Back data'!$A$136:$AW$136,,MAX(IF('Back data'!$A$136:$AW$136&lt;&gt;"",COLUMN('Back data'!$A$136:$AW$136)))-P$6)</f>
        <v>70.56</v>
      </c>
    </row>
    <row r="147" spans="1:18" x14ac:dyDescent="0.3">
      <c r="A147" s="41" t="s">
        <v>79</v>
      </c>
      <c r="B147" s="43" t="s">
        <v>73</v>
      </c>
      <c r="C147" s="11" t="s">
        <v>70</v>
      </c>
      <c r="D147" s="12">
        <f t="array" ref="D147">INDEX('Back data'!$A$135:$AW$135,,MAX(IF('Back data'!$A$135:$AW$135&lt;&gt;"",COLUMN('Back data'!$A$135:$AW$135)))-D$6)/D146</f>
        <v>0.96247334754797442</v>
      </c>
      <c r="E147" s="12">
        <f t="array" ref="E147">INDEX('Back data'!$A$135:$AW$135,,MAX(IF('Back data'!$A$135:$AW$135&lt;&gt;"",COLUMN('Back data'!$A$135:$AW$135)))-E$6)/E146</f>
        <v>1</v>
      </c>
      <c r="F147" s="12">
        <f t="array" ref="F147">INDEX('Back data'!$A$135:$AW$135,,MAX(IF('Back data'!$A$135:$AW$135&lt;&gt;"",COLUMN('Back data'!$A$135:$AW$135)))-F$6)/F146</f>
        <v>0.99519570439451743</v>
      </c>
      <c r="G147" s="12">
        <f t="array" ref="G147">INDEX('Back data'!$A$135:$AW$135,,MAX(IF('Back data'!$A$135:$AW$135&lt;&gt;"",COLUMN('Back data'!$A$135:$AW$135)))-G$6)/G146</f>
        <v>1</v>
      </c>
      <c r="H147" s="12">
        <f t="array" ref="H147">INDEX('Back data'!$A$135:$AW$135,,MAX(IF('Back data'!$A$135:$AW$135&lt;&gt;"",COLUMN('Back data'!$A$135:$AW$135)))-H$6)/H146</f>
        <v>0.98167239404352802</v>
      </c>
      <c r="I147" s="12">
        <f t="array" ref="I147">INDEX('Back data'!$A$135:$AW$135,,MAX(IF('Back data'!$A$135:$AW$135&lt;&gt;"",COLUMN('Back data'!$A$135:$AW$135)))-I$6)/I146</f>
        <v>1</v>
      </c>
      <c r="J147" s="12">
        <f t="array" ref="J147">INDEX('Back data'!$A$135:$AW$135,,MAX(IF('Back data'!$A$135:$AW$135&lt;&gt;"",COLUMN('Back data'!$A$135:$AW$135)))-J$6)/J146</f>
        <v>0.98284442116291248</v>
      </c>
      <c r="K147" s="12">
        <f t="array" ref="K147">INDEX('Back data'!$A$135:$AW$135,,MAX(IF('Back data'!$A$135:$AW$135&lt;&gt;"",COLUMN('Back data'!$A$135:$AW$135)))-K$6)/K146</f>
        <v>1</v>
      </c>
      <c r="L147" s="12">
        <f t="array" ref="L147">INDEX('Back data'!$A$135:$AW$135,,MAX(IF('Back data'!$A$135:$AW$135&lt;&gt;"",COLUMN('Back data'!$A$135:$AW$135)))-L$6)/L146</f>
        <v>0.9909331845445668</v>
      </c>
      <c r="M147" s="12">
        <f t="array" ref="M147">INDEX('Back data'!$A$135:$AW$135,,MAX(IF('Back data'!$A$135:$AW$135&lt;&gt;"",COLUMN('Back data'!$A$135:$AW$135)))-M$6)/M146</f>
        <v>1</v>
      </c>
      <c r="N147" s="12">
        <f t="array" ref="N147">INDEX('Back data'!$A$135:$AW$135,,MAX(IF('Back data'!$A$135:$AW$135&lt;&gt;"",COLUMN('Back data'!$A$135:$AW$135)))-N$6)/N146</f>
        <v>0.99350840956034236</v>
      </c>
      <c r="O147" s="12">
        <f t="array" ref="O147">INDEX('Back data'!$A$135:$AW$135,,MAX(IF('Back data'!$A$135:$AW$135&lt;&gt;"",COLUMN('Back data'!$A$135:$AW$135)))-O$6)/O146</f>
        <v>0.98197047132311188</v>
      </c>
      <c r="P147" s="12">
        <f t="array" ref="P147">INDEX('Back data'!$A$135:$AW$135,,MAX(IF('Back data'!$A$135:$AW$135&lt;&gt;"",COLUMN('Back data'!$A$135:$AW$135)))-P$6)/P146</f>
        <v>0.97519841269841268</v>
      </c>
    </row>
    <row r="148" spans="1:18" x14ac:dyDescent="0.3">
      <c r="A148" s="41" t="s">
        <v>79</v>
      </c>
      <c r="B148" s="43" t="s">
        <v>73</v>
      </c>
      <c r="C148" s="11" t="s">
        <v>71</v>
      </c>
      <c r="D148" s="12">
        <f t="array" ref="D148">+INDEX('Back data'!$A$136:$AW$136,,MAX(IF('Back data'!$A$136:$AW$136&lt;&gt;"",COLUMN('Back data'!$A$136:$AW$136)))-D$6)/D146</f>
        <v>3.7526652452025591E-2</v>
      </c>
      <c r="E148" s="12">
        <f t="array" ref="E148">+INDEX('Back data'!$A$136:$AW$136,,MAX(IF('Back data'!$A$136:$AW$136&lt;&gt;"",COLUMN('Back data'!$A$136:$AW$136)))-E$6)/E146</f>
        <v>0</v>
      </c>
      <c r="F148" s="12">
        <f t="array" ref="F148">+INDEX('Back data'!$A$136:$AW$136,,MAX(IF('Back data'!$A$136:$AW$136&lt;&gt;"",COLUMN('Back data'!$A$136:$AW$136)))-F$6)/F146</f>
        <v>4.8042956054825487E-3</v>
      </c>
      <c r="G148" s="12">
        <f t="array" ref="G148">+INDEX('Back data'!$A$136:$AW$136,,MAX(IF('Back data'!$A$136:$AW$136&lt;&gt;"",COLUMN('Back data'!$A$136:$AW$136)))-G$6)/G146</f>
        <v>0</v>
      </c>
      <c r="H148" s="12">
        <f t="array" ref="H148">+INDEX('Back data'!$A$136:$AW$136,,MAX(IF('Back data'!$A$136:$AW$136&lt;&gt;"",COLUMN('Back data'!$A$136:$AW$136)))-H$6)/H146</f>
        <v>1.8327605956471937E-2</v>
      </c>
      <c r="I148" s="12">
        <f t="array" ref="I148">+INDEX('Back data'!$A$136:$AW$136,,MAX(IF('Back data'!$A$136:$AW$136&lt;&gt;"",COLUMN('Back data'!$A$136:$AW$136)))-I$6)/I146</f>
        <v>0</v>
      </c>
      <c r="J148" s="12">
        <f t="array" ref="J148">+INDEX('Back data'!$A$136:$AW$136,,MAX(IF('Back data'!$A$136:$AW$136&lt;&gt;"",COLUMN('Back data'!$A$136:$AW$136)))-J$6)/J146</f>
        <v>1.715557883708748E-2</v>
      </c>
      <c r="K148" s="12">
        <f t="array" ref="K148">+INDEX('Back data'!$A$136:$AW$136,,MAX(IF('Back data'!$A$136:$AW$136&lt;&gt;"",COLUMN('Back data'!$A$136:$AW$136)))-K$6)/K146</f>
        <v>0</v>
      </c>
      <c r="L148" s="12">
        <f t="array" ref="L148">+INDEX('Back data'!$A$136:$AW$136,,MAX(IF('Back data'!$A$136:$AW$136&lt;&gt;"",COLUMN('Back data'!$A$136:$AW$136)))-L$6)/L146</f>
        <v>9.0668154554331137E-3</v>
      </c>
      <c r="M148" s="12">
        <f t="array" ref="M148">+INDEX('Back data'!$A$136:$AW$136,,MAX(IF('Back data'!$A$136:$AW$136&lt;&gt;"",COLUMN('Back data'!$A$136:$AW$136)))-M$6)/M146</f>
        <v>0</v>
      </c>
      <c r="N148" s="12">
        <f t="array" ref="N148">+INDEX('Back data'!$A$136:$AW$136,,MAX(IF('Back data'!$A$136:$AW$136&lt;&gt;"",COLUMN('Back data'!$A$136:$AW$136)))-N$6)/N146</f>
        <v>6.4915904396577158E-3</v>
      </c>
      <c r="O148" s="12">
        <f t="array" ref="O148">+INDEX('Back data'!$A$136:$AW$136,,MAX(IF('Back data'!$A$136:$AW$136&lt;&gt;"",COLUMN('Back data'!$A$136:$AW$136)))-O$6)/O146</f>
        <v>1.8029528676888132E-2</v>
      </c>
      <c r="P148" s="12">
        <f t="array" ref="P148">+INDEX('Back data'!$A$136:$AW$136,,MAX(IF('Back data'!$A$136:$AW$136&lt;&gt;"",COLUMN('Back data'!$A$136:$AW$136)))-P$6)/P146</f>
        <v>2.48015873015873E-2</v>
      </c>
      <c r="R148" s="63"/>
    </row>
    <row r="151" spans="1:18" x14ac:dyDescent="0.3">
      <c r="C151" s="9" t="s">
        <v>68</v>
      </c>
      <c r="D151" s="10">
        <f t="array" ref="D151">INDEX('Back data'!$A$331:$AW$331,,MAX(IF('Back data'!$A$331:$AW$331&lt;&gt;"",COLUMN('Back data'!$A$331:$AW$331)))-D$6)+INDEX('Back data'!$A$332:$AW$332,,MAX(IF('Back data'!$A$332:$AW$332&lt;&gt;"",COLUMN('Back data'!$A$332:$AW$332)))-D$6)</f>
        <v>68.8</v>
      </c>
      <c r="E151" s="10">
        <f t="array" ref="E151">INDEX('Back data'!$A$331:$AW$331,,MAX(IF('Back data'!$A$331:$AW$331&lt;&gt;"",COLUMN('Back data'!$A$331:$AW$331)))-E$6)+INDEX('Back data'!$A$332:$AW$332,,MAX(IF('Back data'!$A$332:$AW$332&lt;&gt;"",COLUMN('Back data'!$A$332:$AW$332)))-E$6)</f>
        <v>59.040000000000006</v>
      </c>
      <c r="F151" s="10">
        <f t="array" ref="F151">INDEX('Back data'!$A$331:$AW$331,,MAX(IF('Back data'!$A$331:$AW$331&lt;&gt;"",COLUMN('Back data'!$A$331:$AW$331)))-F$6)+INDEX('Back data'!$A$332:$AW$332,,MAX(IF('Back data'!$A$332:$AW$332&lt;&gt;"",COLUMN('Back data'!$A$332:$AW$332)))-F$6)</f>
        <v>64</v>
      </c>
      <c r="G151" s="10">
        <f t="array" ref="G151">INDEX('Back data'!$A$331:$AW$331,,MAX(IF('Back data'!$A$331:$AW$331&lt;&gt;"",COLUMN('Back data'!$A$331:$AW$331)))-G$6)+INDEX('Back data'!$A$332:$AW$332,,MAX(IF('Back data'!$A$332:$AW$332&lt;&gt;"",COLUMN('Back data'!$A$332:$AW$332)))-G$6)</f>
        <v>63.879999999999995</v>
      </c>
      <c r="H151" s="10">
        <f t="array" ref="H151">INDEX('Back data'!$A$331:$AW$331,,MAX(IF('Back data'!$A$331:$AW$331&lt;&gt;"",COLUMN('Back data'!$A$331:$AW$331)))-H$6)+INDEX('Back data'!$A$332:$AW$332,,MAX(IF('Back data'!$A$332:$AW$332&lt;&gt;"",COLUMN('Back data'!$A$332:$AW$332)))-H$6)</f>
        <v>65.570000000000007</v>
      </c>
      <c r="I151" s="10">
        <f t="array" ref="I151">INDEX('Back data'!$A$331:$AW$331,,MAX(IF('Back data'!$A$331:$AW$331&lt;&gt;"",COLUMN('Back data'!$A$331:$AW$331)))-I$6)+INDEX('Back data'!$A$332:$AW$332,,MAX(IF('Back data'!$A$332:$AW$332&lt;&gt;"",COLUMN('Back data'!$A$332:$AW$332)))-I$6)</f>
        <v>65.27</v>
      </c>
      <c r="J151" s="10">
        <f t="array" ref="J151">INDEX('Back data'!$A$331:$AW$331,,MAX(IF('Back data'!$A$331:$AW$331&lt;&gt;"",COLUMN('Back data'!$A$331:$AW$331)))-J$6)+INDEX('Back data'!$A$332:$AW$332,,MAX(IF('Back data'!$A$332:$AW$332&lt;&gt;"",COLUMN('Back data'!$A$332:$AW$332)))-J$6)</f>
        <v>84.27</v>
      </c>
      <c r="K151" s="10">
        <f t="array" ref="K151">INDEX('Back data'!$A$331:$AW$331,,MAX(IF('Back data'!$A$331:$AW$331&lt;&gt;"",COLUMN('Back data'!$A$331:$AW$331)))-K$6)+INDEX('Back data'!$A$332:$AW$332,,MAX(IF('Back data'!$A$332:$AW$332&lt;&gt;"",COLUMN('Back data'!$A$332:$AW$332)))-K$6)</f>
        <v>64.25</v>
      </c>
      <c r="L151" s="10">
        <f t="array" ref="L151">INDEX('Back data'!$A$331:$AW$331,,MAX(IF('Back data'!$A$331:$AW$331&lt;&gt;"",COLUMN('Back data'!$A$331:$AW$331)))-L$6)+INDEX('Back data'!$A$332:$AW$332,,MAX(IF('Back data'!$A$332:$AW$332&lt;&gt;"",COLUMN('Back data'!$A$332:$AW$332)))-L$6)</f>
        <v>65.37</v>
      </c>
      <c r="M151" s="10">
        <f t="array" ref="M151">INDEX('Back data'!$A$331:$AW$331,,MAX(IF('Back data'!$A$331:$AW$331&lt;&gt;"",COLUMN('Back data'!$A$331:$AW$331)))-M$6)+INDEX('Back data'!$A$332:$AW$332,,MAX(IF('Back data'!$A$332:$AW$332&lt;&gt;"",COLUMN('Back data'!$A$332:$AW$332)))-M$6)</f>
        <v>72.94</v>
      </c>
      <c r="N151" s="10">
        <f t="array" ref="N151">INDEX('Back data'!$A$331:$AW$331,,MAX(IF('Back data'!$A$331:$AW$331&lt;&gt;"",COLUMN('Back data'!$A$331:$AW$331)))-N$6)+INDEX('Back data'!$A$332:$AW$332,,MAX(IF('Back data'!$A$332:$AW$332&lt;&gt;"",COLUMN('Back data'!$A$332:$AW$332)))-N$6)</f>
        <v>76.55</v>
      </c>
      <c r="O151" s="10">
        <f t="array" ref="O151">INDEX('Back data'!$A$331:$AW$331,,MAX(IF('Back data'!$A$331:$AW$331&lt;&gt;"",COLUMN('Back data'!$A$331:$AW$331)))-O$6)+INDEX('Back data'!$A$332:$AW$332,,MAX(IF('Back data'!$A$332:$AW$332&lt;&gt;"",COLUMN('Back data'!$A$332:$AW$332)))-O$6)</f>
        <v>57.510000000000005</v>
      </c>
      <c r="P151" s="10">
        <f t="array" ref="P151">INDEX('Back data'!$A$331:$AW$331,,MAX(IF('Back data'!$A$331:$AW$331&lt;&gt;"",COLUMN('Back data'!$A$331:$AW$331)))-P$6)+INDEX('Back data'!$A$332:$AW$332,,MAX(IF('Back data'!$A$332:$AW$332&lt;&gt;"",COLUMN('Back data'!$A$332:$AW$332)))-P$6)</f>
        <v>80.3</v>
      </c>
    </row>
    <row r="152" spans="1:18" x14ac:dyDescent="0.3">
      <c r="A152" s="41" t="s">
        <v>79</v>
      </c>
      <c r="B152" s="43" t="s">
        <v>57</v>
      </c>
      <c r="C152" s="11" t="s">
        <v>70</v>
      </c>
      <c r="D152" s="12">
        <f t="array" ref="D152">INDEX('Back data'!$A$331:$AW$331,,MAX(IF('Back data'!$A$331:$AW$331&lt;&gt;"",COLUMN('Back data'!$A$331:$AW$331)))-D$6)/D151</f>
        <v>0.8613372093023256</v>
      </c>
      <c r="E152" s="12">
        <f t="array" ref="E152">INDEX('Back data'!$A$331:$AW$331,,MAX(IF('Back data'!$A$331:$AW$331&lt;&gt;"",COLUMN('Back data'!$A$331:$AW$331)))-E$6)/E151</f>
        <v>0.83028455284552838</v>
      </c>
      <c r="F152" s="12">
        <f t="array" ref="F152">INDEX('Back data'!$A$331:$AW$331,,MAX(IF('Back data'!$A$331:$AW$331&lt;&gt;"",COLUMN('Back data'!$A$331:$AW$331)))-F$6)/F151</f>
        <v>0.76875000000000004</v>
      </c>
      <c r="G152" s="12">
        <f t="array" ref="G152">INDEX('Back data'!$A$331:$AW$331,,MAX(IF('Back data'!$A$331:$AW$331&lt;&gt;"",COLUMN('Back data'!$A$331:$AW$331)))-G$6)/G151</f>
        <v>0.87006887914840325</v>
      </c>
      <c r="H152" s="12">
        <f t="array" ref="H152">INDEX('Back data'!$A$331:$AW$331,,MAX(IF('Back data'!$A$331:$AW$331&lt;&gt;"",COLUMN('Back data'!$A$331:$AW$331)))-H$6)/H151</f>
        <v>0.62940369071221591</v>
      </c>
      <c r="I152" s="12">
        <f t="array" ref="I152">INDEX('Back data'!$A$331:$AW$331,,MAX(IF('Back data'!$A$331:$AW$331&lt;&gt;"",COLUMN('Back data'!$A$331:$AW$331)))-I$6)/I151</f>
        <v>0.68500076604872073</v>
      </c>
      <c r="J152" s="12">
        <f t="array" ref="J152">INDEX('Back data'!$A$331:$AW$331,,MAX(IF('Back data'!$A$331:$AW$331&lt;&gt;"",COLUMN('Back data'!$A$331:$AW$331)))-J$6)/J151</f>
        <v>0.86116055535777858</v>
      </c>
      <c r="K152" s="12">
        <f t="array" ref="K152">INDEX('Back data'!$A$331:$AW$331,,MAX(IF('Back data'!$A$331:$AW$331&lt;&gt;"",COLUMN('Back data'!$A$331:$AW$331)))-K$6)/K151</f>
        <v>0.97821011673151759</v>
      </c>
      <c r="L152" s="12">
        <f t="array" ref="L152">INDEX('Back data'!$A$331:$AW$331,,MAX(IF('Back data'!$A$331:$AW$331&lt;&gt;"",COLUMN('Back data'!$A$331:$AW$331)))-L$6)/L151</f>
        <v>0.9524246596297995</v>
      </c>
      <c r="M152" s="12">
        <f t="array" ref="M152">INDEX('Back data'!$A$331:$AW$331,,MAX(IF('Back data'!$A$331:$AW$331&lt;&gt;"",COLUMN('Back data'!$A$331:$AW$331)))-M$6)/M151</f>
        <v>0.72964080065807513</v>
      </c>
      <c r="N152" s="12">
        <f t="array" ref="N152">INDEX('Back data'!$A$331:$AW$331,,MAX(IF('Back data'!$A$331:$AW$331&lt;&gt;"",COLUMN('Back data'!$A$331:$AW$331)))-N$6)/N151</f>
        <v>0.77465708687132595</v>
      </c>
      <c r="O152" s="12">
        <f t="array" ref="O152">INDEX('Back data'!$A$331:$AW$331,,MAX(IF('Back data'!$A$331:$AW$331&lt;&gt;"",COLUMN('Back data'!$A$331:$AW$331)))-O$6)/O151</f>
        <v>0.80351243262041383</v>
      </c>
      <c r="P152" s="12">
        <f t="array" ref="P152">INDEX('Back data'!$A$331:$AW$331,,MAX(IF('Back data'!$A$331:$AW$331&lt;&gt;"",COLUMN('Back data'!$A$331:$AW$331)))-P$6)/P151</f>
        <v>0.84296388542963885</v>
      </c>
    </row>
    <row r="153" spans="1:18" x14ac:dyDescent="0.3">
      <c r="A153" s="41" t="s">
        <v>79</v>
      </c>
      <c r="B153" s="43" t="s">
        <v>57</v>
      </c>
      <c r="C153" s="11" t="s">
        <v>71</v>
      </c>
      <c r="D153" s="12">
        <f t="array" ref="D153">+INDEX('Back data'!$A$332:$AW$332,,MAX(IF('Back data'!$A$332:$AW$332&lt;&gt;"",COLUMN('Back data'!$A$332:$AW$332)))-D$6)/D151</f>
        <v>0.1386627906976744</v>
      </c>
      <c r="E153" s="12">
        <f t="array" ref="E153">+INDEX('Back data'!$A$332:$AW$332,,MAX(IF('Back data'!$A$332:$AW$332&lt;&gt;"",COLUMN('Back data'!$A$332:$AW$332)))-E$6)/E151</f>
        <v>0.16971544715447151</v>
      </c>
      <c r="F153" s="12">
        <f t="array" ref="F153">+INDEX('Back data'!$A$332:$AW$332,,MAX(IF('Back data'!$A$332:$AW$332&lt;&gt;"",COLUMN('Back data'!$A$332:$AW$332)))-F$6)/F151</f>
        <v>0.23125000000000001</v>
      </c>
      <c r="G153" s="12">
        <f t="array" ref="G153">+INDEX('Back data'!$A$332:$AW$332,,MAX(IF('Back data'!$A$332:$AW$332&lt;&gt;"",COLUMN('Back data'!$A$332:$AW$332)))-G$6)/G151</f>
        <v>0.12993112085159678</v>
      </c>
      <c r="H153" s="12">
        <f t="array" ref="H153">+INDEX('Back data'!$A$332:$AW$332,,MAX(IF('Back data'!$A$332:$AW$332&lt;&gt;"",COLUMN('Back data'!$A$332:$AW$332)))-H$6)/H151</f>
        <v>0.37059630928778403</v>
      </c>
      <c r="I153" s="12">
        <f t="array" ref="I153">+INDEX('Back data'!$A$332:$AW$332,,MAX(IF('Back data'!$A$332:$AW$332&lt;&gt;"",COLUMN('Back data'!$A$332:$AW$332)))-I$6)/I151</f>
        <v>0.31499923395127932</v>
      </c>
      <c r="J153" s="12">
        <f t="array" ref="J153">+INDEX('Back data'!$A$332:$AW$332,,MAX(IF('Back data'!$A$332:$AW$332&lt;&gt;"",COLUMN('Back data'!$A$332:$AW$332)))-J$6)/J151</f>
        <v>0.13883944464222142</v>
      </c>
      <c r="K153" s="12">
        <f t="array" ref="K153">+INDEX('Back data'!$A$332:$AW$332,,MAX(IF('Back data'!$A$332:$AW$332&lt;&gt;"",COLUMN('Back data'!$A$332:$AW$332)))-K$6)/K151</f>
        <v>2.1789883268482489E-2</v>
      </c>
      <c r="L153" s="12">
        <f t="array" ref="L153">+INDEX('Back data'!$A$332:$AW$332,,MAX(IF('Back data'!$A$332:$AW$332&lt;&gt;"",COLUMN('Back data'!$A$332:$AW$332)))-L$6)/L151</f>
        <v>4.7575340370200392E-2</v>
      </c>
      <c r="M153" s="12">
        <f t="array" ref="M153">+INDEX('Back data'!$A$332:$AW$332,,MAX(IF('Back data'!$A$332:$AW$332&lt;&gt;"",COLUMN('Back data'!$A$332:$AW$332)))-M$6)/M151</f>
        <v>0.27035919934192487</v>
      </c>
      <c r="N153" s="12">
        <f t="array" ref="N153">+INDEX('Back data'!$A$332:$AW$332,,MAX(IF('Back data'!$A$332:$AW$332&lt;&gt;"",COLUMN('Back data'!$A$332:$AW$332)))-N$6)/N151</f>
        <v>0.22534291312867408</v>
      </c>
      <c r="O153" s="12">
        <f t="array" ref="O153">+INDEX('Back data'!$A$332:$AW$332,,MAX(IF('Back data'!$A$332:$AW$332&lt;&gt;"",COLUMN('Back data'!$A$332:$AW$332)))-O$6)/O151</f>
        <v>0.19648756737958614</v>
      </c>
      <c r="P153" s="12">
        <f t="array" ref="P153">+INDEX('Back data'!$A$332:$AW$332,,MAX(IF('Back data'!$A$332:$AW$332&lt;&gt;"",COLUMN('Back data'!$A$332:$AW$332)))-P$6)/P151</f>
        <v>0.15703611457036115</v>
      </c>
      <c r="R153" s="63"/>
    </row>
    <row r="156" spans="1:18" x14ac:dyDescent="0.3">
      <c r="C156" s="9" t="s">
        <v>68</v>
      </c>
      <c r="D156" s="10">
        <f t="array" ref="D156">INDEX('Back data'!$A$337:$AW$337,,MAX(IF('Back data'!$A$337:$AW$337&lt;&gt;"",COLUMN('Back data'!$A$337:$AW$337)))-D$6)+INDEX('Back data'!$A$338:$AW$338,,MAX(IF('Back data'!$A$338:$AW$338&lt;&gt;"",COLUMN('Back data'!$A$338:$AW$338)))-D$6)</f>
        <v>71.66</v>
      </c>
      <c r="E156" s="10">
        <f t="array" ref="E156">INDEX('Back data'!$A$337:$AW$337,,MAX(IF('Back data'!$A$337:$AW$337&lt;&gt;"",COLUMN('Back data'!$A$337:$AW$337)))-E$6)+INDEX('Back data'!$A$338:$AW$338,,MAX(IF('Back data'!$A$338:$AW$338&lt;&gt;"",COLUMN('Back data'!$A$338:$AW$338)))-E$6)</f>
        <v>72.39</v>
      </c>
      <c r="F156" s="10">
        <f t="array" ref="F156">INDEX('Back data'!$A$337:$AW$337,,MAX(IF('Back data'!$A$337:$AW$337&lt;&gt;"",COLUMN('Back data'!$A$337:$AW$337)))-F$6)+INDEX('Back data'!$A$338:$AW$338,,MAX(IF('Back data'!$A$338:$AW$338&lt;&gt;"",COLUMN('Back data'!$A$338:$AW$338)))-F$6)</f>
        <v>70.040000000000006</v>
      </c>
      <c r="G156" s="10">
        <f t="array" ref="G156">INDEX('Back data'!$A$337:$AW$337,,MAX(IF('Back data'!$A$337:$AW$337&lt;&gt;"",COLUMN('Back data'!$A$337:$AW$337)))-G$6)+INDEX('Back data'!$A$338:$AW$338,,MAX(IF('Back data'!$A$338:$AW$338&lt;&gt;"",COLUMN('Back data'!$A$338:$AW$338)))-G$6)</f>
        <v>75.45</v>
      </c>
      <c r="H156" s="10">
        <f t="array" ref="H156">INDEX('Back data'!$A$337:$AW$337,,MAX(IF('Back data'!$A$337:$AW$337&lt;&gt;"",COLUMN('Back data'!$A$337:$AW$337)))-H$6)+INDEX('Back data'!$A$338:$AW$338,,MAX(IF('Back data'!$A$338:$AW$338&lt;&gt;"",COLUMN('Back data'!$A$338:$AW$338)))-H$6)</f>
        <v>75.649999999999991</v>
      </c>
      <c r="I156" s="10">
        <f t="array" ref="I156">INDEX('Back data'!$A$337:$AW$337,,MAX(IF('Back data'!$A$337:$AW$337&lt;&gt;"",COLUMN('Back data'!$A$337:$AW$337)))-I$6)+INDEX('Back data'!$A$338:$AW$338,,MAX(IF('Back data'!$A$338:$AW$338&lt;&gt;"",COLUMN('Back data'!$A$338:$AW$338)))-I$6)</f>
        <v>75.63</v>
      </c>
      <c r="J156" s="10">
        <f t="array" ref="J156">INDEX('Back data'!$A$337:$AW$337,,MAX(IF('Back data'!$A$337:$AW$337&lt;&gt;"",COLUMN('Back data'!$A$337:$AW$337)))-J$6)+INDEX('Back data'!$A$338:$AW$338,,MAX(IF('Back data'!$A$338:$AW$338&lt;&gt;"",COLUMN('Back data'!$A$338:$AW$338)))-J$6)</f>
        <v>78.709999999999994</v>
      </c>
      <c r="K156" s="10">
        <f t="array" ref="K156">INDEX('Back data'!$A$337:$AW$337,,MAX(IF('Back data'!$A$337:$AW$337&lt;&gt;"",COLUMN('Back data'!$A$337:$AW$337)))-K$6)+INDEX('Back data'!$A$338:$AW$338,,MAX(IF('Back data'!$A$338:$AW$338&lt;&gt;"",COLUMN('Back data'!$A$338:$AW$338)))-K$6)</f>
        <v>74.78</v>
      </c>
      <c r="L156" s="10">
        <f t="array" ref="L156">INDEX('Back data'!$A$337:$AW$337,,MAX(IF('Back data'!$A$337:$AW$337&lt;&gt;"",COLUMN('Back data'!$A$337:$AW$337)))-L$6)+INDEX('Back data'!$A$338:$AW$338,,MAX(IF('Back data'!$A$338:$AW$338&lt;&gt;"",COLUMN('Back data'!$A$338:$AW$338)))-L$6)</f>
        <v>75.95</v>
      </c>
      <c r="M156" s="10">
        <f t="array" ref="M156">INDEX('Back data'!$A$337:$AW$337,,MAX(IF('Back data'!$A$337:$AW$337&lt;&gt;"",COLUMN('Back data'!$A$337:$AW$337)))-M$6)+INDEX('Back data'!$A$338:$AW$338,,MAX(IF('Back data'!$A$338:$AW$338&lt;&gt;"",COLUMN('Back data'!$A$338:$AW$338)))-M$6)</f>
        <v>66.72</v>
      </c>
      <c r="N156" s="10">
        <f t="array" ref="N156">INDEX('Back data'!$A$337:$AW$337,,MAX(IF('Back data'!$A$337:$AW$337&lt;&gt;"",COLUMN('Back data'!$A$337:$AW$337)))-N$6)+INDEX('Back data'!$A$338:$AW$338,,MAX(IF('Back data'!$A$338:$AW$338&lt;&gt;"",COLUMN('Back data'!$A$338:$AW$338)))-N$6)</f>
        <v>69.649999999999991</v>
      </c>
      <c r="O156" s="10">
        <f t="array" ref="O156">INDEX('Back data'!$A$337:$AW$337,,MAX(IF('Back data'!$A$337:$AW$337&lt;&gt;"",COLUMN('Back data'!$A$337:$AW$337)))-O$6)+INDEX('Back data'!$A$338:$AW$338,,MAX(IF('Back data'!$A$338:$AW$338&lt;&gt;"",COLUMN('Back data'!$A$338:$AW$338)))-O$6)</f>
        <v>75.12</v>
      </c>
      <c r="P156" s="10">
        <f t="array" ref="P156">INDEX('Back data'!$A$337:$AW$337,,MAX(IF('Back data'!$A$337:$AW$337&lt;&gt;"",COLUMN('Back data'!$A$337:$AW$337)))-P$6)+INDEX('Back data'!$A$338:$AW$338,,MAX(IF('Back data'!$A$338:$AW$338&lt;&gt;"",COLUMN('Back data'!$A$338:$AW$338)))-P$6)</f>
        <v>73.48</v>
      </c>
    </row>
    <row r="157" spans="1:18" x14ac:dyDescent="0.3">
      <c r="A157" s="41" t="s">
        <v>79</v>
      </c>
      <c r="B157" s="43" t="s">
        <v>62</v>
      </c>
      <c r="C157" s="11" t="s">
        <v>70</v>
      </c>
      <c r="D157" s="12">
        <f t="array" ref="D157">INDEX('Back data'!$A$337:$AW$337,,MAX(IF('Back data'!$A$337:$AW$337&lt;&gt;"",COLUMN('Back data'!$A$337:$AW$337)))-D$6)/D156</f>
        <v>0.93497069494836738</v>
      </c>
      <c r="E157" s="12">
        <f t="array" ref="E157">INDEX('Back data'!$A$337:$AW$337,,MAX(IF('Back data'!$A$337:$AW$337&lt;&gt;"",COLUMN('Back data'!$A$337:$AW$337)))-E$6)/E156</f>
        <v>0.94598701478104719</v>
      </c>
      <c r="F157" s="12">
        <f t="array" ref="F157">INDEX('Back data'!$A$337:$AW$337,,MAX(IF('Back data'!$A$337:$AW$337&lt;&gt;"",COLUMN('Back data'!$A$337:$AW$337)))-F$6)/F156</f>
        <v>0.99357509994288973</v>
      </c>
      <c r="G157" s="12">
        <f t="array" ref="G157">INDEX('Back data'!$A$337:$AW$337,,MAX(IF('Back data'!$A$337:$AW$337&lt;&gt;"",COLUMN('Back data'!$A$337:$AW$337)))-G$6)/G156</f>
        <v>0.96050364479787931</v>
      </c>
      <c r="H157" s="12">
        <f t="array" ref="H157">INDEX('Back data'!$A$337:$AW$337,,MAX(IF('Back data'!$A$337:$AW$337&lt;&gt;"",COLUMN('Back data'!$A$337:$AW$337)))-H$6)/H156</f>
        <v>0.94461335095836085</v>
      </c>
      <c r="I157" s="12">
        <f t="array" ref="I157">INDEX('Back data'!$A$337:$AW$337,,MAX(IF('Back data'!$A$337:$AW$337&lt;&gt;"",COLUMN('Back data'!$A$337:$AW$337)))-I$6)/I156</f>
        <v>0.9788443739256909</v>
      </c>
      <c r="J157" s="12">
        <f t="array" ref="J157">INDEX('Back data'!$A$337:$AW$337,,MAX(IF('Back data'!$A$337:$AW$337&lt;&gt;"",COLUMN('Back data'!$A$337:$AW$337)))-J$6)/J156</f>
        <v>0.97192224622030243</v>
      </c>
      <c r="K157" s="12">
        <f t="array" ref="K157">INDEX('Back data'!$A$337:$AW$337,,MAX(IF('Back data'!$A$337:$AW$337&lt;&gt;"",COLUMN('Back data'!$A$337:$AW$337)))-K$6)/K156</f>
        <v>0.94490505482749387</v>
      </c>
      <c r="L157" s="12">
        <f t="array" ref="L157">INDEX('Back data'!$A$337:$AW$337,,MAX(IF('Back data'!$A$337:$AW$337&lt;&gt;"",COLUMN('Back data'!$A$337:$AW$337)))-L$6)/L156</f>
        <v>0.99631336405529958</v>
      </c>
      <c r="M157" s="12">
        <f t="array" ref="M157">INDEX('Back data'!$A$337:$AW$337,,MAX(IF('Back data'!$A$337:$AW$337&lt;&gt;"",COLUMN('Back data'!$A$337:$AW$337)))-M$6)/M156</f>
        <v>0.93150479616306958</v>
      </c>
      <c r="N157" s="12">
        <f t="array" ref="N157">INDEX('Back data'!$A$337:$AW$337,,MAX(IF('Back data'!$A$337:$AW$337&lt;&gt;"",COLUMN('Back data'!$A$337:$AW$337)))-N$6)/N156</f>
        <v>0.9303661162957646</v>
      </c>
      <c r="O157" s="12">
        <f t="array" ref="O157">INDEX('Back data'!$A$337:$AW$337,,MAX(IF('Back data'!$A$337:$AW$337&lt;&gt;"",COLUMN('Back data'!$A$337:$AW$337)))-O$6)/O156</f>
        <v>0.91200745473908418</v>
      </c>
      <c r="P157" s="12">
        <f t="array" ref="P157">INDEX('Back data'!$A$337:$AW$337,,MAX(IF('Back data'!$A$337:$AW$337&lt;&gt;"",COLUMN('Back data'!$A$337:$AW$337)))-P$6)/P156</f>
        <v>0.93494828524768647</v>
      </c>
    </row>
    <row r="158" spans="1:18" x14ac:dyDescent="0.3">
      <c r="A158" s="41" t="s">
        <v>79</v>
      </c>
      <c r="B158" s="43" t="s">
        <v>62</v>
      </c>
      <c r="C158" s="11" t="s">
        <v>71</v>
      </c>
      <c r="D158" s="12">
        <f t="array" ref="D158">INDEX('Back data'!$A$338:$AW$338,,MAX(IF('Back data'!$A$338:$AW$338&lt;&gt;"",COLUMN('Back data'!$A$338:$AW$338)))-D$6)/D156</f>
        <v>6.5029305051632721E-2</v>
      </c>
      <c r="E158" s="12">
        <f t="array" ref="E158">INDEX('Back data'!$A$338:$AW$338,,MAX(IF('Back data'!$A$338:$AW$338&lt;&gt;"",COLUMN('Back data'!$A$338:$AW$338)))-E$6)/E156</f>
        <v>5.4012985218952897E-2</v>
      </c>
      <c r="F158" s="12">
        <f t="array" ref="F158">INDEX('Back data'!$A$338:$AW$338,,MAX(IF('Back data'!$A$338:$AW$338&lt;&gt;"",COLUMN('Back data'!$A$338:$AW$338)))-F$6)/F156</f>
        <v>6.4249000571102227E-3</v>
      </c>
      <c r="G158" s="12">
        <f t="array" ref="G158">INDEX('Back data'!$A$338:$AW$338,,MAX(IF('Back data'!$A$338:$AW$338&lt;&gt;"",COLUMN('Back data'!$A$338:$AW$338)))-G$6)/G156</f>
        <v>3.9496355202120609E-2</v>
      </c>
      <c r="H158" s="12">
        <f t="array" ref="H158">INDEX('Back data'!$A$338:$AW$338,,MAX(IF('Back data'!$A$338:$AW$338&lt;&gt;"",COLUMN('Back data'!$A$338:$AW$338)))-H$6)/H156</f>
        <v>5.538664904163914E-2</v>
      </c>
      <c r="I158" s="12">
        <f t="array" ref="I158">INDEX('Back data'!$A$338:$AW$338,,MAX(IF('Back data'!$A$338:$AW$338&lt;&gt;"",COLUMN('Back data'!$A$338:$AW$338)))-I$6)/I156</f>
        <v>2.1155626074309139E-2</v>
      </c>
      <c r="J158" s="12">
        <f t="array" ref="J158">INDEX('Back data'!$A$338:$AW$338,,MAX(IF('Back data'!$A$338:$AW$338&lt;&gt;"",COLUMN('Back data'!$A$338:$AW$338)))-J$6)/J156</f>
        <v>2.8077753779697626E-2</v>
      </c>
      <c r="K158" s="12">
        <f t="array" ref="K158">INDEX('Back data'!$A$338:$AW$338,,MAX(IF('Back data'!$A$338:$AW$338&lt;&gt;"",COLUMN('Back data'!$A$338:$AW$338)))-K$6)/K156</f>
        <v>5.5094945172506016E-2</v>
      </c>
      <c r="L158" s="12">
        <f t="array" ref="L158">INDEX('Back data'!$A$338:$AW$338,,MAX(IF('Back data'!$A$338:$AW$338&lt;&gt;"",COLUMN('Back data'!$A$338:$AW$338)))-L$6)/L156</f>
        <v>3.6866359447004608E-3</v>
      </c>
      <c r="M158" s="12">
        <f t="array" ref="M158">INDEX('Back data'!$A$338:$AW$338,,MAX(IF('Back data'!$A$338:$AW$338&lt;&gt;"",COLUMN('Back data'!$A$338:$AW$338)))-M$6)/M156</f>
        <v>6.849520383693046E-2</v>
      </c>
      <c r="N158" s="12">
        <f t="array" ref="N158">INDEX('Back data'!$A$338:$AW$338,,MAX(IF('Back data'!$A$338:$AW$338&lt;&gt;"",COLUMN('Back data'!$A$338:$AW$338)))-N$6)/N156</f>
        <v>6.9633883704235469E-2</v>
      </c>
      <c r="O158" s="12">
        <f t="array" ref="O158">INDEX('Back data'!$A$338:$AW$338,,MAX(IF('Back data'!$A$338:$AW$338&lt;&gt;"",COLUMN('Back data'!$A$338:$AW$338)))-O$6)/O156</f>
        <v>8.7992545260915864E-2</v>
      </c>
      <c r="P158" s="12">
        <f t="array" ref="P158">INDEX('Back data'!$A$338:$AW$338,,MAX(IF('Back data'!$A$338:$AW$338&lt;&gt;"",COLUMN('Back data'!$A$338:$AW$338)))-P$6)/P156</f>
        <v>6.5051714752313555E-2</v>
      </c>
      <c r="R158" s="63"/>
    </row>
    <row r="161" spans="1:18" x14ac:dyDescent="0.3">
      <c r="C161" s="9" t="s">
        <v>68</v>
      </c>
      <c r="D161" s="10">
        <f t="array" ref="D161">INDEX('Back data'!$A$343:$AW$343,,MAX(IF('Back data'!$A$343:$AW$343&lt;&gt;"",COLUMN('Back data'!$A$343:$AW$343)))-D$6)+INDEX('Back data'!$A$344:$AW$344,,MAX(IF('Back data'!$A$344:$AW$344&lt;&gt;"",COLUMN('Back data'!$A$344:$AW$344)))-D$6)</f>
        <v>69.28</v>
      </c>
      <c r="E161" s="10">
        <f t="array" ref="E161">INDEX('Back data'!$A$343:$AW$343,,MAX(IF('Back data'!$A$343:$AW$343&lt;&gt;"",COLUMN('Back data'!$A$343:$AW$343)))-E$6)+INDEX('Back data'!$A$344:$AW$344,,MAX(IF('Back data'!$A$344:$AW$344&lt;&gt;"",COLUMN('Back data'!$A$344:$AW$344)))-E$6)</f>
        <v>73.289999999999992</v>
      </c>
      <c r="F161" s="10">
        <f t="array" ref="F161">INDEX('Back data'!$A$343:$AW$343,,MAX(IF('Back data'!$A$343:$AW$343&lt;&gt;"",COLUMN('Back data'!$A$343:$AW$343)))-F$6)+INDEX('Back data'!$A$344:$AW$344,,MAX(IF('Back data'!$A$344:$AW$344&lt;&gt;"",COLUMN('Back data'!$A$344:$AW$344)))-F$6)</f>
        <v>77.260000000000005</v>
      </c>
      <c r="G161" s="10">
        <f t="array" ref="G161">INDEX('Back data'!$A$343:$AW$343,,MAX(IF('Back data'!$A$343:$AW$343&lt;&gt;"",COLUMN('Back data'!$A$343:$AW$343)))-G$6)+INDEX('Back data'!$A$344:$AW$344,,MAX(IF('Back data'!$A$344:$AW$344&lt;&gt;"",COLUMN('Back data'!$A$344:$AW$344)))-G$6)</f>
        <v>72.5</v>
      </c>
      <c r="H161" s="10">
        <f t="array" ref="H161">INDEX('Back data'!$A$343:$AW$343,,MAX(IF('Back data'!$A$343:$AW$343&lt;&gt;"",COLUMN('Back data'!$A$343:$AW$343)))-H$6)+INDEX('Back data'!$A$344:$AW$344,,MAX(IF('Back data'!$A$344:$AW$344&lt;&gt;"",COLUMN('Back data'!$A$344:$AW$344)))-H$6)</f>
        <v>66</v>
      </c>
      <c r="I161" s="10">
        <f t="array" ref="I161">INDEX('Back data'!$A$343:$AW$343,,MAX(IF('Back data'!$A$343:$AW$343&lt;&gt;"",COLUMN('Back data'!$A$343:$AW$343)))-I$6)+INDEX('Back data'!$A$344:$AW$344,,MAX(IF('Back data'!$A$344:$AW$344&lt;&gt;"",COLUMN('Back data'!$A$344:$AW$344)))-I$6)</f>
        <v>67.540000000000006</v>
      </c>
      <c r="J161" s="10">
        <f t="array" ref="J161">INDEX('Back data'!$A$343:$AW$343,,MAX(IF('Back data'!$A$343:$AW$343&lt;&gt;"",COLUMN('Back data'!$A$343:$AW$343)))-J$6)+INDEX('Back data'!$A$344:$AW$344,,MAX(IF('Back data'!$A$344:$AW$344&lt;&gt;"",COLUMN('Back data'!$A$344:$AW$344)))-J$6)</f>
        <v>67.239999999999995</v>
      </c>
      <c r="K161" s="10">
        <f t="array" ref="K161">INDEX('Back data'!$A$343:$AW$343,,MAX(IF('Back data'!$A$343:$AW$343&lt;&gt;"",COLUMN('Back data'!$A$343:$AW$343)))-K$6)+INDEX('Back data'!$A$344:$AW$344,,MAX(IF('Back data'!$A$344:$AW$344&lt;&gt;"",COLUMN('Back data'!$A$344:$AW$344)))-K$6)</f>
        <v>63.220000000000006</v>
      </c>
      <c r="L161" s="10">
        <f t="array" ref="L161">INDEX('Back data'!$A$343:$AW$343,,MAX(IF('Back data'!$A$343:$AW$343&lt;&gt;"",COLUMN('Back data'!$A$343:$AW$343)))-L$6)+INDEX('Back data'!$A$344:$AW$344,,MAX(IF('Back data'!$A$344:$AW$344&lt;&gt;"",COLUMN('Back data'!$A$344:$AW$344)))-L$6)</f>
        <v>69.319999999999993</v>
      </c>
      <c r="M161" s="10">
        <f t="array" ref="M161">INDEX('Back data'!$A$343:$AW$343,,MAX(IF('Back data'!$A$343:$AW$343&lt;&gt;"",COLUMN('Back data'!$A$343:$AW$343)))-M$6)+INDEX('Back data'!$A$344:$AW$344,,MAX(IF('Back data'!$A$344:$AW$344&lt;&gt;"",COLUMN('Back data'!$A$344:$AW$344)))-M$6)</f>
        <v>59.15</v>
      </c>
      <c r="N161" s="10">
        <f t="array" ref="N161">INDEX('Back data'!$A$343:$AW$343,,MAX(IF('Back data'!$A$343:$AW$343&lt;&gt;"",COLUMN('Back data'!$A$343:$AW$343)))-N$6)+INDEX('Back data'!$A$344:$AW$344,,MAX(IF('Back data'!$A$344:$AW$344&lt;&gt;"",COLUMN('Back data'!$A$344:$AW$344)))-N$6)</f>
        <v>68.8</v>
      </c>
      <c r="O161" s="10">
        <f t="array" ref="O161">INDEX('Back data'!$A$343:$AW$343,,MAX(IF('Back data'!$A$343:$AW$343&lt;&gt;"",COLUMN('Back data'!$A$343:$AW$343)))-O$6)+INDEX('Back data'!$A$344:$AW$344,,MAX(IF('Back data'!$A$344:$AW$344&lt;&gt;"",COLUMN('Back data'!$A$344:$AW$344)))-O$6)</f>
        <v>68.2</v>
      </c>
      <c r="P161" s="10">
        <f t="array" ref="P161">INDEX('Back data'!$A$343:$AW$343,,MAX(IF('Back data'!$A$343:$AW$343&lt;&gt;"",COLUMN('Back data'!$A$343:$AW$343)))-P$6)+INDEX('Back data'!$A$344:$AW$344,,MAX(IF('Back data'!$A$344:$AW$344&lt;&gt;"",COLUMN('Back data'!$A$344:$AW$344)))-P$6)</f>
        <v>72.010000000000005</v>
      </c>
    </row>
    <row r="162" spans="1:18" x14ac:dyDescent="0.3">
      <c r="A162" s="41" t="s">
        <v>79</v>
      </c>
      <c r="B162" s="43" t="s">
        <v>67</v>
      </c>
      <c r="C162" s="11" t="s">
        <v>70</v>
      </c>
      <c r="D162" s="12">
        <f t="array" ref="D162">INDEX('Back data'!$A$343:$AW$343,,MAX(IF('Back data'!$A$343:$AW$343&lt;&gt;"",COLUMN('Back data'!$A$343:$AW$343)))-D$6)/D161</f>
        <v>0.97416281755196299</v>
      </c>
      <c r="E162" s="12">
        <f t="array" ref="E162">INDEX('Back data'!$A$343:$AW$343,,MAX(IF('Back data'!$A$343:$AW$343&lt;&gt;"",COLUMN('Back data'!$A$343:$AW$343)))-E$6)/E161</f>
        <v>0.94924273434302087</v>
      </c>
      <c r="F162" s="12">
        <f t="array" ref="F162">INDEX('Back data'!$A$343:$AW$343,,MAX(IF('Back data'!$A$343:$AW$343&lt;&gt;"",COLUMN('Back data'!$A$343:$AW$343)))-F$6)/F161</f>
        <v>0.96285270515143662</v>
      </c>
      <c r="G162" s="12">
        <f t="array" ref="G162">INDEX('Back data'!$A$343:$AW$343,,MAX(IF('Back data'!$A$343:$AW$343&lt;&gt;"",COLUMN('Back data'!$A$343:$AW$343)))-G$6)/G161</f>
        <v>0.93448275862068964</v>
      </c>
      <c r="H162" s="12">
        <f t="array" ref="H162">INDEX('Back data'!$A$343:$AW$343,,MAX(IF('Back data'!$A$343:$AW$343&lt;&gt;"",COLUMN('Back data'!$A$343:$AW$343)))-H$6)/H161</f>
        <v>0.95818181818181825</v>
      </c>
      <c r="I162" s="12">
        <f t="array" ref="I162">INDEX('Back data'!$A$343:$AW$343,,MAX(IF('Back data'!$A$343:$AW$343&lt;&gt;"",COLUMN('Back data'!$A$343:$AW$343)))-I$6)/I161</f>
        <v>1</v>
      </c>
      <c r="J162" s="12">
        <f t="array" ref="J162">INDEX('Back data'!$A$343:$AW$343,,MAX(IF('Back data'!$A$343:$AW$343&lt;&gt;"",COLUMN('Back data'!$A$343:$AW$343)))-J$6)/J161</f>
        <v>0.95925044616299826</v>
      </c>
      <c r="K162" s="12">
        <f t="array" ref="K162">INDEX('Back data'!$A$343:$AW$343,,MAX(IF('Back data'!$A$343:$AW$343&lt;&gt;"",COLUMN('Back data'!$A$343:$AW$343)))-K$6)/K161</f>
        <v>0.96124644099968359</v>
      </c>
      <c r="L162" s="12">
        <f t="array" ref="L162">INDEX('Back data'!$A$343:$AW$343,,MAX(IF('Back data'!$A$343:$AW$343&lt;&gt;"",COLUMN('Back data'!$A$343:$AW$343)))-L$6)/L161</f>
        <v>0.96725331794575886</v>
      </c>
      <c r="M162" s="12">
        <f t="array" ref="M162">INDEX('Back data'!$A$343:$AW$343,,MAX(IF('Back data'!$A$343:$AW$343&lt;&gt;"",COLUMN('Back data'!$A$343:$AW$343)))-M$6)/M161</f>
        <v>0.97599323753169909</v>
      </c>
      <c r="N162" s="12">
        <f t="array" ref="N162">INDEX('Back data'!$A$343:$AW$343,,MAX(IF('Back data'!$A$343:$AW$343&lt;&gt;"",COLUMN('Back data'!$A$343:$AW$343)))-N$6)/N161</f>
        <v>0.98677325581395359</v>
      </c>
      <c r="O162" s="12">
        <f t="array" ref="O162">INDEX('Back data'!$A$343:$AW$343,,MAX(IF('Back data'!$A$343:$AW$343&lt;&gt;"",COLUMN('Back data'!$A$343:$AW$343)))-O$6)/O161</f>
        <v>0.98826979472140764</v>
      </c>
      <c r="P162" s="12">
        <f t="array" ref="P162">INDEX('Back data'!$A$343:$AW$343,,MAX(IF('Back data'!$A$343:$AW$343&lt;&gt;"",COLUMN('Back data'!$A$343:$AW$343)))-P$6)/P161</f>
        <v>0.89612553811970552</v>
      </c>
    </row>
    <row r="163" spans="1:18" x14ac:dyDescent="0.3">
      <c r="A163" s="41" t="s">
        <v>79</v>
      </c>
      <c r="B163" s="43" t="s">
        <v>67</v>
      </c>
      <c r="C163" s="11" t="s">
        <v>71</v>
      </c>
      <c r="D163" s="12">
        <f t="array" ref="D163">INDEX('Back data'!$A$344:$AW$344,,MAX(IF('Back data'!$A$344:$AW$344&lt;&gt;"",COLUMN('Back data'!$A$344:$AW$344)))-D$6)/D161</f>
        <v>2.5837182448036951E-2</v>
      </c>
      <c r="E163" s="12">
        <f t="array" ref="E163">INDEX('Back data'!$A$344:$AW$344,,MAX(IF('Back data'!$A$344:$AW$344&lt;&gt;"",COLUMN('Back data'!$A$344:$AW$344)))-E$6)/E161</f>
        <v>5.0757265656979134E-2</v>
      </c>
      <c r="F163" s="12">
        <f t="array" ref="F163">INDEX('Back data'!$A$344:$AW$344,,MAX(IF('Back data'!$A$344:$AW$344&lt;&gt;"",COLUMN('Back data'!$A$344:$AW$344)))-F$6)/F161</f>
        <v>3.7147294848563293E-2</v>
      </c>
      <c r="G163" s="12">
        <f t="array" ref="G163">INDEX('Back data'!$A$344:$AW$344,,MAX(IF('Back data'!$A$344:$AW$344&lt;&gt;"",COLUMN('Back data'!$A$344:$AW$344)))-G$6)/G161</f>
        <v>6.5517241379310351E-2</v>
      </c>
      <c r="H163" s="12">
        <f t="array" ref="H163">INDEX('Back data'!$A$344:$AW$344,,MAX(IF('Back data'!$A$344:$AW$344&lt;&gt;"",COLUMN('Back data'!$A$344:$AW$344)))-H$6)/H161</f>
        <v>4.1818181818181817E-2</v>
      </c>
      <c r="I163" s="12">
        <f t="array" ref="I163">INDEX('Back data'!$A$344:$AW$344,,MAX(IF('Back data'!$A$344:$AW$344&lt;&gt;"",COLUMN('Back data'!$A$344:$AW$344)))-I$6)/I161</f>
        <v>0</v>
      </c>
      <c r="J163" s="12">
        <f t="array" ref="J163">INDEX('Back data'!$A$344:$AW$344,,MAX(IF('Back data'!$A$344:$AW$344&lt;&gt;"",COLUMN('Back data'!$A$344:$AW$344)))-J$6)/J161</f>
        <v>4.0749553837001788E-2</v>
      </c>
      <c r="K163" s="12">
        <f t="array" ref="K163">INDEX('Back data'!$A$344:$AW$344,,MAX(IF('Back data'!$A$344:$AW$344&lt;&gt;"",COLUMN('Back data'!$A$344:$AW$344)))-K$6)/K161</f>
        <v>3.8753559000316358E-2</v>
      </c>
      <c r="L163" s="12">
        <f t="array" ref="L163">INDEX('Back data'!$A$344:$AW$344,,MAX(IF('Back data'!$A$344:$AW$344&lt;&gt;"",COLUMN('Back data'!$A$344:$AW$344)))-L$6)/L161</f>
        <v>3.2746682054241201E-2</v>
      </c>
      <c r="M163" s="12">
        <f t="array" ref="M163">INDEX('Back data'!$A$344:$AW$344,,MAX(IF('Back data'!$A$344:$AW$344&lt;&gt;"",COLUMN('Back data'!$A$344:$AW$344)))-M$6)/M161</f>
        <v>2.400676246830093E-2</v>
      </c>
      <c r="N163" s="12">
        <f t="array" ref="N163">INDEX('Back data'!$A$344:$AW$344,,MAX(IF('Back data'!$A$344:$AW$344&lt;&gt;"",COLUMN('Back data'!$A$344:$AW$344)))-N$6)/N161</f>
        <v>1.3226744186046512E-2</v>
      </c>
      <c r="O163" s="12">
        <f t="array" ref="O163">INDEX('Back data'!$A$344:$AW$344,,MAX(IF('Back data'!$A$344:$AW$344&lt;&gt;"",COLUMN('Back data'!$A$344:$AW$344)))-O$6)/O161</f>
        <v>1.1730205278592375E-2</v>
      </c>
      <c r="P163" s="12">
        <f t="array" ref="P163">INDEX('Back data'!$A$344:$AW$344,,MAX(IF('Back data'!$A$344:$AW$344&lt;&gt;"",COLUMN('Back data'!$A$344:$AW$344)))-P$6)/P161</f>
        <v>0.10387446188029441</v>
      </c>
      <c r="R163" s="63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106"/>
  <sheetViews>
    <sheetView showGridLines="0" zoomScale="74" zoomScaleNormal="69" workbookViewId="0">
      <selection activeCell="AO114" sqref="AO114"/>
    </sheetView>
  </sheetViews>
  <sheetFormatPr baseColWidth="10" defaultColWidth="11.44140625" defaultRowHeight="14.4" x14ac:dyDescent="0.3"/>
  <cols>
    <col min="3" max="3" width="24.44140625" bestFit="1" customWidth="1"/>
    <col min="4" max="4" width="12.77734375" bestFit="1" customWidth="1"/>
    <col min="5" max="7" width="15.77734375" bestFit="1" customWidth="1"/>
    <col min="8" max="9" width="15.21875" bestFit="1" customWidth="1"/>
    <col min="10" max="10" width="14.5546875" bestFit="1" customWidth="1"/>
    <col min="11" max="11" width="13.21875" bestFit="1" customWidth="1"/>
    <col min="12" max="13" width="11.5546875" bestFit="1" customWidth="1"/>
    <col min="14" max="14" width="15.77734375" bestFit="1" customWidth="1"/>
    <col min="15" max="15" width="17.44140625" customWidth="1"/>
    <col min="16" max="16" width="15.77734375" customWidth="1"/>
    <col min="18" max="18" width="11.5546875" bestFit="1" customWidth="1"/>
  </cols>
  <sheetData>
    <row r="1" spans="2:19" ht="34.5" customHeight="1" x14ac:dyDescent="0.3"/>
    <row r="2" spans="2:19" ht="27" customHeight="1" x14ac:dyDescent="0.3">
      <c r="B2" s="19"/>
      <c r="C2" s="23" t="s">
        <v>69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</row>
    <row r="3" spans="2:19" ht="18.75" customHeight="1" x14ac:dyDescent="0.3"/>
    <row r="4" spans="2:19" s="15" customFormat="1" ht="25.5" customHeight="1" x14ac:dyDescent="0.3">
      <c r="C4" s="16" t="s">
        <v>80</v>
      </c>
    </row>
    <row r="5" spans="2:19" ht="16.2" thickBot="1" x14ac:dyDescent="0.35">
      <c r="C5" s="3"/>
      <c r="D5" s="58">
        <f>'TAM Automático'!D5</f>
        <v>44287</v>
      </c>
      <c r="E5" s="58">
        <f>'TAM Automático'!E5</f>
        <v>44317</v>
      </c>
      <c r="F5" s="58">
        <f>'TAM Automático'!F5</f>
        <v>44348</v>
      </c>
      <c r="G5" s="58">
        <f>'TAM Automático'!G5</f>
        <v>44378</v>
      </c>
      <c r="H5" s="58">
        <f>'TAM Automático'!H5</f>
        <v>44409</v>
      </c>
      <c r="I5" s="58">
        <f>'TAM Automático'!I5</f>
        <v>44440</v>
      </c>
      <c r="J5" s="58">
        <f>'TAM Automático'!J5</f>
        <v>44470</v>
      </c>
      <c r="K5" s="58">
        <f>'TAM Automático'!K5</f>
        <v>44501</v>
      </c>
      <c r="L5" s="58">
        <f>'TAM Automático'!L5</f>
        <v>44531</v>
      </c>
      <c r="M5" s="58">
        <f>'TAM Automático'!M5</f>
        <v>44562</v>
      </c>
      <c r="N5" s="58">
        <f>'TAM Automático'!N5</f>
        <v>44593</v>
      </c>
      <c r="O5" s="58">
        <f>'TAM Automático'!O5</f>
        <v>44621</v>
      </c>
      <c r="P5" s="58">
        <f>'TAM Automático'!P5</f>
        <v>44652</v>
      </c>
    </row>
    <row r="6" spans="2:19" ht="15.6" x14ac:dyDescent="0.3">
      <c r="C6" s="11" t="s">
        <v>70</v>
      </c>
      <c r="D6" s="12">
        <f>'TAM Automático'!D8</f>
        <v>0.9420161883738043</v>
      </c>
      <c r="E6" s="12">
        <f>'TAM Automático'!E8</f>
        <v>0.94029221691486375</v>
      </c>
      <c r="F6" s="12">
        <f>'TAM Automático'!F8</f>
        <v>0.95004952596575631</v>
      </c>
      <c r="G6" s="12">
        <f>'TAM Automático'!G8</f>
        <v>0.94832363535605424</v>
      </c>
      <c r="H6" s="12">
        <f>'TAM Automático'!H8</f>
        <v>0.94582580914015824</v>
      </c>
      <c r="I6" s="12">
        <f>'TAM Automático'!I8</f>
        <v>0.93835616438356173</v>
      </c>
      <c r="J6" s="12">
        <f>'TAM Automático'!J8</f>
        <v>0.93960636290105148</v>
      </c>
      <c r="K6" s="12">
        <f>'TAM Automático'!K8</f>
        <v>0.94466403162055335</v>
      </c>
      <c r="L6" s="12">
        <f>'TAM Automático'!L8</f>
        <v>0.95419116641597168</v>
      </c>
      <c r="M6" s="12">
        <f>'TAM Automático'!M8</f>
        <v>0.93799885974914488</v>
      </c>
      <c r="N6" s="12">
        <f>'TAM Automático'!N8</f>
        <v>0.92782189449801467</v>
      </c>
      <c r="O6" s="12">
        <f>'TAM Automático'!O8</f>
        <v>0.9421217486041128</v>
      </c>
      <c r="P6" s="12">
        <f>'TAM Automático'!P8</f>
        <v>0.9486475353563093</v>
      </c>
    </row>
    <row r="7" spans="2:19" ht="15.6" x14ac:dyDescent="0.3">
      <c r="C7" s="11" t="s">
        <v>71</v>
      </c>
      <c r="D7" s="12">
        <f>'TAM Automático'!D9</f>
        <v>5.798381162619573E-2</v>
      </c>
      <c r="E7" s="12">
        <f>'TAM Automático'!E9</f>
        <v>5.9707783085136266E-2</v>
      </c>
      <c r="F7" s="12">
        <f>'TAM Automático'!F9</f>
        <v>4.9950474034243665E-2</v>
      </c>
      <c r="G7" s="12">
        <f>'TAM Automático'!G9</f>
        <v>5.1676364643945684E-2</v>
      </c>
      <c r="H7" s="12">
        <f>'TAM Automático'!H9</f>
        <v>5.4174190859841639E-2</v>
      </c>
      <c r="I7" s="12">
        <f>'TAM Automático'!I9</f>
        <v>6.1643835616438367E-2</v>
      </c>
      <c r="J7" s="12">
        <f>'TAM Automático'!J9</f>
        <v>6.0393637098948502E-2</v>
      </c>
      <c r="K7" s="12">
        <f>'TAM Automático'!K9</f>
        <v>5.5335968379446633E-2</v>
      </c>
      <c r="L7" s="12">
        <f>'TAM Automático'!L9</f>
        <v>4.5808833584028444E-2</v>
      </c>
      <c r="M7" s="12">
        <f>'TAM Automático'!M9</f>
        <v>6.2001140250855187E-2</v>
      </c>
      <c r="N7" s="12">
        <f>'TAM Automático'!N9</f>
        <v>7.2178105501985237E-2</v>
      </c>
      <c r="O7" s="12">
        <f>'TAM Automático'!O9</f>
        <v>5.7878251395887231E-2</v>
      </c>
      <c r="P7" s="12">
        <f>'TAM Automático'!P9</f>
        <v>5.1352464643690789E-2</v>
      </c>
    </row>
    <row r="9" spans="2:19" s="15" customFormat="1" ht="29.25" customHeight="1" x14ac:dyDescent="0.3">
      <c r="C9" s="16" t="s">
        <v>81</v>
      </c>
    </row>
    <row r="10" spans="2:19" ht="16.2" thickBot="1" x14ac:dyDescent="0.35">
      <c r="C10" s="3"/>
      <c r="D10" s="58">
        <f>D5</f>
        <v>44287</v>
      </c>
      <c r="E10" s="58">
        <f t="shared" ref="E10:P10" si="0">E5</f>
        <v>44317</v>
      </c>
      <c r="F10" s="58">
        <f t="shared" si="0"/>
        <v>44348</v>
      </c>
      <c r="G10" s="58">
        <f t="shared" si="0"/>
        <v>44378</v>
      </c>
      <c r="H10" s="58">
        <f t="shared" si="0"/>
        <v>44409</v>
      </c>
      <c r="I10" s="58">
        <f t="shared" si="0"/>
        <v>44440</v>
      </c>
      <c r="J10" s="58">
        <f t="shared" si="0"/>
        <v>44470</v>
      </c>
      <c r="K10" s="58">
        <f t="shared" si="0"/>
        <v>44501</v>
      </c>
      <c r="L10" s="58">
        <f t="shared" si="0"/>
        <v>44531</v>
      </c>
      <c r="M10" s="58">
        <f t="shared" si="0"/>
        <v>44562</v>
      </c>
      <c r="N10" s="58">
        <f t="shared" si="0"/>
        <v>44593</v>
      </c>
      <c r="O10" s="58">
        <f t="shared" si="0"/>
        <v>44621</v>
      </c>
      <c r="P10" s="58">
        <f t="shared" si="0"/>
        <v>44652</v>
      </c>
    </row>
    <row r="11" spans="2:19" ht="15.6" x14ac:dyDescent="0.3">
      <c r="C11" s="11" t="s">
        <v>70</v>
      </c>
      <c r="D11" s="12">
        <f>IF('Total Aceite'!$D$29=$R$11,'TAM Automático'!D13,'TAM Automático'!D18)</f>
        <v>0.81144479306738382</v>
      </c>
      <c r="E11" s="12">
        <f>IF('Total Aceite'!$D$29=$R$11,'TAM Automático'!E13,'TAM Automático'!E18)</f>
        <v>0.80814531006101897</v>
      </c>
      <c r="F11" s="12">
        <f>IF('Total Aceite'!$D$29=$R$11,'TAM Automático'!F13,'TAM Automático'!F18)</f>
        <v>0.83389926428975669</v>
      </c>
      <c r="G11" s="12">
        <f>IF('Total Aceite'!$D$29=$R$11,'TAM Automático'!G13,'TAM Automático'!G18)</f>
        <v>0.80672632794457277</v>
      </c>
      <c r="H11" s="12">
        <f>IF('Total Aceite'!$D$29=$R$11,'TAM Automático'!H13,'TAM Automático'!H18)</f>
        <v>0.80419483924382507</v>
      </c>
      <c r="I11" s="12">
        <f>IF('Total Aceite'!$D$29=$R$11,'TAM Automático'!I13,'TAM Automático'!I18)</f>
        <v>0.7942528735632185</v>
      </c>
      <c r="J11" s="12">
        <f>IF('Total Aceite'!$D$29=$R$11,'TAM Automático'!J13,'TAM Automático'!J18)</f>
        <v>0.80130470236477302</v>
      </c>
      <c r="K11" s="12">
        <f>IF('Total Aceite'!$D$29=$R$11,'TAM Automático'!K13,'TAM Automático'!K18)</f>
        <v>0.81346232456737977</v>
      </c>
      <c r="L11" s="12">
        <f>IF('Total Aceite'!$D$29=$R$11,'TAM Automático'!L13,'TAM Automático'!L18)</f>
        <v>0.82606339745326474</v>
      </c>
      <c r="M11" s="12">
        <f>IF('Total Aceite'!$D$29=$R$11,'TAM Automático'!M13,'TAM Automático'!M18)</f>
        <v>0.78455400398974062</v>
      </c>
      <c r="N11" s="12">
        <f>IF('Total Aceite'!$D$29=$R$11,'TAM Automático'!N13,'TAM Automático'!N18)</f>
        <v>0.76312056737588652</v>
      </c>
      <c r="O11" s="12">
        <f>IF('Total Aceite'!$D$29=$R$11,'TAM Automático'!O13,'TAM Automático'!O18)</f>
        <v>0.83183673469387753</v>
      </c>
      <c r="P11" s="12">
        <f>IF('Total Aceite'!$D$29=$R$11,'TAM Automático'!P13,'TAM Automático'!P18)</f>
        <v>0.8263105270675617</v>
      </c>
      <c r="R11">
        <v>1</v>
      </c>
      <c r="S11" s="16" t="s">
        <v>82</v>
      </c>
    </row>
    <row r="12" spans="2:19" ht="15.6" x14ac:dyDescent="0.3">
      <c r="C12" s="11" t="s">
        <v>71</v>
      </c>
      <c r="D12" s="12">
        <f>IF('Total Aceite'!$D$29=$R$11,'TAM Automático'!D14,'TAM Automático'!D19)</f>
        <v>0.18855520693261613</v>
      </c>
      <c r="E12" s="12">
        <f>IF('Total Aceite'!$D$29=$R$11,'TAM Automático'!E14,'TAM Automático'!E19)</f>
        <v>0.19185468993898111</v>
      </c>
      <c r="F12" s="12">
        <f>IF('Total Aceite'!$D$29=$R$11,'TAM Automático'!F14,'TAM Automático'!F19)</f>
        <v>0.16610073571024336</v>
      </c>
      <c r="G12" s="12">
        <f>IF('Total Aceite'!$D$29=$R$11,'TAM Automático'!G14,'TAM Automático'!G19)</f>
        <v>0.19327367205542725</v>
      </c>
      <c r="H12" s="12">
        <f>IF('Total Aceite'!$D$29=$R$11,'TAM Automático'!H14,'TAM Automático'!H19)</f>
        <v>0.19580516075617496</v>
      </c>
      <c r="I12" s="12">
        <f>IF('Total Aceite'!$D$29=$R$11,'TAM Automático'!I14,'TAM Automático'!I19)</f>
        <v>0.20574712643678164</v>
      </c>
      <c r="J12" s="12">
        <f>IF('Total Aceite'!$D$29=$R$11,'TAM Automático'!J14,'TAM Automático'!J19)</f>
        <v>0.19869529763522695</v>
      </c>
      <c r="K12" s="12">
        <f>IF('Total Aceite'!$D$29=$R$11,'TAM Automático'!K14,'TAM Automático'!K19)</f>
        <v>0.18653767543262023</v>
      </c>
      <c r="L12" s="12">
        <f>IF('Total Aceite'!$D$29=$R$11,'TAM Automático'!L14,'TAM Automático'!L19)</f>
        <v>0.17393660254673532</v>
      </c>
      <c r="M12" s="12">
        <f>IF('Total Aceite'!$D$29=$R$11,'TAM Automático'!M14,'TAM Automático'!M19)</f>
        <v>0.21544599601025929</v>
      </c>
      <c r="N12" s="12">
        <f>IF('Total Aceite'!$D$29=$R$11,'TAM Automático'!N14,'TAM Automático'!N19)</f>
        <v>0.23687943262411346</v>
      </c>
      <c r="O12" s="12">
        <f>IF('Total Aceite'!$D$29=$R$11,'TAM Automático'!O14,'TAM Automático'!O19)</f>
        <v>0.16816326530612244</v>
      </c>
      <c r="P12" s="12">
        <f>IF('Total Aceite'!$D$29=$R$11,'TAM Automático'!P14,'TAM Automático'!P19)</f>
        <v>0.17368947293243822</v>
      </c>
      <c r="R12">
        <v>2</v>
      </c>
      <c r="S12" s="16" t="s">
        <v>83</v>
      </c>
    </row>
    <row r="14" spans="2:19" s="15" customFormat="1" ht="29.25" customHeight="1" x14ac:dyDescent="0.3">
      <c r="C14" s="16" t="s">
        <v>84</v>
      </c>
    </row>
    <row r="15" spans="2:19" ht="16.2" thickBot="1" x14ac:dyDescent="0.35">
      <c r="C15" s="3"/>
      <c r="D15" s="58">
        <f>D10</f>
        <v>44287</v>
      </c>
      <c r="E15" s="58">
        <f t="shared" ref="E15:P15" si="1">E10</f>
        <v>44317</v>
      </c>
      <c r="F15" s="58">
        <f t="shared" si="1"/>
        <v>44348</v>
      </c>
      <c r="G15" s="58">
        <f t="shared" si="1"/>
        <v>44378</v>
      </c>
      <c r="H15" s="58">
        <f t="shared" si="1"/>
        <v>44409</v>
      </c>
      <c r="I15" s="58">
        <f t="shared" si="1"/>
        <v>44440</v>
      </c>
      <c r="J15" s="58">
        <f t="shared" si="1"/>
        <v>44470</v>
      </c>
      <c r="K15" s="58">
        <f t="shared" si="1"/>
        <v>44501</v>
      </c>
      <c r="L15" s="58">
        <f t="shared" si="1"/>
        <v>44531</v>
      </c>
      <c r="M15" s="58">
        <f t="shared" si="1"/>
        <v>44562</v>
      </c>
      <c r="N15" s="58">
        <f t="shared" si="1"/>
        <v>44593</v>
      </c>
      <c r="O15" s="58">
        <f t="shared" si="1"/>
        <v>44621</v>
      </c>
      <c r="P15" s="58">
        <f t="shared" si="1"/>
        <v>44652</v>
      </c>
      <c r="R15">
        <v>1</v>
      </c>
      <c r="S15" s="16" t="s">
        <v>57</v>
      </c>
    </row>
    <row r="16" spans="2:19" ht="15.6" x14ac:dyDescent="0.3">
      <c r="C16" s="11" t="s">
        <v>70</v>
      </c>
      <c r="D16" s="12">
        <f>IF('Total Aceite'!$N$29=$R$15,'TAM Automático'!D23,IF('Total Aceite'!$N$29=$R$16,'TAM Automático'!D28,'TAM Automático'!D33))</f>
        <v>0.96050955414012729</v>
      </c>
      <c r="E16" s="12">
        <f>IF('Total Aceite'!$N$29=$R$15,'TAM Automático'!E23,IF('Total Aceite'!$N$29=$R$16,'TAM Automático'!E28,'TAM Automático'!E33))</f>
        <v>0.96105683225540117</v>
      </c>
      <c r="F16" s="12">
        <f>IF('Total Aceite'!$N$29=$R$15,'TAM Automático'!F23,IF('Total Aceite'!$N$29=$R$16,'TAM Automático'!F28,'TAM Automático'!F33))</f>
        <v>0.9663902226102139</v>
      </c>
      <c r="G16" s="12">
        <f>IF('Total Aceite'!$N$29=$R$15,'TAM Automático'!G23,IF('Total Aceite'!$N$29=$R$16,'TAM Automático'!G28,'TAM Automático'!G33))</f>
        <v>0.96432097024397123</v>
      </c>
      <c r="H16" s="12">
        <f>IF('Total Aceite'!$N$29=$R$15,'TAM Automático'!H23,IF('Total Aceite'!$N$29=$R$16,'TAM Automático'!H28,'TAM Automático'!H33))</f>
        <v>0.96135051088405155</v>
      </c>
      <c r="I16" s="12">
        <f>IF('Total Aceite'!$N$29=$R$15,'TAM Automático'!I23,IF('Total Aceite'!$N$29=$R$16,'TAM Automático'!I28,'TAM Automático'!I33))</f>
        <v>0.94838619922092382</v>
      </c>
      <c r="J16" s="12">
        <f>IF('Total Aceite'!$N$29=$R$15,'TAM Automático'!J23,IF('Total Aceite'!$N$29=$R$16,'TAM Automático'!J28,'TAM Automático'!J33))</f>
        <v>0.95422912205567445</v>
      </c>
      <c r="K16" s="12">
        <f>IF('Total Aceite'!$N$29=$R$15,'TAM Automático'!K23,IF('Total Aceite'!$N$29=$R$16,'TAM Automático'!K28,'TAM Automático'!K33))</f>
        <v>0.97298392543563417</v>
      </c>
      <c r="L16" s="12">
        <f>IF('Total Aceite'!$N$29=$R$15,'TAM Automático'!L23,IF('Total Aceite'!$N$29=$R$16,'TAM Automático'!L28,'TAM Automático'!L33))</f>
        <v>0.98198689956331886</v>
      </c>
      <c r="M16" s="12">
        <f>IF('Total Aceite'!$N$29=$R$15,'TAM Automático'!M23,IF('Total Aceite'!$N$29=$R$16,'TAM Automático'!M28,'TAM Automático'!M33))</f>
        <v>0.96296296296296291</v>
      </c>
      <c r="N16" s="12">
        <f>IF('Total Aceite'!$N$29=$R$15,'TAM Automático'!N23,IF('Total Aceite'!$N$29=$R$16,'TAM Automático'!N28,'TAM Automático'!N33))</f>
        <v>0.94375952347970626</v>
      </c>
      <c r="O16" s="12">
        <f>IF('Total Aceite'!$N$29=$R$15,'TAM Automático'!O23,IF('Total Aceite'!$N$29=$R$16,'TAM Automático'!O28,'TAM Automático'!O33))</f>
        <v>0.95604707216787188</v>
      </c>
      <c r="P16" s="12">
        <f>IF('Total Aceite'!$N$29=$R$15,'TAM Automático'!P23,IF('Total Aceite'!$N$29=$R$16,'TAM Automático'!P28,'TAM Automático'!P33))</f>
        <v>0.96645732229517567</v>
      </c>
      <c r="R16">
        <v>2</v>
      </c>
      <c r="S16" s="8" t="s">
        <v>62</v>
      </c>
    </row>
    <row r="17" spans="2:19" ht="15.6" x14ac:dyDescent="0.3">
      <c r="C17" s="11" t="s">
        <v>71</v>
      </c>
      <c r="D17" s="12">
        <f>IF('Total Aceite'!$N$29=$R$15,'TAM Automático'!D24,IF('Total Aceite'!$N$29=$R$16,'TAM Automático'!D29,'TAM Automático'!D34))</f>
        <v>3.949044585987261E-2</v>
      </c>
      <c r="E17" s="12">
        <f>IF('Total Aceite'!$N$29=$R$15,'TAM Automático'!E24,IF('Total Aceite'!$N$29=$R$16,'TAM Automático'!E29,'TAM Automático'!E34))</f>
        <v>3.8943167744598869E-2</v>
      </c>
      <c r="F17" s="12">
        <f>IF('Total Aceite'!$N$29=$R$15,'TAM Automático'!F24,IF('Total Aceite'!$N$29=$R$16,'TAM Automático'!F29,'TAM Automático'!F34))</f>
        <v>3.360977738978612E-2</v>
      </c>
      <c r="G17" s="12">
        <f>IF('Total Aceite'!$N$29=$R$15,'TAM Automático'!G24,IF('Total Aceite'!$N$29=$R$16,'TAM Automático'!G29,'TAM Automático'!G34))</f>
        <v>3.5679029756028768E-2</v>
      </c>
      <c r="H17" s="12">
        <f>IF('Total Aceite'!$N$29=$R$15,'TAM Automático'!H24,IF('Total Aceite'!$N$29=$R$16,'TAM Automático'!H29,'TAM Automático'!H34))</f>
        <v>3.8649489115948468E-2</v>
      </c>
      <c r="I17" s="12">
        <f>IF('Total Aceite'!$N$29=$R$15,'TAM Automático'!I24,IF('Total Aceite'!$N$29=$R$16,'TAM Automático'!I29,'TAM Automático'!I34))</f>
        <v>5.1613800779076242E-2</v>
      </c>
      <c r="J17" s="12">
        <f>IF('Total Aceite'!$N$29=$R$15,'TAM Automático'!J24,IF('Total Aceite'!$N$29=$R$16,'TAM Automático'!J29,'TAM Automático'!J34))</f>
        <v>4.577087794432548E-2</v>
      </c>
      <c r="K17" s="12">
        <f>IF('Total Aceite'!$N$29=$R$15,'TAM Automático'!K24,IF('Total Aceite'!$N$29=$R$16,'TAM Automático'!K29,'TAM Automático'!K34))</f>
        <v>2.7016074564365798E-2</v>
      </c>
      <c r="L17" s="12">
        <f>IF('Total Aceite'!$N$29=$R$15,'TAM Automático'!L24,IF('Total Aceite'!$N$29=$R$16,'TAM Automático'!L29,'TAM Automático'!L34))</f>
        <v>1.8013100436681227E-2</v>
      </c>
      <c r="M17" s="12">
        <f>IF('Total Aceite'!$N$29=$R$15,'TAM Automático'!M24,IF('Total Aceite'!$N$29=$R$16,'TAM Automático'!M29,'TAM Automático'!M34))</f>
        <v>3.7037037037037028E-2</v>
      </c>
      <c r="N17" s="12">
        <f>IF('Total Aceite'!$N$29=$R$15,'TAM Automático'!N24,IF('Total Aceite'!$N$29=$R$16,'TAM Automático'!N29,'TAM Automático'!N34))</f>
        <v>5.6240476520293667E-2</v>
      </c>
      <c r="O17" s="12">
        <f>IF('Total Aceite'!$N$29=$R$15,'TAM Automático'!O24,IF('Total Aceite'!$N$29=$R$16,'TAM Automático'!O29,'TAM Automático'!O34))</f>
        <v>4.3952927832128175E-2</v>
      </c>
      <c r="P17" s="12">
        <f>IF('Total Aceite'!$N$29=$R$15,'TAM Automático'!P24,IF('Total Aceite'!$N$29=$R$16,'TAM Automático'!P29,'TAM Automático'!P34))</f>
        <v>3.3542677704824442E-2</v>
      </c>
      <c r="R17">
        <v>2</v>
      </c>
      <c r="S17" s="8" t="s">
        <v>67</v>
      </c>
    </row>
    <row r="19" spans="2:19" s="15" customFormat="1" ht="29.25" customHeight="1" x14ac:dyDescent="0.3">
      <c r="C19" s="16"/>
    </row>
    <row r="20" spans="2:19" ht="15.6" x14ac:dyDescent="0.3">
      <c r="C20" s="16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spans="2:19" ht="15.6" x14ac:dyDescent="0.3">
      <c r="C21" s="16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</row>
    <row r="22" spans="2:19" ht="15.6" x14ac:dyDescent="0.3">
      <c r="C22" s="16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</row>
    <row r="23" spans="2:19" ht="15.6" x14ac:dyDescent="0.3">
      <c r="C23" s="16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</row>
    <row r="24" spans="2:19" ht="27" customHeight="1" x14ac:dyDescent="0.3">
      <c r="B24" s="19"/>
      <c r="C24" s="23" t="s">
        <v>74</v>
      </c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</row>
    <row r="25" spans="2:19" ht="15.6" x14ac:dyDescent="0.3">
      <c r="C25" s="16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</row>
    <row r="26" spans="2:19" ht="15.6" x14ac:dyDescent="0.3">
      <c r="C26" s="16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</row>
    <row r="27" spans="2:19" ht="15.6" x14ac:dyDescent="0.3">
      <c r="B27" s="15"/>
      <c r="C27" s="16" t="s">
        <v>80</v>
      </c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</row>
    <row r="28" spans="2:19" ht="16.2" thickBot="1" x14ac:dyDescent="0.35">
      <c r="C28" s="3"/>
      <c r="D28" s="58">
        <f>D5</f>
        <v>44287</v>
      </c>
      <c r="E28" s="58">
        <f t="shared" ref="E28:P28" si="2">E5</f>
        <v>44317</v>
      </c>
      <c r="F28" s="58">
        <f t="shared" si="2"/>
        <v>44348</v>
      </c>
      <c r="G28" s="58">
        <f t="shared" si="2"/>
        <v>44378</v>
      </c>
      <c r="H28" s="58">
        <f t="shared" si="2"/>
        <v>44409</v>
      </c>
      <c r="I28" s="58">
        <f t="shared" si="2"/>
        <v>44440</v>
      </c>
      <c r="J28" s="58">
        <f t="shared" si="2"/>
        <v>44470</v>
      </c>
      <c r="K28" s="58">
        <f t="shared" si="2"/>
        <v>44501</v>
      </c>
      <c r="L28" s="58">
        <f t="shared" si="2"/>
        <v>44531</v>
      </c>
      <c r="M28" s="58">
        <f t="shared" si="2"/>
        <v>44562</v>
      </c>
      <c r="N28" s="58">
        <f t="shared" si="2"/>
        <v>44593</v>
      </c>
      <c r="O28" s="58">
        <f t="shared" si="2"/>
        <v>44621</v>
      </c>
      <c r="P28" s="58">
        <f t="shared" si="2"/>
        <v>44652</v>
      </c>
    </row>
    <row r="29" spans="2:19" ht="15.6" x14ac:dyDescent="0.3">
      <c r="C29" s="11" t="s">
        <v>70</v>
      </c>
      <c r="D29" s="12">
        <f>'TAM Automático'!D41</f>
        <v>0.89034888989578609</v>
      </c>
      <c r="E29" s="12">
        <f>'TAM Automático'!E41</f>
        <v>0.89116833988069255</v>
      </c>
      <c r="F29" s="12">
        <f>'TAM Automático'!F41</f>
        <v>0.90968197879858659</v>
      </c>
      <c r="G29" s="12">
        <f>'TAM Automático'!G41</f>
        <v>0.90389536536821147</v>
      </c>
      <c r="H29" s="12">
        <f>'TAM Automático'!H41</f>
        <v>0.88973706530958441</v>
      </c>
      <c r="I29" s="12">
        <f>'TAM Automático'!I41</f>
        <v>0.89260487242323772</v>
      </c>
      <c r="J29" s="12">
        <f>'TAM Automático'!J41</f>
        <v>0.89593562465902898</v>
      </c>
      <c r="K29" s="12">
        <f>'TAM Automático'!K41</f>
        <v>0.89296468655899253</v>
      </c>
      <c r="L29" s="12">
        <f>'TAM Automático'!L41</f>
        <v>0.9095098449937159</v>
      </c>
      <c r="M29" s="12">
        <f>'TAM Automático'!M41</f>
        <v>0.88843930635838142</v>
      </c>
      <c r="N29" s="12">
        <f>'TAM Automático'!N41</f>
        <v>0.86937399208327226</v>
      </c>
      <c r="O29" s="12">
        <f>'TAM Automático'!O41</f>
        <v>0.88400387114613577</v>
      </c>
      <c r="P29" s="12">
        <f>'TAM Automático'!P41</f>
        <v>0.8897812240376628</v>
      </c>
    </row>
    <row r="30" spans="2:19" ht="15.6" x14ac:dyDescent="0.3">
      <c r="C30" s="11" t="s">
        <v>71</v>
      </c>
      <c r="D30" s="12">
        <f>'TAM Automático'!D42</f>
        <v>0.10965111010421384</v>
      </c>
      <c r="E30" s="12">
        <f>'TAM Automático'!E42</f>
        <v>0.10883166011930744</v>
      </c>
      <c r="F30" s="12">
        <f>'TAM Automático'!F42</f>
        <v>9.0318021201413426E-2</v>
      </c>
      <c r="G30" s="12">
        <f>'TAM Automático'!G42</f>
        <v>9.6104634631788449E-2</v>
      </c>
      <c r="H30" s="12">
        <f>'TAM Automático'!H42</f>
        <v>0.11026293469041561</v>
      </c>
      <c r="I30" s="12">
        <f>'TAM Automático'!I42</f>
        <v>0.10739512757676228</v>
      </c>
      <c r="J30" s="12">
        <f>'TAM Automático'!J42</f>
        <v>0.1040643753409711</v>
      </c>
      <c r="K30" s="12">
        <f>'TAM Automático'!K42</f>
        <v>0.10703531344100739</v>
      </c>
      <c r="L30" s="12">
        <f>'TAM Automático'!L42</f>
        <v>9.0490155006284045E-2</v>
      </c>
      <c r="M30" s="12">
        <f>'TAM Automático'!M42</f>
        <v>0.11156069364161848</v>
      </c>
      <c r="N30" s="12">
        <f>'TAM Automático'!N42</f>
        <v>0.13062600791672777</v>
      </c>
      <c r="O30" s="12">
        <f>'TAM Automático'!O42</f>
        <v>0.11599612885386425</v>
      </c>
      <c r="P30" s="12">
        <f>'TAM Automático'!P42</f>
        <v>0.1102187759623373</v>
      </c>
    </row>
    <row r="32" spans="2:19" ht="15.6" x14ac:dyDescent="0.3">
      <c r="B32" s="15"/>
      <c r="C32" s="16" t="s">
        <v>81</v>
      </c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</row>
    <row r="33" spans="2:20" ht="16.2" thickBot="1" x14ac:dyDescent="0.35">
      <c r="C33" s="3"/>
      <c r="D33" s="58">
        <f>D28</f>
        <v>44287</v>
      </c>
      <c r="E33" s="58">
        <f t="shared" ref="E33:P33" si="3">E28</f>
        <v>44317</v>
      </c>
      <c r="F33" s="58">
        <f t="shared" si="3"/>
        <v>44348</v>
      </c>
      <c r="G33" s="58">
        <f t="shared" si="3"/>
        <v>44378</v>
      </c>
      <c r="H33" s="58">
        <f t="shared" si="3"/>
        <v>44409</v>
      </c>
      <c r="I33" s="58">
        <f t="shared" si="3"/>
        <v>44440</v>
      </c>
      <c r="J33" s="58">
        <f t="shared" si="3"/>
        <v>44470</v>
      </c>
      <c r="K33" s="58">
        <f t="shared" si="3"/>
        <v>44501</v>
      </c>
      <c r="L33" s="58">
        <f t="shared" si="3"/>
        <v>44531</v>
      </c>
      <c r="M33" s="58">
        <f t="shared" si="3"/>
        <v>44562</v>
      </c>
      <c r="N33" s="58">
        <f t="shared" si="3"/>
        <v>44593</v>
      </c>
      <c r="O33" s="58">
        <f t="shared" si="3"/>
        <v>44621</v>
      </c>
      <c r="P33" s="58">
        <f t="shared" si="3"/>
        <v>44652</v>
      </c>
    </row>
    <row r="34" spans="2:20" ht="15.6" x14ac:dyDescent="0.3">
      <c r="C34" s="11" t="s">
        <v>70</v>
      </c>
      <c r="D34" s="12">
        <f>IF('O. Virgen + Extra'!$D$29=$R$34,'TAM Automático'!D46,'TAM Automático'!D51)</f>
        <v>0.72485709871775061</v>
      </c>
      <c r="E34" s="12">
        <f>IF('O. Virgen + Extra'!$D$29=$R$34,'TAM Automático'!E46,'TAM Automático'!E51)</f>
        <v>0.72272462077012833</v>
      </c>
      <c r="F34" s="12">
        <f>IF('O. Virgen + Extra'!$D$29=$R$34,'TAM Automático'!F46,'TAM Automático'!F51)</f>
        <v>0.75268384326355331</v>
      </c>
      <c r="G34" s="12">
        <f>IF('O. Virgen + Extra'!$D$29=$R$34,'TAM Automático'!G46,'TAM Automático'!G51)</f>
        <v>0.68609665427509292</v>
      </c>
      <c r="H34" s="12">
        <f>IF('O. Virgen + Extra'!$D$29=$R$34,'TAM Automático'!H46,'TAM Automático'!H51)</f>
        <v>0.68747340048233785</v>
      </c>
      <c r="I34" s="12">
        <f>IF('O. Virgen + Extra'!$D$29=$R$34,'TAM Automático'!I46,'TAM Automático'!I51)</f>
        <v>0.68378029542521146</v>
      </c>
      <c r="J34" s="12">
        <f>IF('O. Virgen + Extra'!$D$29=$R$34,'TAM Automático'!J46,'TAM Automático'!J51)</f>
        <v>0.72695035460992907</v>
      </c>
      <c r="K34" s="12">
        <f>IF('O. Virgen + Extra'!$D$29=$R$34,'TAM Automático'!K46,'TAM Automático'!K51)</f>
        <v>0.69555811941159496</v>
      </c>
      <c r="L34" s="12">
        <f>IF('O. Virgen + Extra'!$D$29=$R$34,'TAM Automático'!L46,'TAM Automático'!L51)</f>
        <v>0.74597051935528302</v>
      </c>
      <c r="M34" s="12">
        <f>IF('O. Virgen + Extra'!$D$29=$R$34,'TAM Automático'!M46,'TAM Automático'!M51)</f>
        <v>0.69354604786076868</v>
      </c>
      <c r="N34" s="12">
        <f>IF('O. Virgen + Extra'!$D$29=$R$34,'TAM Automático'!N46,'TAM Automático'!N51)</f>
        <v>0.70401437986818449</v>
      </c>
      <c r="O34" s="12">
        <f>IF('O. Virgen + Extra'!$D$29=$R$34,'TAM Automático'!O46,'TAM Automático'!O51)</f>
        <v>0.72803460394701269</v>
      </c>
      <c r="P34" s="12">
        <f>IF('O. Virgen + Extra'!$D$29=$R$34,'TAM Automático'!P46,'TAM Automático'!P51)</f>
        <v>0.69531362653208373</v>
      </c>
      <c r="R34">
        <v>1</v>
      </c>
      <c r="S34" s="16" t="s">
        <v>82</v>
      </c>
    </row>
    <row r="35" spans="2:20" ht="15.6" x14ac:dyDescent="0.3">
      <c r="C35" s="11" t="s">
        <v>71</v>
      </c>
      <c r="D35" s="12">
        <f>IF('O. Virgen + Extra'!$D$29=$R$34,'TAM Automático'!D47,'TAM Automático'!D52)</f>
        <v>0.27514290128224933</v>
      </c>
      <c r="E35" s="12">
        <f>IF('O. Virgen + Extra'!$D$29=$R$34,'TAM Automático'!E47,'TAM Automático'!E52)</f>
        <v>0.27727537922987167</v>
      </c>
      <c r="F35" s="12">
        <f>IF('O. Virgen + Extra'!$D$29=$R$34,'TAM Automático'!F47,'TAM Automático'!F52)</f>
        <v>0.24731615673644655</v>
      </c>
      <c r="G35" s="12">
        <f>IF('O. Virgen + Extra'!$D$29=$R$34,'TAM Automático'!G47,'TAM Automático'!G52)</f>
        <v>0.31390334572490708</v>
      </c>
      <c r="H35" s="12">
        <f>IF('O. Virgen + Extra'!$D$29=$R$34,'TAM Automático'!H47,'TAM Automático'!H52)</f>
        <v>0.31252659951766204</v>
      </c>
      <c r="I35" s="12">
        <f>IF('O. Virgen + Extra'!$D$29=$R$34,'TAM Automático'!I47,'TAM Automático'!I52)</f>
        <v>0.31621970457478848</v>
      </c>
      <c r="J35" s="12">
        <f>IF('O. Virgen + Extra'!$D$29=$R$34,'TAM Automático'!J47,'TAM Automático'!J52)</f>
        <v>0.27304964539007093</v>
      </c>
      <c r="K35" s="12">
        <f>IF('O. Virgen + Extra'!$D$29=$R$34,'TAM Automático'!K47,'TAM Automático'!K52)</f>
        <v>0.30444188058840493</v>
      </c>
      <c r="L35" s="12">
        <f>IF('O. Virgen + Extra'!$D$29=$R$34,'TAM Automático'!L47,'TAM Automático'!L52)</f>
        <v>0.25402948064471692</v>
      </c>
      <c r="M35" s="12">
        <f>IF('O. Virgen + Extra'!$D$29=$R$34,'TAM Automático'!M47,'TAM Automático'!M52)</f>
        <v>0.30645395213923132</v>
      </c>
      <c r="N35" s="12">
        <f>IF('O. Virgen + Extra'!$D$29=$R$34,'TAM Automático'!N47,'TAM Automático'!N52)</f>
        <v>0.29598562013181545</v>
      </c>
      <c r="O35" s="12">
        <f>IF('O. Virgen + Extra'!$D$29=$R$34,'TAM Automático'!O47,'TAM Automático'!O52)</f>
        <v>0.27196539605298731</v>
      </c>
      <c r="P35" s="12">
        <f>IF('O. Virgen + Extra'!$D$29=$R$34,'TAM Automático'!P47,'TAM Automático'!P52)</f>
        <v>0.30468637346791638</v>
      </c>
      <c r="R35">
        <v>2</v>
      </c>
      <c r="S35" s="16" t="s">
        <v>83</v>
      </c>
    </row>
    <row r="37" spans="2:20" ht="15.6" x14ac:dyDescent="0.3">
      <c r="B37" s="15"/>
      <c r="C37" s="16" t="s">
        <v>84</v>
      </c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R37" s="15"/>
      <c r="S37" s="15"/>
      <c r="T37" s="15"/>
    </row>
    <row r="38" spans="2:20" ht="16.2" thickBot="1" x14ac:dyDescent="0.35">
      <c r="C38" s="3"/>
      <c r="D38" s="58">
        <f>D33</f>
        <v>44287</v>
      </c>
      <c r="E38" s="58">
        <f t="shared" ref="E38:P38" si="4">E33</f>
        <v>44317</v>
      </c>
      <c r="F38" s="58">
        <f t="shared" si="4"/>
        <v>44348</v>
      </c>
      <c r="G38" s="58">
        <f t="shared" si="4"/>
        <v>44378</v>
      </c>
      <c r="H38" s="58">
        <f t="shared" si="4"/>
        <v>44409</v>
      </c>
      <c r="I38" s="58">
        <f t="shared" si="4"/>
        <v>44440</v>
      </c>
      <c r="J38" s="58">
        <f t="shared" si="4"/>
        <v>44470</v>
      </c>
      <c r="K38" s="58">
        <f t="shared" si="4"/>
        <v>44501</v>
      </c>
      <c r="L38" s="58">
        <f t="shared" si="4"/>
        <v>44531</v>
      </c>
      <c r="M38" s="58">
        <f t="shared" si="4"/>
        <v>44562</v>
      </c>
      <c r="N38" s="58">
        <f t="shared" si="4"/>
        <v>44593</v>
      </c>
      <c r="O38" s="58">
        <f t="shared" si="4"/>
        <v>44621</v>
      </c>
      <c r="P38" s="58">
        <f t="shared" si="4"/>
        <v>44652</v>
      </c>
      <c r="R38">
        <v>1</v>
      </c>
      <c r="S38" s="16" t="s">
        <v>57</v>
      </c>
    </row>
    <row r="39" spans="2:20" ht="15.6" x14ac:dyDescent="0.3">
      <c r="C39" s="11" t="s">
        <v>70</v>
      </c>
      <c r="D39" s="12">
        <f>IF('O. Virgen + Extra'!$N$29=$R$38,'TAM Automático'!D56,IF('O. Virgen + Extra'!$N$29=$R$39,'TAM Automático'!D61,'TAM Automático'!D66))</f>
        <v>0.74117265954000655</v>
      </c>
      <c r="E39" s="12">
        <f>IF('O. Virgen + Extra'!$N$29=$R$38,'TAM Automático'!E56,IF('O. Virgen + Extra'!$N$29=$R$39,'TAM Automático'!E61,'TAM Automático'!E66))</f>
        <v>0.80044477390659752</v>
      </c>
      <c r="F39" s="12">
        <f>IF('O. Virgen + Extra'!$N$29=$R$38,'TAM Automático'!F56,IF('O. Virgen + Extra'!$N$29=$R$39,'TAM Automático'!F61,'TAM Automático'!F66))</f>
        <v>0.82722513089005234</v>
      </c>
      <c r="G39" s="12">
        <f>IF('O. Virgen + Extra'!$N$29=$R$38,'TAM Automático'!G56,IF('O. Virgen + Extra'!$N$29=$R$39,'TAM Automático'!G61,'TAM Automático'!G66))</f>
        <v>0.79350669333743662</v>
      </c>
      <c r="H39" s="12">
        <f>IF('O. Virgen + Extra'!$N$29=$R$38,'TAM Automático'!H56,IF('O. Virgen + Extra'!$N$29=$R$39,'TAM Automático'!H61,'TAM Automático'!H66))</f>
        <v>0.76268823201338543</v>
      </c>
      <c r="I39" s="12">
        <f>IF('O. Virgen + Extra'!$N$29=$R$38,'TAM Automático'!I56,IF('O. Virgen + Extra'!$N$29=$R$39,'TAM Automático'!I61,'TAM Automático'!I66))</f>
        <v>0.76233389338628377</v>
      </c>
      <c r="J39" s="12">
        <f>IF('O. Virgen + Extra'!$N$29=$R$38,'TAM Automático'!J56,IF('O. Virgen + Extra'!$N$29=$R$39,'TAM Automático'!J61,'TAM Automático'!J66))</f>
        <v>0.78099406947190053</v>
      </c>
      <c r="K39" s="12">
        <f>IF('O. Virgen + Extra'!$N$29=$R$38,'TAM Automático'!K56,IF('O. Virgen + Extra'!$N$29=$R$39,'TAM Automático'!K61,'TAM Automático'!K66))</f>
        <v>0.81946670552236645</v>
      </c>
      <c r="L39" s="12">
        <f>IF('O. Virgen + Extra'!$N$29=$R$38,'TAM Automático'!L56,IF('O. Virgen + Extra'!$N$29=$R$39,'TAM Automático'!L61,'TAM Automático'!L66))</f>
        <v>0.79988597491448121</v>
      </c>
      <c r="M39" s="12">
        <f>IF('O. Virgen + Extra'!$N$29=$R$38,'TAM Automático'!M56,IF('O. Virgen + Extra'!$N$29=$R$39,'TAM Automático'!M61,'TAM Automático'!M66))</f>
        <v>0.79180887372013653</v>
      </c>
      <c r="N39" s="12">
        <f>IF('O. Virgen + Extra'!$N$29=$R$38,'TAM Automático'!N56,IF('O. Virgen + Extra'!$N$29=$R$39,'TAM Automático'!N61,'TAM Automático'!N66))</f>
        <v>0.75652579241765072</v>
      </c>
      <c r="O39" s="12">
        <f>IF('O. Virgen + Extra'!$N$29=$R$38,'TAM Automático'!O56,IF('O. Virgen + Extra'!$N$29=$R$39,'TAM Automático'!O61,'TAM Automático'!O66))</f>
        <v>0.80258249641319934</v>
      </c>
      <c r="P39" s="12">
        <f>IF('O. Virgen + Extra'!$N$29=$R$38,'TAM Automático'!P56,IF('O. Virgen + Extra'!$N$29=$R$39,'TAM Automático'!P61,'TAM Automático'!P66))</f>
        <v>0.79302359241568965</v>
      </c>
      <c r="R39">
        <v>2</v>
      </c>
      <c r="S39" s="8" t="s">
        <v>62</v>
      </c>
    </row>
    <row r="40" spans="2:20" ht="15.6" x14ac:dyDescent="0.3">
      <c r="C40" s="11" t="s">
        <v>71</v>
      </c>
      <c r="D40" s="12">
        <f>IF('O. Virgen + Extra'!$N$29=$R$38,'TAM Automático'!D57,IF('O. Virgen + Extra'!$N$29=$R$39,'TAM Automático'!D62,'TAM Automático'!D67))</f>
        <v>0.25882734045999356</v>
      </c>
      <c r="E40" s="12">
        <f>IF('O. Virgen + Extra'!$N$29=$R$38,'TAM Automático'!E57,IF('O. Virgen + Extra'!$N$29=$R$39,'TAM Automático'!E62,'TAM Automático'!E67))</f>
        <v>0.19955522609340254</v>
      </c>
      <c r="F40" s="12">
        <f>IF('O. Virgen + Extra'!$N$29=$R$38,'TAM Automático'!F57,IF('O. Virgen + Extra'!$N$29=$R$39,'TAM Automático'!F62,'TAM Automático'!F67))</f>
        <v>0.17277486910994766</v>
      </c>
      <c r="G40" s="12">
        <f>IF('O. Virgen + Extra'!$N$29=$R$38,'TAM Automático'!G57,IF('O. Virgen + Extra'!$N$29=$R$39,'TAM Automático'!G62,'TAM Automático'!G67))</f>
        <v>0.20649330666256349</v>
      </c>
      <c r="H40" s="12">
        <f>IF('O. Virgen + Extra'!$N$29=$R$38,'TAM Automático'!H57,IF('O. Virgen + Extra'!$N$29=$R$39,'TAM Automático'!H62,'TAM Automático'!H67))</f>
        <v>0.2373117679866146</v>
      </c>
      <c r="I40" s="12">
        <f>IF('O. Virgen + Extra'!$N$29=$R$38,'TAM Automático'!I57,IF('O. Virgen + Extra'!$N$29=$R$39,'TAM Automático'!I62,'TAM Automático'!I67))</f>
        <v>0.2376661066137162</v>
      </c>
      <c r="J40" s="12">
        <f>IF('O. Virgen + Extra'!$N$29=$R$38,'TAM Automático'!J57,IF('O. Virgen + Extra'!$N$29=$R$39,'TAM Automático'!J62,'TAM Automático'!J67))</f>
        <v>0.21900593052809939</v>
      </c>
      <c r="K40" s="12">
        <f>IF('O. Virgen + Extra'!$N$29=$R$38,'TAM Automático'!K57,IF('O. Virgen + Extra'!$N$29=$R$39,'TAM Automático'!K62,'TAM Automático'!K67))</f>
        <v>0.18053329447763372</v>
      </c>
      <c r="L40" s="12">
        <f>IF('O. Virgen + Extra'!$N$29=$R$38,'TAM Automático'!L57,IF('O. Virgen + Extra'!$N$29=$R$39,'TAM Automático'!L62,'TAM Automático'!L67))</f>
        <v>0.20011402508551882</v>
      </c>
      <c r="M40" s="12">
        <f>IF('O. Virgen + Extra'!$N$29=$R$38,'TAM Automático'!M57,IF('O. Virgen + Extra'!$N$29=$R$39,'TAM Automático'!M62,'TAM Automático'!M67))</f>
        <v>0.20819112627986347</v>
      </c>
      <c r="N40" s="12">
        <f>IF('O. Virgen + Extra'!$N$29=$R$38,'TAM Automático'!N57,IF('O. Virgen + Extra'!$N$29=$R$39,'TAM Automático'!N62,'TAM Automático'!N67))</f>
        <v>0.24347420758234928</v>
      </c>
      <c r="O40" s="12">
        <f>IF('O. Virgen + Extra'!$N$29=$R$38,'TAM Automático'!O57,IF('O. Virgen + Extra'!$N$29=$R$39,'TAM Automático'!O62,'TAM Automático'!O67))</f>
        <v>0.19741750358680057</v>
      </c>
      <c r="P40" s="12">
        <f>IF('O. Virgen + Extra'!$N$29=$R$38,'TAM Automático'!P57,IF('O. Virgen + Extra'!$N$29=$R$39,'TAM Automático'!P62,'TAM Automático'!P67))</f>
        <v>0.20697640758431032</v>
      </c>
      <c r="R40">
        <v>2</v>
      </c>
      <c r="S40" s="8" t="s">
        <v>67</v>
      </c>
    </row>
    <row r="44" spans="2:20" x14ac:dyDescent="0.3">
      <c r="R44" s="15"/>
      <c r="S44" s="15"/>
      <c r="T44" s="15"/>
    </row>
    <row r="46" spans="2:20" ht="27" customHeight="1" x14ac:dyDescent="0.3">
      <c r="B46" s="19"/>
      <c r="C46" s="23" t="s">
        <v>77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</row>
    <row r="47" spans="2:20" ht="15.6" x14ac:dyDescent="0.3">
      <c r="C47" s="16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</row>
    <row r="48" spans="2:20" ht="15.6" x14ac:dyDescent="0.3">
      <c r="C48" s="16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</row>
    <row r="49" spans="2:20" ht="15.6" x14ac:dyDescent="0.3">
      <c r="B49" s="15"/>
      <c r="C49" s="16" t="s">
        <v>80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</row>
    <row r="50" spans="2:20" ht="16.2" thickBot="1" x14ac:dyDescent="0.35">
      <c r="C50" s="3"/>
      <c r="D50" s="58">
        <f>D28</f>
        <v>44287</v>
      </c>
      <c r="E50" s="58">
        <f t="shared" ref="E50:P50" si="5">E28</f>
        <v>44317</v>
      </c>
      <c r="F50" s="58">
        <f t="shared" si="5"/>
        <v>44348</v>
      </c>
      <c r="G50" s="58">
        <f t="shared" si="5"/>
        <v>44378</v>
      </c>
      <c r="H50" s="58">
        <f t="shared" si="5"/>
        <v>44409</v>
      </c>
      <c r="I50" s="58">
        <f t="shared" si="5"/>
        <v>44440</v>
      </c>
      <c r="J50" s="58">
        <f t="shared" si="5"/>
        <v>44470</v>
      </c>
      <c r="K50" s="58">
        <f t="shared" si="5"/>
        <v>44501</v>
      </c>
      <c r="L50" s="58">
        <f t="shared" si="5"/>
        <v>44531</v>
      </c>
      <c r="M50" s="58">
        <f t="shared" si="5"/>
        <v>44562</v>
      </c>
      <c r="N50" s="58">
        <f t="shared" si="5"/>
        <v>44593</v>
      </c>
      <c r="O50" s="58">
        <f t="shared" si="5"/>
        <v>44621</v>
      </c>
      <c r="P50" s="58">
        <f t="shared" si="5"/>
        <v>44652</v>
      </c>
    </row>
    <row r="51" spans="2:20" ht="15.6" x14ac:dyDescent="0.3">
      <c r="C51" s="11" t="s">
        <v>70</v>
      </c>
      <c r="D51" s="12">
        <f>'TAM Automático'!D74</f>
        <v>0.92521092521092518</v>
      </c>
      <c r="E51" s="12">
        <f>'TAM Automático'!E74</f>
        <v>0.93357933579335795</v>
      </c>
      <c r="F51" s="12">
        <f>'TAM Automático'!F74</f>
        <v>0.94951209164191774</v>
      </c>
      <c r="G51" s="12">
        <f>'TAM Automático'!G74</f>
        <v>0.95920558239398812</v>
      </c>
      <c r="H51" s="12">
        <f>'TAM Automático'!H74</f>
        <v>0.95315461684267544</v>
      </c>
      <c r="I51" s="12">
        <f>'TAM Automático'!I74</f>
        <v>0.93235133660665581</v>
      </c>
      <c r="J51" s="12">
        <f>'TAM Automático'!J74</f>
        <v>0.93393834245295604</v>
      </c>
      <c r="K51" s="12">
        <f>'TAM Automático'!K74</f>
        <v>0.94299959574181369</v>
      </c>
      <c r="L51" s="12">
        <f>'TAM Automático'!L74</f>
        <v>0.9539232958395446</v>
      </c>
      <c r="M51" s="12">
        <f>'TAM Automático'!M74</f>
        <v>0.92723549488054613</v>
      </c>
      <c r="N51" s="12">
        <f>'TAM Automático'!N74</f>
        <v>0.91535269709543565</v>
      </c>
      <c r="O51" s="12">
        <f>'TAM Automático'!O74</f>
        <v>0.93244156195108774</v>
      </c>
      <c r="P51" s="12">
        <f>'TAM Automático'!P74</f>
        <v>0.97095548317046687</v>
      </c>
    </row>
    <row r="52" spans="2:20" ht="15.6" x14ac:dyDescent="0.3">
      <c r="C52" s="11" t="s">
        <v>71</v>
      </c>
      <c r="D52" s="12">
        <f>'TAM Automático'!D75</f>
        <v>7.4789074789074789E-2</v>
      </c>
      <c r="E52" s="12">
        <f>'TAM Automático'!E75</f>
        <v>6.6420664206642069E-2</v>
      </c>
      <c r="F52" s="12">
        <f>'TAM Automático'!F75</f>
        <v>5.0487908358082312E-2</v>
      </c>
      <c r="G52" s="12">
        <f>'TAM Automático'!G75</f>
        <v>4.0794417606011803E-2</v>
      </c>
      <c r="H52" s="12">
        <f>'TAM Automático'!H75</f>
        <v>4.6845383157324672E-2</v>
      </c>
      <c r="I52" s="12">
        <f>'TAM Automático'!I75</f>
        <v>6.7648663393344244E-2</v>
      </c>
      <c r="J52" s="12">
        <f>'TAM Automático'!J75</f>
        <v>6.6061657547043906E-2</v>
      </c>
      <c r="K52" s="12">
        <f>'TAM Automático'!K75</f>
        <v>5.7000404258186227E-2</v>
      </c>
      <c r="L52" s="12">
        <f>'TAM Automático'!L75</f>
        <v>4.607670416045534E-2</v>
      </c>
      <c r="M52" s="12">
        <f>'TAM Automático'!M75</f>
        <v>7.2764505119453926E-2</v>
      </c>
      <c r="N52" s="12">
        <f>'TAM Automático'!N75</f>
        <v>8.4647302904564306E-2</v>
      </c>
      <c r="O52" s="12">
        <f>'TAM Automático'!O75</f>
        <v>6.7558438048912303E-2</v>
      </c>
      <c r="P52" s="12">
        <f>'TAM Automático'!P75</f>
        <v>2.9044516829533115E-2</v>
      </c>
    </row>
    <row r="54" spans="2:20" ht="15.6" x14ac:dyDescent="0.3">
      <c r="B54" s="15"/>
      <c r="C54" s="16" t="s">
        <v>81</v>
      </c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</row>
    <row r="55" spans="2:20" ht="16.2" thickBot="1" x14ac:dyDescent="0.35">
      <c r="C55" s="3"/>
      <c r="D55" s="58">
        <f>D50</f>
        <v>44287</v>
      </c>
      <c r="E55" s="58">
        <f t="shared" ref="E55:P55" si="6">E50</f>
        <v>44317</v>
      </c>
      <c r="F55" s="58">
        <f t="shared" si="6"/>
        <v>44348</v>
      </c>
      <c r="G55" s="58">
        <f t="shared" si="6"/>
        <v>44378</v>
      </c>
      <c r="H55" s="58">
        <f t="shared" si="6"/>
        <v>44409</v>
      </c>
      <c r="I55" s="58">
        <f t="shared" si="6"/>
        <v>44440</v>
      </c>
      <c r="J55" s="58">
        <f t="shared" si="6"/>
        <v>44470</v>
      </c>
      <c r="K55" s="58">
        <f t="shared" si="6"/>
        <v>44501</v>
      </c>
      <c r="L55" s="58">
        <f t="shared" si="6"/>
        <v>44531</v>
      </c>
      <c r="M55" s="58">
        <f t="shared" si="6"/>
        <v>44562</v>
      </c>
      <c r="N55" s="58">
        <f t="shared" si="6"/>
        <v>44593</v>
      </c>
      <c r="O55" s="58">
        <f t="shared" si="6"/>
        <v>44621</v>
      </c>
      <c r="P55" s="58">
        <f t="shared" si="6"/>
        <v>44652</v>
      </c>
    </row>
    <row r="56" spans="2:20" ht="15.6" x14ac:dyDescent="0.3">
      <c r="C56" s="11" t="s">
        <v>70</v>
      </c>
      <c r="D56" s="12">
        <f>IF('A. Oliva'!$D$29=$R$56,'TAM Automático'!D79,'TAM Automático'!D84)</f>
        <v>0.97421652421652416</v>
      </c>
      <c r="E56" s="12">
        <f>IF('A. Oliva'!$D$29=$R$56,'TAM Automático'!E79,'TAM Automático'!E84)</f>
        <v>0.9788954364807454</v>
      </c>
      <c r="F56" s="12">
        <f>IF('A. Oliva'!$D$29=$R$56,'TAM Automático'!F79,'TAM Automático'!F84)</f>
        <v>0.98457690704460188</v>
      </c>
      <c r="G56" s="12">
        <f>IF('A. Oliva'!$D$29=$R$56,'TAM Automático'!G79,'TAM Automático'!G84)</f>
        <v>0.98925586947871069</v>
      </c>
      <c r="H56" s="12">
        <f>IF('A. Oliva'!$D$29=$R$56,'TAM Automático'!H79,'TAM Automático'!H84)</f>
        <v>0.99411764705882344</v>
      </c>
      <c r="I56" s="12">
        <f>IF('A. Oliva'!$D$29=$R$56,'TAM Automático'!I79,'TAM Automático'!I84)</f>
        <v>0.97704604454160393</v>
      </c>
      <c r="J56" s="12">
        <f>IF('A. Oliva'!$D$29=$R$56,'TAM Automático'!J79,'TAM Automático'!J84)</f>
        <v>0.98175675675675689</v>
      </c>
      <c r="K56" s="12">
        <f>IF('A. Oliva'!$D$29=$R$56,'TAM Automático'!K79,'TAM Automático'!K84)</f>
        <v>0.98648648648648651</v>
      </c>
      <c r="L56" s="12">
        <f>IF('A. Oliva'!$D$29=$R$56,'TAM Automático'!L79,'TAM Automático'!L84)</f>
        <v>0.99416017797552836</v>
      </c>
      <c r="M56" s="12">
        <f>IF('A. Oliva'!$D$29=$R$56,'TAM Automático'!M79,'TAM Automático'!M84)</f>
        <v>0.99525006985191389</v>
      </c>
      <c r="N56" s="12">
        <f>IF('A. Oliva'!$D$29=$R$56,'TAM Automático'!N79,'TAM Automático'!N84)</f>
        <v>0.99363507779349358</v>
      </c>
      <c r="O56" s="12">
        <f>IF('A. Oliva'!$D$29=$R$56,'TAM Automático'!O79,'TAM Automático'!O84)</f>
        <v>0.9888252929953667</v>
      </c>
      <c r="P56" s="12">
        <f>IF('A. Oliva'!$D$29=$R$56,'TAM Automático'!P79,'TAM Automático'!P84)</f>
        <v>0.99864148892813487</v>
      </c>
      <c r="R56">
        <v>1</v>
      </c>
      <c r="S56" s="16" t="s">
        <v>82</v>
      </c>
    </row>
    <row r="57" spans="2:20" ht="15.6" x14ac:dyDescent="0.3">
      <c r="C57" s="11" t="s">
        <v>71</v>
      </c>
      <c r="D57" s="12">
        <f>IF('A. Oliva'!$D$29=$R$56,'TAM Automático'!D80,'TAM Automático'!D85)</f>
        <v>2.5783475783475784E-2</v>
      </c>
      <c r="E57" s="12">
        <f>IF('A. Oliva'!$D$29=$R$56,'TAM Automático'!E80,'TAM Automático'!E85)</f>
        <v>2.1104563519254486E-2</v>
      </c>
      <c r="F57" s="12">
        <f>IF('A. Oliva'!$D$29=$R$56,'TAM Automático'!F80,'TAM Automático'!F85)</f>
        <v>1.5423092955398085E-2</v>
      </c>
      <c r="G57" s="12">
        <f>IF('A. Oliva'!$D$29=$R$56,'TAM Automático'!G80,'TAM Automático'!G85)</f>
        <v>1.0744130521289296E-2</v>
      </c>
      <c r="H57" s="12">
        <f>IF('A. Oliva'!$D$29=$R$56,'TAM Automático'!H80,'TAM Automático'!H85)</f>
        <v>5.8823529411764696E-3</v>
      </c>
      <c r="I57" s="12">
        <f>IF('A. Oliva'!$D$29=$R$56,'TAM Automático'!I80,'TAM Automático'!I85)</f>
        <v>2.2953955458395951E-2</v>
      </c>
      <c r="J57" s="12">
        <f>IF('A. Oliva'!$D$29=$R$56,'TAM Automático'!J80,'TAM Automático'!J85)</f>
        <v>1.8243243243243244E-2</v>
      </c>
      <c r="K57" s="12">
        <f>IF('A. Oliva'!$D$29=$R$56,'TAM Automático'!K80,'TAM Automático'!K85)</f>
        <v>1.3513513513513514E-2</v>
      </c>
      <c r="L57" s="12">
        <f>IF('A. Oliva'!$D$29=$R$56,'TAM Automático'!L80,'TAM Automático'!L85)</f>
        <v>5.8398220244716345E-3</v>
      </c>
      <c r="M57" s="12">
        <f>IF('A. Oliva'!$D$29=$R$56,'TAM Automático'!M80,'TAM Automático'!M85)</f>
        <v>4.7499301480860576E-3</v>
      </c>
      <c r="N57" s="12">
        <f>IF('A. Oliva'!$D$29=$R$56,'TAM Automático'!N80,'TAM Automático'!N85)</f>
        <v>6.3649222065063652E-3</v>
      </c>
      <c r="O57" s="12">
        <f>IF('A. Oliva'!$D$29=$R$56,'TAM Automático'!O80,'TAM Automático'!O85)</f>
        <v>1.1174707004633416E-2</v>
      </c>
      <c r="P57" s="12">
        <f>IF('A. Oliva'!$D$29=$R$56,'TAM Automático'!P80,'TAM Automático'!P85)</f>
        <v>1.3585110718652357E-3</v>
      </c>
      <c r="R57">
        <v>2</v>
      </c>
      <c r="S57" s="16" t="s">
        <v>83</v>
      </c>
    </row>
    <row r="59" spans="2:20" ht="15.6" x14ac:dyDescent="0.3">
      <c r="B59" s="15"/>
      <c r="C59" s="16" t="s">
        <v>84</v>
      </c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R59" s="15"/>
      <c r="S59" s="15"/>
      <c r="T59" s="15"/>
    </row>
    <row r="60" spans="2:20" ht="16.2" thickBot="1" x14ac:dyDescent="0.35">
      <c r="C60" s="3"/>
      <c r="D60" s="58">
        <f>D55</f>
        <v>44287</v>
      </c>
      <c r="E60" s="58">
        <f t="shared" ref="E60:P60" si="7">E55</f>
        <v>44317</v>
      </c>
      <c r="F60" s="58">
        <f t="shared" si="7"/>
        <v>44348</v>
      </c>
      <c r="G60" s="58">
        <f t="shared" si="7"/>
        <v>44378</v>
      </c>
      <c r="H60" s="58">
        <f t="shared" si="7"/>
        <v>44409</v>
      </c>
      <c r="I60" s="58">
        <f t="shared" si="7"/>
        <v>44440</v>
      </c>
      <c r="J60" s="58">
        <f t="shared" si="7"/>
        <v>44470</v>
      </c>
      <c r="K60" s="58">
        <f t="shared" si="7"/>
        <v>44501</v>
      </c>
      <c r="L60" s="58">
        <f t="shared" si="7"/>
        <v>44531</v>
      </c>
      <c r="M60" s="58">
        <f t="shared" si="7"/>
        <v>44562</v>
      </c>
      <c r="N60" s="58">
        <f t="shared" si="7"/>
        <v>44593</v>
      </c>
      <c r="O60" s="58">
        <f t="shared" si="7"/>
        <v>44621</v>
      </c>
      <c r="P60" s="58">
        <f t="shared" si="7"/>
        <v>44652</v>
      </c>
      <c r="R60">
        <v>1</v>
      </c>
      <c r="S60" s="16" t="s">
        <v>57</v>
      </c>
    </row>
    <row r="61" spans="2:20" ht="15.6" x14ac:dyDescent="0.3">
      <c r="C61" s="11" t="s">
        <v>70</v>
      </c>
      <c r="D61" s="12">
        <f>IF('A. Oliva'!$N$29=$R$60,'TAM Automático'!D88,IF('A. Oliva'!$N$29=$R$61,'TAM Automático'!D93,'TAM Automático'!D98))</f>
        <v>0.91580161476355237</v>
      </c>
      <c r="E61" s="12">
        <f>IF('A. Oliva'!$N$29=$R$60,'TAM Automático'!E88,IF('A. Oliva'!$N$29=$R$61,'TAM Automático'!E93,'TAM Automático'!E98))</f>
        <v>0.96924119241192419</v>
      </c>
      <c r="F61" s="12">
        <f>IF('A. Oliva'!$N$29=$R$60,'TAM Automático'!F88,IF('A. Oliva'!$N$29=$R$61,'TAM Automático'!F93,'TAM Automático'!F98))</f>
        <v>0.97965028640337659</v>
      </c>
      <c r="G61" s="12">
        <f>IF('A. Oliva'!$N$29=$R$60,'TAM Automático'!G88,IF('A. Oliva'!$N$29=$R$61,'TAM Automático'!G93,'TAM Automático'!G98))</f>
        <v>0.97257158148247258</v>
      </c>
      <c r="H61" s="12">
        <f>IF('A. Oliva'!$N$29=$R$60,'TAM Automático'!H88,IF('A. Oliva'!$N$29=$R$61,'TAM Automático'!H93,'TAM Automático'!H98))</f>
        <v>0.951740506329114</v>
      </c>
      <c r="I61" s="12">
        <f>IF('A. Oliva'!$N$29=$R$60,'TAM Automático'!I88,IF('A. Oliva'!$N$29=$R$61,'TAM Automático'!I93,'TAM Automático'!I98))</f>
        <v>0.94697855750487336</v>
      </c>
      <c r="J61" s="12">
        <f>IF('A. Oliva'!$N$29=$R$60,'TAM Automático'!J88,IF('A. Oliva'!$N$29=$R$61,'TAM Automático'!J93,'TAM Automático'!J98))</f>
        <v>0.94803070341009188</v>
      </c>
      <c r="K61" s="12">
        <f>IF('A. Oliva'!$N$29=$R$60,'TAM Automático'!K88,IF('A. Oliva'!$N$29=$R$61,'TAM Automático'!K93,'TAM Automático'!K98))</f>
        <v>0.96779261586802834</v>
      </c>
      <c r="L61" s="12">
        <f>IF('A. Oliva'!$N$29=$R$60,'TAM Automático'!L88,IF('A. Oliva'!$N$29=$R$61,'TAM Automático'!L93,'TAM Automático'!L98))</f>
        <v>0.98513857276743877</v>
      </c>
      <c r="M61" s="12">
        <f>IF('A. Oliva'!$N$29=$R$60,'TAM Automático'!M88,IF('A. Oliva'!$N$29=$R$61,'TAM Automático'!M93,'TAM Automático'!M98))</f>
        <v>0.96141250177986626</v>
      </c>
      <c r="N61" s="12">
        <f>IF('A. Oliva'!$N$29=$R$60,'TAM Automático'!N88,IF('A. Oliva'!$N$29=$R$61,'TAM Automático'!N93,'TAM Automático'!N98))</f>
        <v>0.89961089494163426</v>
      </c>
      <c r="O61" s="12">
        <f>IF('A. Oliva'!$N$29=$R$60,'TAM Automático'!O88,IF('A. Oliva'!$N$29=$R$61,'TAM Automático'!O93,'TAM Automático'!O98))</f>
        <v>0.90484354907843978</v>
      </c>
      <c r="P61" s="12">
        <f>IF('A. Oliva'!$N$29=$R$60,'TAM Automático'!P88,IF('A. Oliva'!$N$29=$R$61,'TAM Automático'!P93,'TAM Automático'!P98))</f>
        <v>0.99443334284898655</v>
      </c>
      <c r="R61">
        <v>2</v>
      </c>
      <c r="S61" s="8" t="s">
        <v>62</v>
      </c>
    </row>
    <row r="62" spans="2:20" ht="15.6" x14ac:dyDescent="0.3">
      <c r="C62" s="11" t="s">
        <v>71</v>
      </c>
      <c r="D62" s="12">
        <f>IF('A. Oliva'!$N$29=$R$60,'TAM Automático'!D89,IF('A. Oliva'!$N$29=$R$61,'TAM Automático'!D94,'TAM Automático'!D99))</f>
        <v>8.4198385236447529E-2</v>
      </c>
      <c r="E62" s="12">
        <f>IF('A. Oliva'!$N$29=$R$60,'TAM Automático'!E89,IF('A. Oliva'!$N$29=$R$61,'TAM Automático'!E94,'TAM Automático'!E99))</f>
        <v>3.0758807588075882E-2</v>
      </c>
      <c r="F62" s="12">
        <f>IF('A. Oliva'!$N$29=$R$60,'TAM Automático'!F89,IF('A. Oliva'!$N$29=$R$61,'TAM Automático'!F94,'TAM Automático'!F99))</f>
        <v>2.0349713596623461E-2</v>
      </c>
      <c r="G62" s="12">
        <f>IF('A. Oliva'!$N$29=$R$60,'TAM Automático'!G89,IF('A. Oliva'!$N$29=$R$61,'TAM Automático'!G94,'TAM Automático'!G99))</f>
        <v>2.7428418517527427E-2</v>
      </c>
      <c r="H62" s="12">
        <f>IF('A. Oliva'!$N$29=$R$60,'TAM Automático'!H89,IF('A. Oliva'!$N$29=$R$61,'TAM Automático'!H94,'TAM Automático'!H99))</f>
        <v>4.8259493670886076E-2</v>
      </c>
      <c r="I62" s="12">
        <f>IF('A. Oliva'!$N$29=$R$60,'TAM Automático'!I89,IF('A. Oliva'!$N$29=$R$61,'TAM Automático'!I94,'TAM Automático'!I99))</f>
        <v>5.3021442495126705E-2</v>
      </c>
      <c r="J62" s="12">
        <f>IF('A. Oliva'!$N$29=$R$60,'TAM Automático'!J89,IF('A. Oliva'!$N$29=$R$61,'TAM Automático'!J94,'TAM Automático'!J99))</f>
        <v>5.1969296589908141E-2</v>
      </c>
      <c r="K62" s="12">
        <f>IF('A. Oliva'!$N$29=$R$60,'TAM Automático'!K89,IF('A. Oliva'!$N$29=$R$61,'TAM Automático'!K94,'TAM Automático'!K99))</f>
        <v>3.2207384131971724E-2</v>
      </c>
      <c r="L62" s="12">
        <f>IF('A. Oliva'!$N$29=$R$60,'TAM Automático'!L89,IF('A. Oliva'!$N$29=$R$61,'TAM Automático'!L94,'TAM Automático'!L99))</f>
        <v>1.4861427232561255E-2</v>
      </c>
      <c r="M62" s="12">
        <f>IF('A. Oliva'!$N$29=$R$60,'TAM Automático'!M89,IF('A. Oliva'!$N$29=$R$61,'TAM Automático'!M94,'TAM Automático'!M99))</f>
        <v>3.8587498220133853E-2</v>
      </c>
      <c r="N62" s="12">
        <f>IF('A. Oliva'!$N$29=$R$60,'TAM Automático'!N89,IF('A. Oliva'!$N$29=$R$61,'TAM Automático'!N94,'TAM Automático'!N99))</f>
        <v>0.10038910505836576</v>
      </c>
      <c r="O62" s="12">
        <f>IF('A. Oliva'!$N$29=$R$60,'TAM Automático'!O89,IF('A. Oliva'!$N$29=$R$61,'TAM Automático'!O94,'TAM Automático'!O99))</f>
        <v>9.5156450921560234E-2</v>
      </c>
      <c r="P62" s="12">
        <f>IF('A. Oliva'!$N$29=$R$60,'TAM Automático'!P89,IF('A. Oliva'!$N$29=$R$61,'TAM Automático'!P94,'TAM Automático'!P99))</f>
        <v>5.5666571510134171E-3</v>
      </c>
      <c r="R62">
        <v>2</v>
      </c>
      <c r="S62" s="8" t="s">
        <v>67</v>
      </c>
    </row>
    <row r="68" spans="2:19" ht="27" customHeight="1" x14ac:dyDescent="0.3">
      <c r="B68" s="19"/>
      <c r="C68" s="23" t="s">
        <v>78</v>
      </c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</row>
    <row r="69" spans="2:19" ht="15.6" x14ac:dyDescent="0.3">
      <c r="C69" s="16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</row>
    <row r="70" spans="2:19" ht="15.6" x14ac:dyDescent="0.3">
      <c r="C70" s="16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</row>
    <row r="71" spans="2:19" ht="15.6" x14ac:dyDescent="0.3">
      <c r="B71" s="15"/>
      <c r="C71" s="16" t="s">
        <v>80</v>
      </c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</row>
    <row r="72" spans="2:19" ht="16.2" thickBot="1" x14ac:dyDescent="0.35">
      <c r="C72" s="3"/>
      <c r="D72" s="58">
        <f>D50</f>
        <v>44287</v>
      </c>
      <c r="E72" s="58">
        <f t="shared" ref="E72:P72" si="8">E50</f>
        <v>44317</v>
      </c>
      <c r="F72" s="58">
        <f t="shared" si="8"/>
        <v>44348</v>
      </c>
      <c r="G72" s="58">
        <f t="shared" si="8"/>
        <v>44378</v>
      </c>
      <c r="H72" s="58">
        <f t="shared" si="8"/>
        <v>44409</v>
      </c>
      <c r="I72" s="58">
        <f t="shared" si="8"/>
        <v>44440</v>
      </c>
      <c r="J72" s="58">
        <f t="shared" si="8"/>
        <v>44470</v>
      </c>
      <c r="K72" s="58">
        <f t="shared" si="8"/>
        <v>44501</v>
      </c>
      <c r="L72" s="58">
        <f t="shared" si="8"/>
        <v>44531</v>
      </c>
      <c r="M72" s="58">
        <f t="shared" si="8"/>
        <v>44562</v>
      </c>
      <c r="N72" s="58">
        <f t="shared" si="8"/>
        <v>44593</v>
      </c>
      <c r="O72" s="58">
        <f t="shared" si="8"/>
        <v>44621</v>
      </c>
      <c r="P72" s="58">
        <f t="shared" si="8"/>
        <v>44652</v>
      </c>
    </row>
    <row r="73" spans="2:19" ht="15.6" x14ac:dyDescent="0.3">
      <c r="C73" s="11" t="s">
        <v>70</v>
      </c>
      <c r="D73" s="12">
        <f>'TAM Automático'!D105</f>
        <v>0.87675458892488056</v>
      </c>
      <c r="E73" s="12">
        <f>'TAM Automático'!E105</f>
        <v>0.87790185130766962</v>
      </c>
      <c r="F73" s="12">
        <f>'TAM Automático'!F105</f>
        <v>0.89365012020930568</v>
      </c>
      <c r="G73" s="12">
        <f>'TAM Automático'!G105</f>
        <v>0.89398938459331523</v>
      </c>
      <c r="H73" s="12">
        <f>'TAM Automático'!H105</f>
        <v>0.88697508896797161</v>
      </c>
      <c r="I73" s="12">
        <f>'TAM Automático'!I105</f>
        <v>0.87534747622531095</v>
      </c>
      <c r="J73" s="12">
        <f>'TAM Automático'!J105</f>
        <v>0.87929600886917969</v>
      </c>
      <c r="K73" s="12">
        <f>'TAM Automático'!K105</f>
        <v>0.87449173217674159</v>
      </c>
      <c r="L73" s="12">
        <f>'TAM Automático'!L105</f>
        <v>0.88569424964936883</v>
      </c>
      <c r="M73" s="12">
        <f>'TAM Automático'!M105</f>
        <v>0.88482346241457865</v>
      </c>
      <c r="N73" s="12">
        <f>'TAM Automático'!N105</f>
        <v>0.85506601394451864</v>
      </c>
      <c r="O73" s="12">
        <f>'TAM Automático'!O105</f>
        <v>0.87420951333516628</v>
      </c>
      <c r="P73" s="12">
        <f>'TAM Automático'!P105</f>
        <v>0.88366578323336598</v>
      </c>
    </row>
    <row r="74" spans="2:19" ht="15.6" x14ac:dyDescent="0.3">
      <c r="C74" s="11" t="s">
        <v>71</v>
      </c>
      <c r="D74" s="12">
        <f>'TAM Automático'!D106</f>
        <v>0.12324541107511955</v>
      </c>
      <c r="E74" s="12">
        <f>'TAM Automático'!E106</f>
        <v>0.12209814869233029</v>
      </c>
      <c r="F74" s="12">
        <f>'TAM Automático'!F106</f>
        <v>0.10634987979069439</v>
      </c>
      <c r="G74" s="12">
        <f>'TAM Automático'!G106</f>
        <v>0.10601061540668484</v>
      </c>
      <c r="H74" s="12">
        <f>'TAM Automático'!H106</f>
        <v>0.11302491103202847</v>
      </c>
      <c r="I74" s="12">
        <f>'TAM Automático'!I106</f>
        <v>0.12465252377468911</v>
      </c>
      <c r="J74" s="12">
        <f>'TAM Automático'!J106</f>
        <v>0.12070399113082042</v>
      </c>
      <c r="K74" s="12">
        <f>'TAM Automático'!K106</f>
        <v>0.12550826782325833</v>
      </c>
      <c r="L74" s="12">
        <f>'TAM Automático'!L106</f>
        <v>0.11430575035063115</v>
      </c>
      <c r="M74" s="12">
        <f>'TAM Automático'!M106</f>
        <v>0.11517653758542142</v>
      </c>
      <c r="N74" s="12">
        <f>'TAM Automático'!N106</f>
        <v>0.14493398605548138</v>
      </c>
      <c r="O74" s="12">
        <f>'TAM Automático'!O106</f>
        <v>0.12579048666483364</v>
      </c>
      <c r="P74" s="12">
        <f>'TAM Automático'!P106</f>
        <v>0.11633421676663412</v>
      </c>
    </row>
    <row r="76" spans="2:19" ht="15.6" x14ac:dyDescent="0.3">
      <c r="B76" s="15"/>
      <c r="C76" s="16" t="s">
        <v>81</v>
      </c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</row>
    <row r="77" spans="2:19" ht="16.2" thickBot="1" x14ac:dyDescent="0.35">
      <c r="C77" s="3"/>
      <c r="D77" s="58">
        <f>D72</f>
        <v>44287</v>
      </c>
      <c r="E77" s="58">
        <f t="shared" ref="E77:P77" si="9">E72</f>
        <v>44317</v>
      </c>
      <c r="F77" s="58">
        <f t="shared" si="9"/>
        <v>44348</v>
      </c>
      <c r="G77" s="58">
        <f t="shared" si="9"/>
        <v>44378</v>
      </c>
      <c r="H77" s="58">
        <f t="shared" si="9"/>
        <v>44409</v>
      </c>
      <c r="I77" s="58">
        <f t="shared" si="9"/>
        <v>44440</v>
      </c>
      <c r="J77" s="58">
        <f t="shared" si="9"/>
        <v>44470</v>
      </c>
      <c r="K77" s="58">
        <f t="shared" si="9"/>
        <v>44501</v>
      </c>
      <c r="L77" s="58">
        <f t="shared" si="9"/>
        <v>44531</v>
      </c>
      <c r="M77" s="58">
        <f t="shared" si="9"/>
        <v>44562</v>
      </c>
      <c r="N77" s="58">
        <f t="shared" si="9"/>
        <v>44593</v>
      </c>
      <c r="O77" s="58">
        <f t="shared" si="9"/>
        <v>44621</v>
      </c>
      <c r="P77" s="58">
        <f t="shared" si="9"/>
        <v>44652</v>
      </c>
    </row>
    <row r="78" spans="2:19" ht="15.6" x14ac:dyDescent="0.3">
      <c r="C78" s="11" t="s">
        <v>70</v>
      </c>
      <c r="D78" s="12">
        <f>IF('O. Virgen Extra'!$D$29=$R$78,'TAM Automático'!D110,'TAM Automático'!D115)</f>
        <v>0.98918664786083688</v>
      </c>
      <c r="E78" s="12">
        <f>IF('O. Virgen Extra'!$D$29=$R$78,'TAM Automático'!E110,'TAM Automático'!E115)</f>
        <v>0.99103674932775632</v>
      </c>
      <c r="F78" s="12">
        <f>IF('O. Virgen Extra'!$D$29=$R$78,'TAM Automático'!F110,'TAM Automático'!F115)</f>
        <v>0.99645127901818731</v>
      </c>
      <c r="G78" s="12">
        <f>IF('O. Virgen Extra'!$D$29=$R$78,'TAM Automático'!G110,'TAM Automático'!G115)</f>
        <v>0.99391968325791846</v>
      </c>
      <c r="H78" s="12">
        <f>IF('O. Virgen Extra'!$D$29=$R$78,'TAM Automático'!H110,'TAM Automático'!H115)</f>
        <v>0.98592964824120599</v>
      </c>
      <c r="I78" s="12">
        <f>IF('O. Virgen Extra'!$D$29=$R$78,'TAM Automático'!I110,'TAM Automático'!I115)</f>
        <v>0.98896614268440142</v>
      </c>
      <c r="J78" s="12">
        <f>IF('O. Virgen Extra'!$D$29=$R$78,'TAM Automático'!J110,'TAM Automático'!J115)</f>
        <v>0.98709500274574413</v>
      </c>
      <c r="K78" s="12">
        <f>IF('O. Virgen Extra'!$D$29=$R$78,'TAM Automático'!K110,'TAM Automático'!K115)</f>
        <v>0.98412698412698418</v>
      </c>
      <c r="L78" s="12">
        <f>IF('O. Virgen Extra'!$D$29=$R$78,'TAM Automático'!L110,'TAM Automático'!L115)</f>
        <v>0.97275775356244754</v>
      </c>
      <c r="M78" s="12">
        <f>IF('O. Virgen Extra'!$D$29=$R$78,'TAM Automático'!M110,'TAM Automático'!M115)</f>
        <v>0.98029842097638709</v>
      </c>
      <c r="N78" s="12">
        <f>IF('O. Virgen Extra'!$D$29=$R$78,'TAM Automático'!N110,'TAM Automático'!N115)</f>
        <v>0.98616957306073361</v>
      </c>
      <c r="O78" s="12">
        <f>IF('O. Virgen Extra'!$D$29=$R$78,'TAM Automático'!O110,'TAM Automático'!O115)</f>
        <v>0.98342230963753852</v>
      </c>
      <c r="P78" s="12">
        <f>IF('O. Virgen Extra'!$D$29=$R$78,'TAM Automático'!P110,'TAM Automático'!P115)</f>
        <v>0.99436658422643587</v>
      </c>
      <c r="R78">
        <v>1</v>
      </c>
      <c r="S78" s="16" t="s">
        <v>82</v>
      </c>
    </row>
    <row r="79" spans="2:19" ht="15.6" x14ac:dyDescent="0.3">
      <c r="C79" s="11" t="s">
        <v>71</v>
      </c>
      <c r="D79" s="12">
        <f>IF('O. Virgen Extra'!$D$29=$R$78,'TAM Automático'!D111,'TAM Automático'!D116)</f>
        <v>1.0813352139163141E-2</v>
      </c>
      <c r="E79" s="12">
        <f>IF('O. Virgen Extra'!$D$29=$R$78,'TAM Automático'!E111,'TAM Automático'!E116)</f>
        <v>8.9632506722437996E-3</v>
      </c>
      <c r="F79" s="12">
        <f>IF('O. Virgen Extra'!$D$29=$R$78,'TAM Automático'!F111,'TAM Automático'!F116)</f>
        <v>3.5487209818128051E-3</v>
      </c>
      <c r="G79" s="12">
        <f>IF('O. Virgen Extra'!$D$29=$R$78,'TAM Automático'!G111,'TAM Automático'!G116)</f>
        <v>6.0803167420814472E-3</v>
      </c>
      <c r="H79" s="12">
        <f>IF('O. Virgen Extra'!$D$29=$R$78,'TAM Automático'!H111,'TAM Automático'!H116)</f>
        <v>1.4070351758793969E-2</v>
      </c>
      <c r="I79" s="12">
        <f>IF('O. Virgen Extra'!$D$29=$R$78,'TAM Automático'!I111,'TAM Automático'!I116)</f>
        <v>1.1033857315598547E-2</v>
      </c>
      <c r="J79" s="12">
        <f>IF('O. Virgen Extra'!$D$29=$R$78,'TAM Automático'!J111,'TAM Automático'!J116)</f>
        <v>1.2904997254255902E-2</v>
      </c>
      <c r="K79" s="12">
        <f>IF('O. Virgen Extra'!$D$29=$R$78,'TAM Automático'!K111,'TAM Automático'!K116)</f>
        <v>1.5873015873015872E-2</v>
      </c>
      <c r="L79" s="12">
        <f>IF('O. Virgen Extra'!$D$29=$R$78,'TAM Automático'!L111,'TAM Automático'!L116)</f>
        <v>2.7242246437552388E-2</v>
      </c>
      <c r="M79" s="12">
        <f>IF('O. Virgen Extra'!$D$29=$R$78,'TAM Automático'!M111,'TAM Automático'!M116)</f>
        <v>1.9701579023612924E-2</v>
      </c>
      <c r="N79" s="12">
        <f>IF('O. Virgen Extra'!$D$29=$R$78,'TAM Automático'!N111,'TAM Automático'!N116)</f>
        <v>1.3830426939266387E-2</v>
      </c>
      <c r="O79" s="12">
        <f>IF('O. Virgen Extra'!$D$29=$R$78,'TAM Automático'!O111,'TAM Automático'!O116)</f>
        <v>1.6577690362461362E-2</v>
      </c>
      <c r="P79" s="12">
        <f>IF('O. Virgen Extra'!$D$29=$R$78,'TAM Automático'!P111,'TAM Automático'!P116)</f>
        <v>5.633415773564166E-3</v>
      </c>
      <c r="R79">
        <v>2</v>
      </c>
      <c r="S79" s="16" t="s">
        <v>83</v>
      </c>
    </row>
    <row r="81" spans="2:20" ht="15.6" x14ac:dyDescent="0.3">
      <c r="B81" s="15"/>
      <c r="C81" s="16" t="s">
        <v>84</v>
      </c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R81" s="15"/>
      <c r="S81" s="15"/>
      <c r="T81" s="15"/>
    </row>
    <row r="82" spans="2:20" ht="16.2" thickBot="1" x14ac:dyDescent="0.35">
      <c r="C82" s="3"/>
      <c r="D82" s="58">
        <f>D77</f>
        <v>44287</v>
      </c>
      <c r="E82" s="58">
        <f t="shared" ref="E82:P82" si="10">E77</f>
        <v>44317</v>
      </c>
      <c r="F82" s="58">
        <f t="shared" si="10"/>
        <v>44348</v>
      </c>
      <c r="G82" s="58">
        <f t="shared" si="10"/>
        <v>44378</v>
      </c>
      <c r="H82" s="58">
        <f t="shared" si="10"/>
        <v>44409</v>
      </c>
      <c r="I82" s="58">
        <f t="shared" si="10"/>
        <v>44440</v>
      </c>
      <c r="J82" s="58">
        <f t="shared" si="10"/>
        <v>44470</v>
      </c>
      <c r="K82" s="58">
        <f t="shared" si="10"/>
        <v>44501</v>
      </c>
      <c r="L82" s="58">
        <f t="shared" si="10"/>
        <v>44531</v>
      </c>
      <c r="M82" s="58">
        <f t="shared" si="10"/>
        <v>44562</v>
      </c>
      <c r="N82" s="58">
        <f t="shared" si="10"/>
        <v>44593</v>
      </c>
      <c r="O82" s="58">
        <f t="shared" si="10"/>
        <v>44621</v>
      </c>
      <c r="P82" s="58">
        <f t="shared" si="10"/>
        <v>44652</v>
      </c>
      <c r="R82">
        <v>1</v>
      </c>
      <c r="S82" s="16" t="s">
        <v>57</v>
      </c>
    </row>
    <row r="83" spans="2:20" ht="15.6" x14ac:dyDescent="0.3">
      <c r="C83" s="11" t="s">
        <v>70</v>
      </c>
      <c r="D83" s="12">
        <f>IF('O. Virgen Extra'!$N$29=$R$82,'TAM Automático'!D120,IF('O. Virgen Extra'!$N$29=$R$83,'TAM Automático'!D125,'TAM Automático'!D130))</f>
        <v>0.95982353867969128</v>
      </c>
      <c r="E83" s="12">
        <f>IF('O. Virgen Extra'!$N$29=$R$82,'TAM Automático'!E120,IF('O. Virgen Extra'!$N$29=$R$83,'TAM Automático'!E125,'TAM Automático'!E130))</f>
        <v>0.93605040890199764</v>
      </c>
      <c r="F83" s="12">
        <f>IF('O. Virgen Extra'!$N$29=$R$82,'TAM Automático'!F120,IF('O. Virgen Extra'!$N$29=$R$83,'TAM Automático'!F125,'TAM Automático'!F130))</f>
        <v>0.91690022421524653</v>
      </c>
      <c r="G83" s="12">
        <f>IF('O. Virgen Extra'!$N$29=$R$82,'TAM Automático'!G120,IF('O. Virgen Extra'!$N$29=$R$83,'TAM Automático'!G125,'TAM Automático'!G130))</f>
        <v>0.94525862068965516</v>
      </c>
      <c r="H83" s="12">
        <f>IF('O. Virgen Extra'!$N$29=$R$82,'TAM Automático'!H120,IF('O. Virgen Extra'!$N$29=$R$83,'TAM Automático'!H125,'TAM Automático'!H130))</f>
        <v>0.95956134338588073</v>
      </c>
      <c r="I83" s="12">
        <f>IF('O. Virgen Extra'!$N$29=$R$82,'TAM Automático'!I120,IF('O. Virgen Extra'!$N$29=$R$83,'TAM Automático'!I125,'TAM Automático'!I130))</f>
        <v>0.9226336262786341</v>
      </c>
      <c r="J83" s="12">
        <f>IF('O. Virgen Extra'!$N$29=$R$82,'TAM Automático'!J120,IF('O. Virgen Extra'!$N$29=$R$83,'TAM Automático'!J125,'TAM Automático'!J130))</f>
        <v>0.96178147634458311</v>
      </c>
      <c r="K83" s="12">
        <f>IF('O. Virgen Extra'!$N$29=$R$82,'TAM Automático'!K120,IF('O. Virgen Extra'!$N$29=$R$83,'TAM Automático'!K125,'TAM Automático'!K130))</f>
        <v>0.93217243058938126</v>
      </c>
      <c r="L83" s="12">
        <f>IF('O. Virgen Extra'!$N$29=$R$82,'TAM Automático'!L120,IF('O. Virgen Extra'!$N$29=$R$83,'TAM Automático'!L125,'TAM Automático'!L130))</f>
        <v>0.94740355092778006</v>
      </c>
      <c r="M83" s="12">
        <f>IF('O. Virgen Extra'!$N$29=$R$82,'TAM Automático'!M120,IF('O. Virgen Extra'!$N$29=$R$83,'TAM Automático'!M125,'TAM Automático'!M130))</f>
        <v>0.92034040178571441</v>
      </c>
      <c r="N83" s="12">
        <f>IF('O. Virgen Extra'!$N$29=$R$82,'TAM Automático'!N120,IF('O. Virgen Extra'!$N$29=$R$83,'TAM Automático'!N125,'TAM Automático'!N130))</f>
        <v>0.89149519890260631</v>
      </c>
      <c r="O83" s="12">
        <f>IF('O. Virgen Extra'!$N$29=$R$82,'TAM Automático'!O120,IF('O. Virgen Extra'!$N$29=$R$83,'TAM Automático'!O125,'TAM Automático'!O130))</f>
        <v>0.94964519650655022</v>
      </c>
      <c r="P83" s="12">
        <f>IF('O. Virgen Extra'!$N$29=$R$82,'TAM Automático'!P120,IF('O. Virgen Extra'!$N$29=$R$83,'TAM Automático'!P125,'TAM Automático'!P130))</f>
        <v>0.9041356130352185</v>
      </c>
      <c r="R83">
        <v>2</v>
      </c>
      <c r="S83" s="8" t="s">
        <v>62</v>
      </c>
    </row>
    <row r="84" spans="2:20" ht="15.6" x14ac:dyDescent="0.3">
      <c r="C84" s="11" t="s">
        <v>71</v>
      </c>
      <c r="D84" s="12">
        <f>IF('O. Virgen Extra'!$N$29=$R$82,'TAM Automático'!D121,IF('O. Virgen Extra'!$N$29=$R$83,'TAM Automático'!D126,'TAM Automático'!D131))</f>
        <v>4.0176461320308804E-2</v>
      </c>
      <c r="E84" s="12">
        <f>IF('O. Virgen Extra'!$N$29=$R$82,'TAM Automático'!E121,IF('O. Virgen Extra'!$N$29=$R$83,'TAM Automático'!E126,'TAM Automático'!E131))</f>
        <v>6.3949591098002412E-2</v>
      </c>
      <c r="F84" s="12">
        <f>IF('O. Virgen Extra'!$N$29=$R$82,'TAM Automático'!F121,IF('O. Virgen Extra'!$N$29=$R$83,'TAM Automático'!F126,'TAM Automático'!F131))</f>
        <v>8.3099775784753346E-2</v>
      </c>
      <c r="G84" s="12">
        <f>IF('O. Virgen Extra'!$N$29=$R$82,'TAM Automático'!G121,IF('O. Virgen Extra'!$N$29=$R$83,'TAM Automático'!G126,'TAM Automático'!G131))</f>
        <v>5.4741379310344819E-2</v>
      </c>
      <c r="H84" s="12">
        <f>IF('O. Virgen Extra'!$N$29=$R$82,'TAM Automático'!H121,IF('O. Virgen Extra'!$N$29=$R$83,'TAM Automático'!H126,'TAM Automático'!H131))</f>
        <v>4.0438656614119259E-2</v>
      </c>
      <c r="I84" s="12">
        <f>IF('O. Virgen Extra'!$N$29=$R$82,'TAM Automático'!I121,IF('O. Virgen Extra'!$N$29=$R$83,'TAM Automático'!I126,'TAM Automático'!I131))</f>
        <v>7.7366373721365789E-2</v>
      </c>
      <c r="J84" s="12">
        <f>IF('O. Virgen Extra'!$N$29=$R$82,'TAM Automático'!J121,IF('O. Virgen Extra'!$N$29=$R$83,'TAM Automático'!J126,'TAM Automático'!J131))</f>
        <v>3.8218523655416857E-2</v>
      </c>
      <c r="K84" s="12">
        <f>IF('O. Virgen Extra'!$N$29=$R$82,'TAM Automático'!K121,IF('O. Virgen Extra'!$N$29=$R$83,'TAM Automático'!K126,'TAM Automático'!K131))</f>
        <v>6.7827569410618613E-2</v>
      </c>
      <c r="L84" s="12">
        <f>IF('O. Virgen Extra'!$N$29=$R$82,'TAM Automático'!L121,IF('O. Virgen Extra'!$N$29=$R$83,'TAM Automático'!L126,'TAM Automático'!L131))</f>
        <v>5.2596449072219997E-2</v>
      </c>
      <c r="M84" s="12">
        <f>IF('O. Virgen Extra'!$N$29=$R$82,'TAM Automático'!M121,IF('O. Virgen Extra'!$N$29=$R$83,'TAM Automático'!M126,'TAM Automático'!M131))</f>
        <v>7.9659598214285726E-2</v>
      </c>
      <c r="N84" s="12">
        <f>IF('O. Virgen Extra'!$N$29=$R$82,'TAM Automático'!N121,IF('O. Virgen Extra'!$N$29=$R$83,'TAM Automático'!N126,'TAM Automático'!N131))</f>
        <v>0.1085048010973937</v>
      </c>
      <c r="O84" s="12">
        <f>IF('O. Virgen Extra'!$N$29=$R$82,'TAM Automático'!O121,IF('O. Virgen Extra'!$N$29=$R$83,'TAM Automático'!O126,'TAM Automático'!O131))</f>
        <v>5.0354803493449778E-2</v>
      </c>
      <c r="P84" s="12">
        <f>IF('O. Virgen Extra'!$N$29=$R$82,'TAM Automático'!P121,IF('O. Virgen Extra'!$N$29=$R$83,'TAM Automático'!P126,'TAM Automático'!P131))</f>
        <v>9.5864386964781528E-2</v>
      </c>
      <c r="R84">
        <v>2</v>
      </c>
      <c r="S84" s="8" t="s">
        <v>67</v>
      </c>
    </row>
    <row r="90" spans="2:20" ht="27" customHeight="1" x14ac:dyDescent="0.3">
      <c r="B90" s="19"/>
      <c r="C90" s="23" t="s">
        <v>79</v>
      </c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T90" t="s">
        <v>85</v>
      </c>
    </row>
    <row r="91" spans="2:20" ht="15.6" x14ac:dyDescent="0.3">
      <c r="C91" s="16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</row>
    <row r="92" spans="2:20" ht="15.6" x14ac:dyDescent="0.3">
      <c r="C92" s="16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</row>
    <row r="93" spans="2:20" ht="15.6" x14ac:dyDescent="0.3">
      <c r="B93" s="15"/>
      <c r="C93" s="16" t="s">
        <v>80</v>
      </c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</row>
    <row r="94" spans="2:20" ht="16.2" thickBot="1" x14ac:dyDescent="0.35">
      <c r="C94" s="3"/>
      <c r="D94" s="58">
        <f>D72</f>
        <v>44287</v>
      </c>
      <c r="E94" s="58">
        <f t="shared" ref="E94:P94" si="11">E72</f>
        <v>44317</v>
      </c>
      <c r="F94" s="58">
        <f t="shared" si="11"/>
        <v>44348</v>
      </c>
      <c r="G94" s="58">
        <f t="shared" si="11"/>
        <v>44378</v>
      </c>
      <c r="H94" s="58">
        <f t="shared" si="11"/>
        <v>44409</v>
      </c>
      <c r="I94" s="58">
        <f t="shared" si="11"/>
        <v>44440</v>
      </c>
      <c r="J94" s="58">
        <f t="shared" si="11"/>
        <v>44470</v>
      </c>
      <c r="K94" s="58">
        <f t="shared" si="11"/>
        <v>44501</v>
      </c>
      <c r="L94" s="58">
        <f t="shared" si="11"/>
        <v>44531</v>
      </c>
      <c r="M94" s="58">
        <f t="shared" si="11"/>
        <v>44562</v>
      </c>
      <c r="N94" s="58">
        <f t="shared" si="11"/>
        <v>44593</v>
      </c>
      <c r="O94" s="58">
        <f t="shared" si="11"/>
        <v>44621</v>
      </c>
      <c r="P94" s="58">
        <f t="shared" si="11"/>
        <v>44652</v>
      </c>
    </row>
    <row r="95" spans="2:20" ht="15.6" x14ac:dyDescent="0.3">
      <c r="C95" s="11" t="s">
        <v>70</v>
      </c>
      <c r="D95" s="12">
        <f>'TAM Automático'!D137</f>
        <v>0.93360586411051605</v>
      </c>
      <c r="E95" s="12">
        <f>'TAM Automático'!E137</f>
        <v>0.93549295774647889</v>
      </c>
      <c r="F95" s="12">
        <f>'TAM Automático'!F137</f>
        <v>0.96445698166431604</v>
      </c>
      <c r="G95" s="12">
        <f>'TAM Automático'!G137</f>
        <v>0.94224173411990675</v>
      </c>
      <c r="H95" s="12">
        <f>'TAM Automático'!H137</f>
        <v>0.89979324603721578</v>
      </c>
      <c r="I95" s="12">
        <f>'TAM Automático'!I137</f>
        <v>0.94855261352723286</v>
      </c>
      <c r="J95" s="12">
        <f>'TAM Automático'!J137</f>
        <v>0.94900996505759028</v>
      </c>
      <c r="K95" s="12">
        <f>'TAM Automático'!K137</f>
        <v>0.952152434721242</v>
      </c>
      <c r="L95" s="12">
        <f>'TAM Automático'!L137</f>
        <v>0.98305084745762705</v>
      </c>
      <c r="M95" s="12">
        <f>'TAM Automático'!M137</f>
        <v>0.89987900786448871</v>
      </c>
      <c r="N95" s="12">
        <f>'TAM Automático'!N137</f>
        <v>0.91132795927025889</v>
      </c>
      <c r="O95" s="12">
        <f>'TAM Automático'!O137</f>
        <v>0.91229796205200286</v>
      </c>
      <c r="P95" s="12">
        <f>'TAM Automático'!P137</f>
        <v>0.91310790785396734</v>
      </c>
    </row>
    <row r="96" spans="2:20" ht="15.6" x14ac:dyDescent="0.3">
      <c r="C96" s="11" t="s">
        <v>71</v>
      </c>
      <c r="D96" s="12">
        <f>'TAM Automático'!D138</f>
        <v>6.6394135889484077E-2</v>
      </c>
      <c r="E96" s="12">
        <f>'TAM Automático'!E138</f>
        <v>6.4507042253521121E-2</v>
      </c>
      <c r="F96" s="12">
        <f>'TAM Automático'!F138</f>
        <v>3.5543018335684066E-2</v>
      </c>
      <c r="G96" s="12">
        <f>'TAM Automático'!G138</f>
        <v>5.7758265880093293E-2</v>
      </c>
      <c r="H96" s="12">
        <f>'TAM Automático'!H138</f>
        <v>0.10020675396278428</v>
      </c>
      <c r="I96" s="12">
        <f>'TAM Automático'!I138</f>
        <v>5.1447386472767184E-2</v>
      </c>
      <c r="J96" s="12">
        <f>'TAM Automático'!J138</f>
        <v>5.0990034942409737E-2</v>
      </c>
      <c r="K96" s="12">
        <f>'TAM Automático'!K138</f>
        <v>4.7847565278757942E-2</v>
      </c>
      <c r="L96" s="12">
        <f>'TAM Automático'!L138</f>
        <v>1.6949152542372878E-2</v>
      </c>
      <c r="M96" s="12">
        <f>'TAM Automático'!M138</f>
        <v>0.10012099213551119</v>
      </c>
      <c r="N96" s="12">
        <f>'TAM Automático'!N138</f>
        <v>8.8672040729741192E-2</v>
      </c>
      <c r="O96" s="12">
        <f>'TAM Automático'!O138</f>
        <v>8.7702037947997205E-2</v>
      </c>
      <c r="P96" s="12">
        <f>'TAM Automático'!P138</f>
        <v>8.6892092146032593E-2</v>
      </c>
    </row>
    <row r="98" spans="2:20" ht="15.6" x14ac:dyDescent="0.3">
      <c r="B98" s="15"/>
      <c r="C98" s="16" t="s">
        <v>81</v>
      </c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</row>
    <row r="99" spans="2:20" ht="16.2" thickBot="1" x14ac:dyDescent="0.35">
      <c r="C99" s="3"/>
      <c r="D99" s="58">
        <f>D94</f>
        <v>44287</v>
      </c>
      <c r="E99" s="58">
        <f t="shared" ref="E99:P99" si="12">E94</f>
        <v>44317</v>
      </c>
      <c r="F99" s="58">
        <f t="shared" si="12"/>
        <v>44348</v>
      </c>
      <c r="G99" s="58">
        <f t="shared" si="12"/>
        <v>44378</v>
      </c>
      <c r="H99" s="58">
        <f t="shared" si="12"/>
        <v>44409</v>
      </c>
      <c r="I99" s="58">
        <f t="shared" si="12"/>
        <v>44440</v>
      </c>
      <c r="J99" s="58">
        <f t="shared" si="12"/>
        <v>44470</v>
      </c>
      <c r="K99" s="58">
        <f t="shared" si="12"/>
        <v>44501</v>
      </c>
      <c r="L99" s="58">
        <f t="shared" si="12"/>
        <v>44531</v>
      </c>
      <c r="M99" s="58">
        <f t="shared" si="12"/>
        <v>44562</v>
      </c>
      <c r="N99" s="58">
        <f t="shared" si="12"/>
        <v>44593</v>
      </c>
      <c r="O99" s="58">
        <f t="shared" si="12"/>
        <v>44621</v>
      </c>
      <c r="P99" s="58">
        <f t="shared" si="12"/>
        <v>44652</v>
      </c>
    </row>
    <row r="100" spans="2:20" ht="15.6" x14ac:dyDescent="0.3">
      <c r="C100" s="11" t="s">
        <v>70</v>
      </c>
      <c r="D100" s="12">
        <f>IF('O. Virgen '!$D$29=$R$100,'TAM Automático'!D142,'TAM Automático'!D147)</f>
        <v>0.96247334754797442</v>
      </c>
      <c r="E100" s="12">
        <f>IF('O. Virgen '!$D$29=$R$100,'TAM Automático'!E142,'TAM Automático'!E147)</f>
        <v>1</v>
      </c>
      <c r="F100" s="12">
        <f>IF('O. Virgen '!$D$29=$R$100,'TAM Automático'!F142,'TAM Automático'!F147)</f>
        <v>0.99519570439451743</v>
      </c>
      <c r="G100" s="12">
        <f>IF('O. Virgen '!$D$29=$R$100,'TAM Automático'!G142,'TAM Automático'!G147)</f>
        <v>1</v>
      </c>
      <c r="H100" s="12">
        <f>IF('O. Virgen '!$D$29=$R$100,'TAM Automático'!H142,'TAM Automático'!H147)</f>
        <v>0.98167239404352802</v>
      </c>
      <c r="I100" s="12">
        <f>IF('O. Virgen '!$D$29=$R$100,'TAM Automático'!I142,'TAM Automático'!I147)</f>
        <v>1</v>
      </c>
      <c r="J100" s="12">
        <f>IF('O. Virgen '!$D$29=$R$100,'TAM Automático'!J142,'TAM Automático'!J147)</f>
        <v>0.98284442116291248</v>
      </c>
      <c r="K100" s="12">
        <f>IF('O. Virgen '!$D$29=$R$100,'TAM Automático'!K142,'TAM Automático'!K147)</f>
        <v>1</v>
      </c>
      <c r="L100" s="12">
        <f>IF('O. Virgen '!$D$29=$R$100,'TAM Automático'!L142,'TAM Automático'!L147)</f>
        <v>0.9909331845445668</v>
      </c>
      <c r="M100" s="12">
        <f>IF('O. Virgen '!$D$29=$R$100,'TAM Automático'!M142,'TAM Automático'!M147)</f>
        <v>1</v>
      </c>
      <c r="N100" s="12">
        <f>IF('O. Virgen '!$D$29=$R$100,'TAM Automático'!N142,'TAM Automático'!N147)</f>
        <v>0.99350840956034236</v>
      </c>
      <c r="O100" s="12">
        <f>IF('O. Virgen '!$D$29=$R$100,'TAM Automático'!O142,'TAM Automático'!O147)</f>
        <v>0.98197047132311188</v>
      </c>
      <c r="P100" s="12">
        <f>IF('O. Virgen '!$D$29=$R$100,'TAM Automático'!P142,'TAM Automático'!P147)</f>
        <v>0.97519841269841268</v>
      </c>
      <c r="R100">
        <v>1</v>
      </c>
      <c r="S100" s="16" t="s">
        <v>82</v>
      </c>
    </row>
    <row r="101" spans="2:20" ht="15.6" x14ac:dyDescent="0.3">
      <c r="C101" s="11" t="s">
        <v>71</v>
      </c>
      <c r="D101" s="12">
        <f>IF('O. Virgen '!$D$29=$R$100,'TAM Automático'!D143,'TAM Automático'!D148)</f>
        <v>3.7526652452025591E-2</v>
      </c>
      <c r="E101" s="12">
        <f>IF('O. Virgen '!$D$29=$R$100,'TAM Automático'!E143,'TAM Automático'!E148)</f>
        <v>0</v>
      </c>
      <c r="F101" s="12">
        <f>IF('O. Virgen '!$D$29=$R$100,'TAM Automático'!F143,'TAM Automático'!F148)</f>
        <v>4.8042956054825487E-3</v>
      </c>
      <c r="G101" s="12">
        <f>IF('O. Virgen '!$D$29=$R$100,'TAM Automático'!G143,'TAM Automático'!G148)</f>
        <v>0</v>
      </c>
      <c r="H101" s="12">
        <f>IF('O. Virgen '!$D$29=$R$100,'TAM Automático'!H143,'TAM Automático'!H148)</f>
        <v>1.8327605956471937E-2</v>
      </c>
      <c r="I101" s="12">
        <f>IF('O. Virgen '!$D$29=$R$100,'TAM Automático'!I143,'TAM Automático'!I148)</f>
        <v>0</v>
      </c>
      <c r="J101" s="12">
        <f>IF('O. Virgen '!$D$29=$R$100,'TAM Automático'!J143,'TAM Automático'!J148)</f>
        <v>1.715557883708748E-2</v>
      </c>
      <c r="K101" s="12">
        <f>IF('O. Virgen '!$D$29=$R$100,'TAM Automático'!K143,'TAM Automático'!K148)</f>
        <v>0</v>
      </c>
      <c r="L101" s="12">
        <f>IF('O. Virgen '!$D$29=$R$100,'TAM Automático'!L143,'TAM Automático'!L148)</f>
        <v>9.0668154554331137E-3</v>
      </c>
      <c r="M101" s="12">
        <f>IF('O. Virgen '!$D$29=$R$100,'TAM Automático'!M143,'TAM Automático'!M148)</f>
        <v>0</v>
      </c>
      <c r="N101" s="12">
        <f>IF('O. Virgen '!$D$29=$R$100,'TAM Automático'!N143,'TAM Automático'!N148)</f>
        <v>6.4915904396577158E-3</v>
      </c>
      <c r="O101" s="12">
        <f>IF('O. Virgen '!$D$29=$R$100,'TAM Automático'!O143,'TAM Automático'!O148)</f>
        <v>1.8029528676888132E-2</v>
      </c>
      <c r="P101" s="12">
        <f>IF('O. Virgen '!$D$29=$R$100,'TAM Automático'!P143,'TAM Automático'!P148)</f>
        <v>2.48015873015873E-2</v>
      </c>
      <c r="R101">
        <v>2</v>
      </c>
      <c r="S101" s="16" t="s">
        <v>83</v>
      </c>
    </row>
    <row r="103" spans="2:20" ht="15.6" x14ac:dyDescent="0.3">
      <c r="B103" s="15"/>
      <c r="C103" s="16" t="s">
        <v>84</v>
      </c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R103" s="15"/>
      <c r="S103" s="15"/>
      <c r="T103" s="15"/>
    </row>
    <row r="104" spans="2:20" ht="16.2" thickBot="1" x14ac:dyDescent="0.35">
      <c r="C104" s="3"/>
      <c r="D104" s="58">
        <f>D99</f>
        <v>44287</v>
      </c>
      <c r="E104" s="58">
        <f t="shared" ref="E104:P104" si="13">E99</f>
        <v>44317</v>
      </c>
      <c r="F104" s="58">
        <f t="shared" si="13"/>
        <v>44348</v>
      </c>
      <c r="G104" s="58">
        <f t="shared" si="13"/>
        <v>44378</v>
      </c>
      <c r="H104" s="58">
        <f t="shared" si="13"/>
        <v>44409</v>
      </c>
      <c r="I104" s="58">
        <f t="shared" si="13"/>
        <v>44440</v>
      </c>
      <c r="J104" s="58">
        <f t="shared" si="13"/>
        <v>44470</v>
      </c>
      <c r="K104" s="58">
        <f t="shared" si="13"/>
        <v>44501</v>
      </c>
      <c r="L104" s="58">
        <f t="shared" si="13"/>
        <v>44531</v>
      </c>
      <c r="M104" s="58">
        <f t="shared" si="13"/>
        <v>44562</v>
      </c>
      <c r="N104" s="58">
        <f t="shared" si="13"/>
        <v>44593</v>
      </c>
      <c r="O104" s="58">
        <f t="shared" si="13"/>
        <v>44621</v>
      </c>
      <c r="P104" s="58">
        <f t="shared" si="13"/>
        <v>44652</v>
      </c>
      <c r="R104">
        <v>1</v>
      </c>
      <c r="S104" s="16" t="s">
        <v>57</v>
      </c>
    </row>
    <row r="105" spans="2:20" ht="15.6" x14ac:dyDescent="0.3">
      <c r="C105" s="11" t="s">
        <v>70</v>
      </c>
      <c r="D105" s="12">
        <f>IF('O. Virgen '!$N$29=$R$104,'TAM Automático'!D152,IF('O. Virgen '!$N$29=$R$105,'TAM Automático'!D157,'TAM Automático'!D162))</f>
        <v>0.93497069494836738</v>
      </c>
      <c r="E105" s="12">
        <f>IF('O. Virgen '!$N$29=$R$104,'TAM Automático'!E152,IF('O. Virgen '!$N$29=$R$105,'TAM Automático'!E157,'TAM Automático'!E162))</f>
        <v>0.94598701478104719</v>
      </c>
      <c r="F105" s="12">
        <f>IF('O. Virgen '!$N$29=$R$104,'TAM Automático'!F152,IF('O. Virgen '!$N$29=$R$105,'TAM Automático'!F157,'TAM Automático'!F162))</f>
        <v>0.99357509994288973</v>
      </c>
      <c r="G105" s="12">
        <f>IF('O. Virgen '!$N$29=$R$104,'TAM Automático'!G152,IF('O. Virgen '!$N$29=$R$105,'TAM Automático'!G157,'TAM Automático'!G162))</f>
        <v>0.96050364479787931</v>
      </c>
      <c r="H105" s="12">
        <f>IF('O. Virgen '!$N$29=$R$104,'TAM Automático'!H152,IF('O. Virgen '!$N$29=$R$105,'TAM Automático'!H157,'TAM Automático'!H162))</f>
        <v>0.94461335095836085</v>
      </c>
      <c r="I105" s="12">
        <f>IF('O. Virgen '!$N$29=$R$104,'TAM Automático'!I152,IF('O. Virgen '!$N$29=$R$105,'TAM Automático'!I157,'TAM Automático'!I162))</f>
        <v>0.9788443739256909</v>
      </c>
      <c r="J105" s="12">
        <f>IF('O. Virgen '!$N$29=$R$104,'TAM Automático'!J152,IF('O. Virgen '!$N$29=$R$105,'TAM Automático'!J157,'TAM Automático'!J162))</f>
        <v>0.97192224622030243</v>
      </c>
      <c r="K105" s="12">
        <f>IF('O. Virgen '!$N$29=$R$104,'TAM Automático'!K152,IF('O. Virgen '!$N$29=$R$105,'TAM Automático'!K157,'TAM Automático'!K162))</f>
        <v>0.94490505482749387</v>
      </c>
      <c r="L105" s="12">
        <f>IF('O. Virgen '!$N$29=$R$104,'TAM Automático'!L152,IF('O. Virgen '!$N$29=$R$105,'TAM Automático'!L157,'TAM Automático'!L162))</f>
        <v>0.99631336405529958</v>
      </c>
      <c r="M105" s="12">
        <f>IF('O. Virgen '!$N$29=$R$104,'TAM Automático'!M152,IF('O. Virgen '!$N$29=$R$105,'TAM Automático'!M157,'TAM Automático'!M162))</f>
        <v>0.93150479616306958</v>
      </c>
      <c r="N105" s="12">
        <f>IF('O. Virgen '!$N$29=$R$104,'TAM Automático'!N152,IF('O. Virgen '!$N$29=$R$105,'TAM Automático'!N157,'TAM Automático'!N162))</f>
        <v>0.9303661162957646</v>
      </c>
      <c r="O105" s="12">
        <f>IF('O. Virgen '!$N$29=$R$104,'TAM Automático'!O152,IF('O. Virgen '!$N$29=$R$105,'TAM Automático'!O157,'TAM Automático'!O162))</f>
        <v>0.91200745473908418</v>
      </c>
      <c r="P105" s="12">
        <f>IF('O. Virgen '!$N$29=$R$104,'TAM Automático'!P152,IF('O. Virgen '!$N$29=$R$105,'TAM Automático'!P157,'TAM Automático'!P162))</f>
        <v>0.93494828524768647</v>
      </c>
      <c r="R105">
        <v>2</v>
      </c>
      <c r="S105" s="8" t="s">
        <v>62</v>
      </c>
    </row>
    <row r="106" spans="2:20" ht="15.6" x14ac:dyDescent="0.3">
      <c r="C106" s="11" t="s">
        <v>71</v>
      </c>
      <c r="D106" s="12">
        <f>IF('O. Virgen '!$N$29=$R$104,'TAM Automático'!D153,IF('O. Virgen '!$N$29=$R$105,'TAM Automático'!D158,'TAM Automático'!D163))</f>
        <v>6.5029305051632721E-2</v>
      </c>
      <c r="E106" s="12">
        <f>IF('O. Virgen '!$N$29=$R$104,'TAM Automático'!E153,IF('O. Virgen '!$N$29=$R$105,'TAM Automático'!E158,'TAM Automático'!E163))</f>
        <v>5.4012985218952897E-2</v>
      </c>
      <c r="F106" s="12">
        <f>IF('O. Virgen '!$N$29=$R$104,'TAM Automático'!F153,IF('O. Virgen '!$N$29=$R$105,'TAM Automático'!F158,'TAM Automático'!F163))</f>
        <v>6.4249000571102227E-3</v>
      </c>
      <c r="G106" s="12">
        <f>IF('O. Virgen '!$N$29=$R$104,'TAM Automático'!G153,IF('O. Virgen '!$N$29=$R$105,'TAM Automático'!G158,'TAM Automático'!G163))</f>
        <v>3.9496355202120609E-2</v>
      </c>
      <c r="H106" s="12">
        <f>IF('O. Virgen '!$N$29=$R$104,'TAM Automático'!H153,IF('O. Virgen '!$N$29=$R$105,'TAM Automático'!H158,'TAM Automático'!H163))</f>
        <v>5.538664904163914E-2</v>
      </c>
      <c r="I106" s="12">
        <f>IF('O. Virgen '!$N$29=$R$104,'TAM Automático'!I153,IF('O. Virgen '!$N$29=$R$105,'TAM Automático'!I158,'TAM Automático'!I163))</f>
        <v>2.1155626074309139E-2</v>
      </c>
      <c r="J106" s="12">
        <f>IF('O. Virgen '!$N$29=$R$104,'TAM Automático'!J153,IF('O. Virgen '!$N$29=$R$105,'TAM Automático'!J158,'TAM Automático'!J163))</f>
        <v>2.8077753779697626E-2</v>
      </c>
      <c r="K106" s="12">
        <f>IF('O. Virgen '!$N$29=$R$104,'TAM Automático'!K153,IF('O. Virgen '!$N$29=$R$105,'TAM Automático'!K158,'TAM Automático'!K163))</f>
        <v>5.5094945172506016E-2</v>
      </c>
      <c r="L106" s="12">
        <f>IF('O. Virgen '!$N$29=$R$104,'TAM Automático'!L153,IF('O. Virgen '!$N$29=$R$105,'TAM Automático'!L158,'TAM Automático'!L163))</f>
        <v>3.6866359447004608E-3</v>
      </c>
      <c r="M106" s="12">
        <f>IF('O. Virgen '!$N$29=$R$104,'TAM Automático'!M153,IF('O. Virgen '!$N$29=$R$105,'TAM Automático'!M158,'TAM Automático'!M163))</f>
        <v>6.849520383693046E-2</v>
      </c>
      <c r="N106" s="12">
        <f>IF('O. Virgen '!$N$29=$R$104,'TAM Automático'!N153,IF('O. Virgen '!$N$29=$R$105,'TAM Automático'!N158,'TAM Automático'!N163))</f>
        <v>6.9633883704235469E-2</v>
      </c>
      <c r="O106" s="12">
        <f>IF('O. Virgen '!$N$29=$R$104,'TAM Automático'!O153,IF('O. Virgen '!$N$29=$R$105,'TAM Automático'!O158,'TAM Automático'!O163))</f>
        <v>8.7992545260915864E-2</v>
      </c>
      <c r="P106" s="12">
        <f>IF('O. Virgen '!$N$29=$R$104,'TAM Automático'!P153,IF('O. Virgen '!$N$29=$R$105,'TAM Automático'!P158,'TAM Automático'!P163))</f>
        <v>6.5051714752313555E-2</v>
      </c>
      <c r="R106">
        <v>2</v>
      </c>
      <c r="S106" s="8" t="s">
        <v>67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4140625" defaultRowHeight="14.4" x14ac:dyDescent="0.3"/>
  <sheetData>
    <row r="2" spans="2:2" ht="21" x14ac:dyDescent="0.4">
      <c r="B2" s="4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U53"/>
  <sheetViews>
    <sheetView showGridLines="0" showRowColHeaders="0" topLeftCell="A16" zoomScale="70" zoomScaleNormal="70" workbookViewId="0"/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1" t="s">
        <v>0</v>
      </c>
      <c r="B28" s="22"/>
      <c r="K28" s="20" t="s">
        <v>1</v>
      </c>
    </row>
    <row r="29" spans="1:14" ht="7.5" customHeight="1" x14ac:dyDescent="0.3">
      <c r="D29" s="14">
        <v>1</v>
      </c>
      <c r="N29" s="14">
        <v>3</v>
      </c>
    </row>
    <row r="30" spans="1:14" ht="18.75" customHeight="1" x14ac:dyDescent="0.3">
      <c r="B30" s="25" t="s">
        <v>2</v>
      </c>
      <c r="K30" s="24" t="s">
        <v>2</v>
      </c>
    </row>
    <row r="53" spans="1:2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</row>
  </sheetData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8"/>
  <dimension ref="A1:Y53"/>
  <sheetViews>
    <sheetView showGridLines="0" showRowColHeaders="0" topLeftCell="A16" zoomScale="60" zoomScaleNormal="60" workbookViewId="0">
      <selection activeCell="E29" sqref="E29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spans="19:19" ht="4.5" customHeight="1" x14ac:dyDescent="0.3"/>
    <row r="8" spans="19:19" ht="28.8" x14ac:dyDescent="0.3">
      <c r="S8" s="60" t="s">
        <v>3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21" t="s">
        <v>0</v>
      </c>
      <c r="B28" s="22"/>
      <c r="K28" s="20" t="s">
        <v>1</v>
      </c>
    </row>
    <row r="29" spans="1:14" ht="7.5" customHeight="1" x14ac:dyDescent="0.3">
      <c r="D29" s="14">
        <v>2</v>
      </c>
      <c r="N29" s="14">
        <v>3</v>
      </c>
    </row>
    <row r="30" spans="1:14" ht="18.75" customHeight="1" x14ac:dyDescent="0.3">
      <c r="B30" s="25" t="s">
        <v>2</v>
      </c>
      <c r="K30" s="24" t="s">
        <v>2</v>
      </c>
    </row>
    <row r="33" spans="25:25" x14ac:dyDescent="0.3">
      <c r="Y33" s="59"/>
    </row>
    <row r="53" spans="1:2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</row>
  </sheetData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9"/>
  <dimension ref="A1:U53"/>
  <sheetViews>
    <sheetView showGridLines="0" showRowColHeaders="0" topLeftCell="A10" zoomScale="60" zoomScaleNormal="60" zoomScaleSheetLayoutView="70" workbookViewId="0"/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spans="1:1" ht="4.5" customHeight="1" x14ac:dyDescent="0.3">
      <c r="A1">
        <v>25</v>
      </c>
    </row>
    <row r="25" spans="1:14" ht="26.25" customHeight="1" x14ac:dyDescent="0.3"/>
    <row r="27" spans="1:14" ht="21" customHeight="1" x14ac:dyDescent="0.3"/>
    <row r="28" spans="1:14" ht="24" customHeight="1" x14ac:dyDescent="0.3">
      <c r="A28" s="21" t="s">
        <v>0</v>
      </c>
      <c r="B28" s="22"/>
      <c r="K28" s="20" t="s">
        <v>1</v>
      </c>
    </row>
    <row r="29" spans="1:14" ht="7.5" customHeight="1" x14ac:dyDescent="0.3">
      <c r="D29" s="14">
        <v>2</v>
      </c>
      <c r="N29" s="14">
        <v>2</v>
      </c>
    </row>
    <row r="30" spans="1:14" ht="18.75" customHeight="1" x14ac:dyDescent="0.3">
      <c r="B30" s="25" t="s">
        <v>2</v>
      </c>
      <c r="K30" s="24" t="s">
        <v>2</v>
      </c>
    </row>
    <row r="53" spans="1:2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</row>
  </sheetData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/>
  <dimension ref="A1:U53"/>
  <sheetViews>
    <sheetView showGridLines="0" showRowColHeaders="0" topLeftCell="A4" zoomScale="60" zoomScaleNormal="60" workbookViewId="0">
      <selection activeCell="N30" sqref="N30"/>
    </sheetView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1" t="s">
        <v>0</v>
      </c>
      <c r="B28" s="22"/>
      <c r="K28" s="20" t="s">
        <v>1</v>
      </c>
    </row>
    <row r="29" spans="1:14" ht="7.5" customHeight="1" x14ac:dyDescent="0.3">
      <c r="D29" s="14">
        <v>2</v>
      </c>
      <c r="N29" s="14">
        <v>3</v>
      </c>
    </row>
    <row r="30" spans="1:14" ht="18.75" customHeight="1" x14ac:dyDescent="0.3">
      <c r="B30" s="25" t="s">
        <v>2</v>
      </c>
      <c r="K30" s="24" t="s">
        <v>2</v>
      </c>
    </row>
    <row r="53" spans="1:2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</row>
  </sheetData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1"/>
  <dimension ref="A1:U53"/>
  <sheetViews>
    <sheetView showGridLines="0" showRowColHeaders="0" zoomScale="60" zoomScaleNormal="60" workbookViewId="0"/>
  </sheetViews>
  <sheetFormatPr baseColWidth="10" defaultColWidth="11.44140625" defaultRowHeight="14.4" x14ac:dyDescent="0.3"/>
  <cols>
    <col min="1" max="1" width="5.77734375" customWidth="1"/>
    <col min="10" max="10" width="14.21875" customWidth="1"/>
  </cols>
  <sheetData>
    <row r="1" ht="4.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1" t="s">
        <v>0</v>
      </c>
      <c r="B28" s="22"/>
      <c r="K28" s="20" t="s">
        <v>1</v>
      </c>
    </row>
    <row r="29" spans="1:14" ht="7.5" customHeight="1" x14ac:dyDescent="0.3">
      <c r="D29" s="14">
        <v>1</v>
      </c>
      <c r="N29" s="14">
        <v>1</v>
      </c>
    </row>
    <row r="30" spans="1:14" ht="18.75" customHeight="1" x14ac:dyDescent="0.3">
      <c r="B30" s="25" t="s">
        <v>2</v>
      </c>
      <c r="K30" s="24" t="s">
        <v>2</v>
      </c>
    </row>
    <row r="53" spans="1:2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</row>
  </sheetData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129540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B6:R36"/>
  <sheetViews>
    <sheetView showGridLines="0" showRowColHeaders="0" zoomScale="70" zoomScaleNormal="70" zoomScaleSheetLayoutView="80" workbookViewId="0">
      <selection activeCell="P21" sqref="P21"/>
    </sheetView>
  </sheetViews>
  <sheetFormatPr baseColWidth="10" defaultColWidth="11.44140625" defaultRowHeight="14.4" x14ac:dyDescent="0.3"/>
  <cols>
    <col min="1" max="1" width="2.77734375" customWidth="1"/>
    <col min="14" max="14" width="2.21875" customWidth="1"/>
  </cols>
  <sheetData>
    <row r="6" spans="2:18" x14ac:dyDescent="0.3">
      <c r="B6" s="17" t="s">
        <v>4</v>
      </c>
    </row>
    <row r="7" spans="2:18" ht="7.5" customHeight="1" x14ac:dyDescent="0.3">
      <c r="B7" s="17"/>
    </row>
    <row r="8" spans="2:18" ht="17.55" customHeight="1" x14ac:dyDescent="0.3">
      <c r="B8" s="64" t="s">
        <v>87</v>
      </c>
      <c r="C8" s="65"/>
      <c r="D8" s="65"/>
      <c r="E8" s="65"/>
      <c r="F8" s="65"/>
      <c r="G8" s="65"/>
      <c r="H8" s="65"/>
      <c r="I8" s="65"/>
      <c r="J8" s="65"/>
      <c r="K8" s="65"/>
      <c r="L8" s="65"/>
      <c r="M8" s="66"/>
      <c r="P8" s="60"/>
    </row>
    <row r="9" spans="2:18" ht="17.55" customHeight="1" x14ac:dyDescent="0.3">
      <c r="B9" s="67"/>
      <c r="C9" s="68"/>
      <c r="D9" s="68"/>
      <c r="E9" s="68"/>
      <c r="F9" s="68"/>
      <c r="G9" s="68"/>
      <c r="H9" s="68"/>
      <c r="I9" s="68"/>
      <c r="J9" s="68"/>
      <c r="K9" s="68"/>
      <c r="L9" s="68"/>
      <c r="M9" s="69"/>
    </row>
    <row r="10" spans="2:18" ht="17.55" customHeight="1" x14ac:dyDescent="0.3">
      <c r="B10" s="67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9"/>
    </row>
    <row r="11" spans="2:18" ht="17.55" customHeight="1" x14ac:dyDescent="0.3">
      <c r="B11" s="67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9"/>
    </row>
    <row r="12" spans="2:18" ht="17.55" customHeight="1" x14ac:dyDescent="0.3">
      <c r="B12" s="67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9"/>
    </row>
    <row r="13" spans="2:18" ht="17.55" customHeight="1" x14ac:dyDescent="0.3">
      <c r="B13" s="67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9"/>
    </row>
    <row r="14" spans="2:18" ht="17.55" customHeight="1" x14ac:dyDescent="0.3">
      <c r="B14" s="67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9"/>
    </row>
    <row r="15" spans="2:18" ht="17.55" customHeight="1" x14ac:dyDescent="0.3"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9"/>
      <c r="R15" s="61"/>
    </row>
    <row r="16" spans="2:18" ht="17.55" customHeight="1" x14ac:dyDescent="0.3">
      <c r="B16" s="67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9"/>
    </row>
    <row r="17" spans="2:17" ht="17.55" customHeight="1" x14ac:dyDescent="0.3"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9"/>
    </row>
    <row r="18" spans="2:17" ht="17.55" customHeight="1" x14ac:dyDescent="0.3">
      <c r="B18" s="67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9"/>
      <c r="O18" s="62"/>
    </row>
    <row r="19" spans="2:17" ht="17.55" customHeight="1" x14ac:dyDescent="0.3"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9"/>
    </row>
    <row r="20" spans="2:17" ht="17.55" customHeight="1" x14ac:dyDescent="0.3">
      <c r="B20" s="67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9"/>
      <c r="Q20" s="60"/>
    </row>
    <row r="21" spans="2:17" ht="17.55" customHeight="1" x14ac:dyDescent="0.3">
      <c r="B21" s="67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9"/>
    </row>
    <row r="22" spans="2:17" ht="17.55" customHeight="1" x14ac:dyDescent="0.3">
      <c r="B22" s="67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9"/>
    </row>
    <row r="23" spans="2:17" ht="17.55" customHeight="1" x14ac:dyDescent="0.3">
      <c r="B23" s="67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9"/>
    </row>
    <row r="24" spans="2:17" ht="17.55" customHeight="1" x14ac:dyDescent="0.3">
      <c r="B24" s="67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9"/>
    </row>
    <row r="25" spans="2:17" ht="17.55" customHeight="1" x14ac:dyDescent="0.3">
      <c r="B25" s="67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9"/>
    </row>
    <row r="26" spans="2:17" ht="17.55" customHeight="1" x14ac:dyDescent="0.3"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9"/>
    </row>
    <row r="27" spans="2:17" ht="17.55" customHeight="1" x14ac:dyDescent="0.3">
      <c r="B27" s="67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9"/>
    </row>
    <row r="28" spans="2:17" ht="17.55" customHeight="1" x14ac:dyDescent="0.3">
      <c r="B28" s="67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9"/>
    </row>
    <row r="29" spans="2:17" ht="17.55" customHeight="1" x14ac:dyDescent="0.3">
      <c r="B29" s="67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9"/>
    </row>
    <row r="30" spans="2:17" ht="17.55" customHeight="1" x14ac:dyDescent="0.3">
      <c r="B30" s="67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9"/>
    </row>
    <row r="31" spans="2:17" ht="17.55" customHeight="1" x14ac:dyDescent="0.3">
      <c r="B31" s="67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9"/>
    </row>
    <row r="32" spans="2:17" ht="17.55" customHeight="1" x14ac:dyDescent="0.3">
      <c r="B32" s="67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9"/>
    </row>
    <row r="33" spans="2:13" ht="17.55" customHeight="1" x14ac:dyDescent="0.3">
      <c r="B33" s="67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9"/>
    </row>
    <row r="34" spans="2:13" ht="17.55" customHeight="1" x14ac:dyDescent="0.3">
      <c r="B34" s="67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9"/>
    </row>
    <row r="35" spans="2:13" ht="17.55" customHeight="1" x14ac:dyDescent="0.3">
      <c r="B35" s="67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9"/>
    </row>
    <row r="36" spans="2:13" ht="13.5" customHeight="1" x14ac:dyDescent="0.3">
      <c r="B36" s="70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2"/>
    </row>
  </sheetData>
  <mergeCells count="1">
    <mergeCell ref="B8:M36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BB414"/>
  <sheetViews>
    <sheetView showGridLines="0" zoomScale="115" zoomScaleNormal="115" workbookViewId="0">
      <pane xSplit="1" ySplit="4" topLeftCell="AI140" activePane="bottomRight" state="frozen"/>
      <selection activeCell="AO114" sqref="AO114"/>
      <selection pane="topRight" activeCell="AO114" sqref="AO114"/>
      <selection pane="bottomLeft" activeCell="AO114" sqref="AO114"/>
      <selection pane="bottomRight" activeCell="AO114" sqref="AO114"/>
    </sheetView>
  </sheetViews>
  <sheetFormatPr baseColWidth="10" defaultColWidth="11.44140625" defaultRowHeight="14.4" x14ac:dyDescent="0.3"/>
  <cols>
    <col min="1" max="1" width="38.44140625" bestFit="1" customWidth="1"/>
    <col min="2" max="2" width="11.77734375" customWidth="1"/>
    <col min="3" max="9" width="7.77734375" customWidth="1"/>
    <col min="10" max="10" width="8.21875" customWidth="1"/>
    <col min="11" max="15" width="7.77734375" customWidth="1"/>
    <col min="16" max="16" width="8.44140625" bestFit="1" customWidth="1"/>
    <col min="17" max="17" width="8.5546875" customWidth="1"/>
    <col min="18" max="18" width="7.77734375" customWidth="1"/>
    <col min="19" max="19" width="9.44140625" customWidth="1"/>
    <col min="20" max="20" width="9.77734375" customWidth="1"/>
    <col min="21" max="22" width="6.77734375" bestFit="1" customWidth="1"/>
    <col min="23" max="23" width="7.44140625" customWidth="1"/>
    <col min="25" max="25" width="6.77734375" customWidth="1"/>
    <col min="27" max="27" width="9.44140625" bestFit="1" customWidth="1"/>
    <col min="29" max="29" width="10.77734375"/>
    <col min="32" max="32" width="10.77734375"/>
    <col min="33" max="33" width="8.77734375" bestFit="1" customWidth="1"/>
    <col min="34" max="34" width="10.77734375"/>
    <col min="37" max="39" width="10.77734375"/>
    <col min="44" max="44" width="10.77734375"/>
    <col min="47" max="49" width="10.77734375"/>
    <col min="52" max="52" width="2" style="2" bestFit="1" customWidth="1"/>
    <col min="53" max="53" width="6.77734375" customWidth="1"/>
  </cols>
  <sheetData>
    <row r="1" spans="1:51" x14ac:dyDescent="0.3">
      <c r="A1" t="s">
        <v>32</v>
      </c>
    </row>
    <row r="2" spans="1:51" x14ac:dyDescent="0.3">
      <c r="A2" t="s">
        <v>33</v>
      </c>
    </row>
    <row r="3" spans="1:51" x14ac:dyDescent="0.3">
      <c r="A3" t="s">
        <v>34</v>
      </c>
      <c r="J3" s="48"/>
    </row>
    <row r="4" spans="1:51" x14ac:dyDescent="0.3">
      <c r="A4" t="s">
        <v>35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57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/>
      <c r="AQ4" s="1"/>
      <c r="AR4" s="1"/>
      <c r="AS4" s="1"/>
      <c r="AT4" s="1"/>
      <c r="AU4" s="1"/>
      <c r="AV4" s="1"/>
      <c r="AW4" s="1"/>
      <c r="AX4" s="1"/>
      <c r="AY4" s="1"/>
    </row>
    <row r="5" spans="1:51" x14ac:dyDescent="0.3">
      <c r="A5" t="s">
        <v>36</v>
      </c>
    </row>
    <row r="6" spans="1:51" x14ac:dyDescent="0.3">
      <c r="A6" t="s">
        <v>37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</row>
    <row r="7" spans="1:51" x14ac:dyDescent="0.3">
      <c r="A7" t="s">
        <v>38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66.42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</row>
    <row r="8" spans="1:51" x14ac:dyDescent="0.3">
      <c r="A8" t="s">
        <v>39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2.5499999999999998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</row>
    <row r="9" spans="1:51" x14ac:dyDescent="0.3">
      <c r="A9" t="s">
        <v>40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31.03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</row>
    <row r="11" spans="1:51" x14ac:dyDescent="0.3">
      <c r="A11" t="s">
        <v>41</v>
      </c>
    </row>
    <row r="12" spans="1:51" x14ac:dyDescent="0.3">
      <c r="A12" t="s">
        <v>42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</row>
    <row r="13" spans="1:51" x14ac:dyDescent="0.3">
      <c r="A13" t="s">
        <v>43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</row>
    <row r="14" spans="1:51" x14ac:dyDescent="0.3">
      <c r="A14" t="s">
        <v>44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</row>
    <row r="15" spans="1:51" x14ac:dyDescent="0.3">
      <c r="A15" t="s">
        <v>45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</row>
    <row r="17" spans="1:41" x14ac:dyDescent="0.3">
      <c r="A17" t="s">
        <v>46</v>
      </c>
    </row>
    <row r="18" spans="1:41" x14ac:dyDescent="0.3">
      <c r="A18" t="s">
        <v>42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</row>
    <row r="19" spans="1:41" x14ac:dyDescent="0.3">
      <c r="A19" t="s">
        <v>43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68.319999999999993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</row>
    <row r="20" spans="1:41" x14ac:dyDescent="0.3">
      <c r="A20" t="s">
        <v>44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1.45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</row>
    <row r="21" spans="1:41" x14ac:dyDescent="0.3">
      <c r="A21" t="s">
        <v>45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30.23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</row>
    <row r="23" spans="1:41" x14ac:dyDescent="0.3">
      <c r="A23" t="s">
        <v>47</v>
      </c>
    </row>
    <row r="24" spans="1:41" x14ac:dyDescent="0.3">
      <c r="A24" t="s">
        <v>42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</row>
    <row r="25" spans="1:41" x14ac:dyDescent="0.3">
      <c r="A25" t="s">
        <v>43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67.69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</row>
    <row r="26" spans="1:41" x14ac:dyDescent="0.3">
      <c r="A26" t="s">
        <v>44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</row>
    <row r="27" spans="1:41" x14ac:dyDescent="0.3">
      <c r="A27" t="s">
        <v>45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29.19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</row>
    <row r="30" spans="1:41" x14ac:dyDescent="0.3">
      <c r="A30" t="s">
        <v>32</v>
      </c>
    </row>
    <row r="31" spans="1:41" x14ac:dyDescent="0.3">
      <c r="A31" t="s">
        <v>33</v>
      </c>
    </row>
    <row r="32" spans="1:41" x14ac:dyDescent="0.3">
      <c r="A32" t="s">
        <v>48</v>
      </c>
    </row>
    <row r="33" spans="1:51" x14ac:dyDescent="0.3">
      <c r="A33" t="s">
        <v>35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s="1">
        <v>43952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 t="s">
        <v>49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x14ac:dyDescent="0.3">
      <c r="A34" t="s">
        <v>36</v>
      </c>
    </row>
    <row r="35" spans="1:51" x14ac:dyDescent="0.3">
      <c r="A35" t="s">
        <v>37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</row>
    <row r="36" spans="1:51" x14ac:dyDescent="0.3">
      <c r="A36" t="s">
        <v>38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</row>
    <row r="37" spans="1:51" x14ac:dyDescent="0.3">
      <c r="A37" t="s">
        <v>39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</row>
    <row r="38" spans="1:51" x14ac:dyDescent="0.3">
      <c r="A38" t="s">
        <v>40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</row>
    <row r="40" spans="1:51" x14ac:dyDescent="0.3">
      <c r="A40" t="s">
        <v>41</v>
      </c>
    </row>
    <row r="41" spans="1:51" x14ac:dyDescent="0.3">
      <c r="A41" t="s">
        <v>42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</row>
    <row r="42" spans="1:51" x14ac:dyDescent="0.3">
      <c r="A42" t="s">
        <v>43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56.44</v>
      </c>
      <c r="AD42">
        <v>59.66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</row>
    <row r="43" spans="1:51" x14ac:dyDescent="0.3">
      <c r="A43" t="s">
        <v>44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5.44</v>
      </c>
      <c r="AD43">
        <v>5.28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</row>
    <row r="44" spans="1:51" x14ac:dyDescent="0.3">
      <c r="A44" t="s">
        <v>45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38.119999999999997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</row>
    <row r="46" spans="1:51" x14ac:dyDescent="0.3">
      <c r="A46" t="s">
        <v>46</v>
      </c>
    </row>
    <row r="47" spans="1:51" x14ac:dyDescent="0.3">
      <c r="A47" t="s">
        <v>42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</row>
    <row r="48" spans="1:51" x14ac:dyDescent="0.3">
      <c r="A48" t="s">
        <v>43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60.39</v>
      </c>
      <c r="AD48">
        <v>63.88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</row>
    <row r="49" spans="1:51" x14ac:dyDescent="0.3">
      <c r="A49" t="s">
        <v>44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2.16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</row>
    <row r="50" spans="1:51" x14ac:dyDescent="0.3">
      <c r="A50" t="s">
        <v>45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</row>
    <row r="52" spans="1:51" x14ac:dyDescent="0.3">
      <c r="A52" t="s">
        <v>47</v>
      </c>
    </row>
    <row r="53" spans="1:51" x14ac:dyDescent="0.3">
      <c r="A53" t="s">
        <v>42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</row>
    <row r="54" spans="1:51" x14ac:dyDescent="0.3">
      <c r="A54" t="s">
        <v>43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63.6</v>
      </c>
      <c r="AD54">
        <v>65.87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</row>
    <row r="55" spans="1:51" x14ac:dyDescent="0.3">
      <c r="A55" t="s">
        <v>44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2.14</v>
      </c>
      <c r="AD55">
        <v>2.06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</row>
    <row r="56" spans="1:51" x14ac:dyDescent="0.3">
      <c r="A56" t="s">
        <v>45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34.26</v>
      </c>
      <c r="AD56">
        <v>32.07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</row>
    <row r="59" spans="1:51" x14ac:dyDescent="0.3">
      <c r="A59" t="s">
        <v>32</v>
      </c>
    </row>
    <row r="60" spans="1:51" x14ac:dyDescent="0.3">
      <c r="A60" t="s">
        <v>33</v>
      </c>
    </row>
    <row r="61" spans="1:51" x14ac:dyDescent="0.3">
      <c r="A61" t="s">
        <v>50</v>
      </c>
    </row>
    <row r="62" spans="1:51" x14ac:dyDescent="0.3">
      <c r="A62" t="s">
        <v>35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s="1">
        <v>43952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 t="s">
        <v>49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x14ac:dyDescent="0.3">
      <c r="A63" t="s">
        <v>36</v>
      </c>
    </row>
    <row r="64" spans="1:51" x14ac:dyDescent="0.3">
      <c r="A64" t="s">
        <v>37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</row>
    <row r="65" spans="1:41" x14ac:dyDescent="0.3">
      <c r="A65" t="s">
        <v>38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64.010000000000005</v>
      </c>
      <c r="AD65">
        <v>66.930000000000007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</row>
    <row r="66" spans="1:41" x14ac:dyDescent="0.3">
      <c r="A66" t="s">
        <v>39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3.94</v>
      </c>
      <c r="AD66">
        <v>4.25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</row>
    <row r="67" spans="1:41" x14ac:dyDescent="0.3">
      <c r="A67" t="s">
        <v>40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32.04</v>
      </c>
      <c r="AD67">
        <v>28.82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</row>
    <row r="69" spans="1:41" x14ac:dyDescent="0.3">
      <c r="A69" t="s">
        <v>41</v>
      </c>
    </row>
    <row r="70" spans="1:41" x14ac:dyDescent="0.3">
      <c r="A70" t="s">
        <v>42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</row>
    <row r="71" spans="1:41" x14ac:dyDescent="0.3">
      <c r="A71" t="s">
        <v>43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54.31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</row>
    <row r="72" spans="1:41" x14ac:dyDescent="0.3">
      <c r="A72" t="s">
        <v>44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12.62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</row>
    <row r="73" spans="1:41" x14ac:dyDescent="0.3">
      <c r="A73" t="s">
        <v>45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33.07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</row>
    <row r="75" spans="1:41" x14ac:dyDescent="0.3">
      <c r="A75" t="s">
        <v>46</v>
      </c>
    </row>
    <row r="76" spans="1:41" x14ac:dyDescent="0.3">
      <c r="A76" t="s">
        <v>42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</row>
    <row r="77" spans="1:41" x14ac:dyDescent="0.3">
      <c r="A77" t="s">
        <v>43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</v>
      </c>
      <c r="AD77">
        <v>69.569999999999993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</row>
    <row r="78" spans="1:41" x14ac:dyDescent="0.3">
      <c r="A78" t="s">
        <v>44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0.97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</row>
    <row r="79" spans="1:41" x14ac:dyDescent="0.3">
      <c r="A79" t="s">
        <v>45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32.33</v>
      </c>
      <c r="AD79">
        <v>29.57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</row>
    <row r="81" spans="1:53" x14ac:dyDescent="0.3">
      <c r="A81" t="s">
        <v>47</v>
      </c>
    </row>
    <row r="82" spans="1:53" x14ac:dyDescent="0.3">
      <c r="A82" t="s">
        <v>42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</row>
    <row r="83" spans="1:53" x14ac:dyDescent="0.3">
      <c r="A83" t="s">
        <v>43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65.41</v>
      </c>
      <c r="AD83">
        <v>72.239999999999995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</row>
    <row r="84" spans="1:53" x14ac:dyDescent="0.3">
      <c r="A84" t="s">
        <v>44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5.82</v>
      </c>
      <c r="AD84">
        <v>4.09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</row>
    <row r="85" spans="1:53" x14ac:dyDescent="0.3">
      <c r="A85" t="s">
        <v>45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28.76</v>
      </c>
      <c r="AD85">
        <v>23.67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</row>
    <row r="88" spans="1:53" x14ac:dyDescent="0.3">
      <c r="A88" t="s">
        <v>32</v>
      </c>
    </row>
    <row r="89" spans="1:53" x14ac:dyDescent="0.3">
      <c r="A89" t="s">
        <v>33</v>
      </c>
    </row>
    <row r="90" spans="1:53" x14ac:dyDescent="0.3">
      <c r="A90" t="s">
        <v>51</v>
      </c>
    </row>
    <row r="91" spans="1:53" x14ac:dyDescent="0.3">
      <c r="A91" t="s">
        <v>35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s="1">
        <v>43952</v>
      </c>
      <c r="S91" s="1">
        <v>43983</v>
      </c>
      <c r="T91" s="1">
        <v>44013</v>
      </c>
      <c r="U91" s="1">
        <v>44044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 t="s">
        <v>49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3" x14ac:dyDescent="0.3">
      <c r="A92" t="s">
        <v>36</v>
      </c>
    </row>
    <row r="93" spans="1:53" x14ac:dyDescent="0.3">
      <c r="A93" t="s">
        <v>37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</row>
    <row r="94" spans="1:53" x14ac:dyDescent="0.3">
      <c r="A94" t="s">
        <v>38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58.95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BA94" s="27"/>
    </row>
    <row r="95" spans="1:53" x14ac:dyDescent="0.3">
      <c r="A95" t="s">
        <v>39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7.26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</row>
    <row r="96" spans="1:53" x14ac:dyDescent="0.3">
      <c r="A96" t="s">
        <v>40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</row>
    <row r="98" spans="1:41" x14ac:dyDescent="0.3">
      <c r="A98" t="s">
        <v>41</v>
      </c>
    </row>
    <row r="99" spans="1:41" x14ac:dyDescent="0.3">
      <c r="A99" t="s">
        <v>42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</row>
    <row r="100" spans="1:41" x14ac:dyDescent="0.3">
      <c r="A100" t="s">
        <v>43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</row>
    <row r="101" spans="1:41" x14ac:dyDescent="0.3">
      <c r="A101" t="s">
        <v>44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</row>
    <row r="102" spans="1:41" x14ac:dyDescent="0.3">
      <c r="A102" t="s">
        <v>45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</row>
    <row r="104" spans="1:41" x14ac:dyDescent="0.3">
      <c r="A104" t="s">
        <v>46</v>
      </c>
    </row>
    <row r="105" spans="1:41" x14ac:dyDescent="0.3">
      <c r="A105" t="s">
        <v>42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</row>
    <row r="106" spans="1:41" x14ac:dyDescent="0.3">
      <c r="A106" t="s">
        <v>43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64.680000000000007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</row>
    <row r="107" spans="1:41" x14ac:dyDescent="0.3">
      <c r="A107" t="s">
        <v>44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</row>
    <row r="108" spans="1:41" x14ac:dyDescent="0.3">
      <c r="A108" t="s">
        <v>45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33.97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</row>
    <row r="110" spans="1:41" x14ac:dyDescent="0.3">
      <c r="A110" t="s">
        <v>47</v>
      </c>
    </row>
    <row r="111" spans="1:41" x14ac:dyDescent="0.3">
      <c r="A111" t="s">
        <v>42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</row>
    <row r="112" spans="1:41" x14ac:dyDescent="0.3">
      <c r="A112" t="s">
        <v>43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60.19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</row>
    <row r="113" spans="1:51" x14ac:dyDescent="0.3">
      <c r="A113" t="s">
        <v>44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8.2200000000000006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</row>
    <row r="114" spans="1:51" x14ac:dyDescent="0.3">
      <c r="A114" t="s">
        <v>45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31.59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</row>
    <row r="117" spans="1:51" x14ac:dyDescent="0.3">
      <c r="A117" t="s">
        <v>32</v>
      </c>
    </row>
    <row r="118" spans="1:51" x14ac:dyDescent="0.3">
      <c r="A118" t="s">
        <v>33</v>
      </c>
    </row>
    <row r="119" spans="1:51" x14ac:dyDescent="0.3">
      <c r="A119" t="s">
        <v>52</v>
      </c>
    </row>
    <row r="120" spans="1:51" x14ac:dyDescent="0.3">
      <c r="A120" t="s">
        <v>35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s="1">
        <v>43952</v>
      </c>
      <c r="S120" s="1">
        <v>43983</v>
      </c>
      <c r="T120" s="1">
        <v>44013</v>
      </c>
      <c r="U120" s="1">
        <v>44044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 t="s">
        <v>49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/>
      <c r="AQ120" s="1"/>
      <c r="AR120" s="1"/>
      <c r="AS120" s="1"/>
      <c r="AT120" s="1"/>
      <c r="AU120" s="1"/>
      <c r="AV120" s="1"/>
      <c r="AW120" s="1"/>
      <c r="AX120" s="1"/>
      <c r="AY120" s="1"/>
    </row>
    <row r="121" spans="1:51" x14ac:dyDescent="0.3">
      <c r="A121" t="s">
        <v>36</v>
      </c>
    </row>
    <row r="122" spans="1:51" x14ac:dyDescent="0.3">
      <c r="A122" t="s">
        <v>37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</row>
    <row r="123" spans="1:51" x14ac:dyDescent="0.3">
      <c r="A123" t="s">
        <v>38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66.23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</row>
    <row r="124" spans="1:51" x14ac:dyDescent="0.3">
      <c r="A124" t="s">
        <v>39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4.71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</row>
    <row r="125" spans="1:51" x14ac:dyDescent="0.3">
      <c r="A125" t="s">
        <v>40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29.06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</row>
    <row r="127" spans="1:51" x14ac:dyDescent="0.3">
      <c r="A127" t="s">
        <v>41</v>
      </c>
    </row>
    <row r="128" spans="1:51" x14ac:dyDescent="0.3">
      <c r="A128" t="s">
        <v>42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</row>
    <row r="129" spans="1:41" x14ac:dyDescent="0.3">
      <c r="A129" t="s">
        <v>43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</row>
    <row r="130" spans="1:41" x14ac:dyDescent="0.3">
      <c r="A130" t="s">
        <v>44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</row>
    <row r="131" spans="1:41" x14ac:dyDescent="0.3">
      <c r="A131" t="s">
        <v>45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</row>
    <row r="133" spans="1:41" x14ac:dyDescent="0.3">
      <c r="A133" t="s">
        <v>46</v>
      </c>
    </row>
    <row r="134" spans="1:41" x14ac:dyDescent="0.3">
      <c r="A134" t="s">
        <v>42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</row>
    <row r="135" spans="1:41" x14ac:dyDescent="0.3">
      <c r="A135" t="s">
        <v>43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67.709999999999994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</row>
    <row r="136" spans="1:41" x14ac:dyDescent="0.3">
      <c r="A136" t="s">
        <v>44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2.64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</row>
    <row r="137" spans="1:41" x14ac:dyDescent="0.3">
      <c r="A137" t="s">
        <v>45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29.65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</row>
    <row r="139" spans="1:41" x14ac:dyDescent="0.3">
      <c r="A139" t="s">
        <v>47</v>
      </c>
    </row>
    <row r="140" spans="1:41" x14ac:dyDescent="0.3">
      <c r="A140" t="s">
        <v>42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</row>
    <row r="141" spans="1:41" x14ac:dyDescent="0.3">
      <c r="A141" t="s">
        <v>43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</row>
    <row r="142" spans="1:41" x14ac:dyDescent="0.3">
      <c r="A142" t="s">
        <v>44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</row>
    <row r="143" spans="1:41" x14ac:dyDescent="0.3">
      <c r="A143" t="s">
        <v>45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</row>
    <row r="146" spans="1:51" x14ac:dyDescent="0.3">
      <c r="A146" t="s">
        <v>32</v>
      </c>
    </row>
    <row r="147" spans="1:51" x14ac:dyDescent="0.3">
      <c r="A147" t="s">
        <v>33</v>
      </c>
    </row>
    <row r="148" spans="1:51" x14ac:dyDescent="0.3">
      <c r="A148" t="s">
        <v>53</v>
      </c>
    </row>
    <row r="149" spans="1:51" x14ac:dyDescent="0.3">
      <c r="A149" t="s">
        <v>35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s="1">
        <v>43952</v>
      </c>
      <c r="S149" s="1">
        <v>43983</v>
      </c>
      <c r="T149" s="1">
        <v>44013</v>
      </c>
      <c r="U149" s="1">
        <v>44044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 t="s">
        <v>49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/>
      <c r="AQ149" s="1"/>
      <c r="AR149" s="1"/>
      <c r="AS149" s="1"/>
      <c r="AT149" s="1"/>
      <c r="AU149" s="1"/>
      <c r="AV149" s="1"/>
      <c r="AW149" s="1"/>
      <c r="AX149" s="1"/>
      <c r="AY149" s="1"/>
    </row>
    <row r="150" spans="1:51" x14ac:dyDescent="0.3">
      <c r="A150" t="s">
        <v>36</v>
      </c>
    </row>
    <row r="151" spans="1:51" x14ac:dyDescent="0.3">
      <c r="A151" t="s">
        <v>37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</row>
    <row r="152" spans="1:51" x14ac:dyDescent="0.3">
      <c r="A152" t="s">
        <v>38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56.84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</row>
    <row r="153" spans="1:51" x14ac:dyDescent="0.3">
      <c r="A153" t="s">
        <v>39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7.99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</row>
    <row r="154" spans="1:51" x14ac:dyDescent="0.3">
      <c r="A154" t="s">
        <v>40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35.159999999999997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</row>
    <row r="156" spans="1:51" x14ac:dyDescent="0.3">
      <c r="A156" t="s">
        <v>41</v>
      </c>
    </row>
    <row r="157" spans="1:51" x14ac:dyDescent="0.3">
      <c r="A157" t="s">
        <v>42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</row>
    <row r="158" spans="1:51" x14ac:dyDescent="0.3">
      <c r="A158" t="s">
        <v>43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</row>
    <row r="159" spans="1:51" x14ac:dyDescent="0.3">
      <c r="A159" t="s">
        <v>44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</row>
    <row r="160" spans="1:51" x14ac:dyDescent="0.3">
      <c r="A160" t="s">
        <v>45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</row>
    <row r="162" spans="1:41" x14ac:dyDescent="0.3">
      <c r="A162" t="s">
        <v>46</v>
      </c>
    </row>
    <row r="163" spans="1:41" x14ac:dyDescent="0.3">
      <c r="A163" t="s">
        <v>42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</row>
    <row r="164" spans="1:41" x14ac:dyDescent="0.3">
      <c r="A164" t="s">
        <v>43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</row>
    <row r="165" spans="1:41" x14ac:dyDescent="0.3">
      <c r="A165" t="s">
        <v>44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0.43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</row>
    <row r="166" spans="1:41" x14ac:dyDescent="0.3">
      <c r="A166" t="s">
        <v>45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</row>
    <row r="167" spans="1:41" x14ac:dyDescent="0.3">
      <c r="AF167">
        <v>0.93</v>
      </c>
    </row>
    <row r="168" spans="1:41" x14ac:dyDescent="0.3">
      <c r="A168" t="s">
        <v>47</v>
      </c>
    </row>
    <row r="169" spans="1:41" x14ac:dyDescent="0.3">
      <c r="A169" t="s">
        <v>42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</row>
    <row r="170" spans="1:41" x14ac:dyDescent="0.3">
      <c r="A170" t="s">
        <v>43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58.38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</row>
    <row r="171" spans="1:41" x14ac:dyDescent="0.3">
      <c r="A171" t="s">
        <v>44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8.7899999999999991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</row>
    <row r="172" spans="1:41" x14ac:dyDescent="0.3">
      <c r="A172" t="s">
        <v>45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32.83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</row>
    <row r="175" spans="1:41" x14ac:dyDescent="0.3">
      <c r="A175" t="s">
        <v>32</v>
      </c>
    </row>
    <row r="176" spans="1:41" x14ac:dyDescent="0.3">
      <c r="A176" t="s">
        <v>33</v>
      </c>
    </row>
    <row r="177" spans="1:54" x14ac:dyDescent="0.3">
      <c r="A177" t="s">
        <v>54</v>
      </c>
    </row>
    <row r="178" spans="1:54" x14ac:dyDescent="0.3">
      <c r="A178" t="s">
        <v>35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s="1">
        <v>43952</v>
      </c>
      <c r="S178" s="1">
        <v>43983</v>
      </c>
      <c r="T178" s="1">
        <v>44013</v>
      </c>
      <c r="U178" s="1">
        <v>44044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 t="s">
        <v>49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/>
      <c r="AQ178" s="1"/>
      <c r="AR178" s="1"/>
      <c r="AS178" s="1"/>
      <c r="AT178" s="1"/>
      <c r="AU178" s="1"/>
      <c r="AV178" s="1"/>
      <c r="AW178" s="1"/>
      <c r="AX178" s="1"/>
      <c r="AY178" s="1"/>
    </row>
    <row r="179" spans="1:54" x14ac:dyDescent="0.3">
      <c r="A179" t="s">
        <v>36</v>
      </c>
    </row>
    <row r="180" spans="1:54" x14ac:dyDescent="0.3">
      <c r="A180" t="s">
        <v>37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</row>
    <row r="181" spans="1:54" x14ac:dyDescent="0.3">
      <c r="A181" t="s">
        <v>38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</v>
      </c>
      <c r="AD181">
        <v>68.31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BA181" s="27"/>
      <c r="BB181" s="27"/>
    </row>
    <row r="182" spans="1:54" x14ac:dyDescent="0.3">
      <c r="A182" t="s">
        <v>39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5.23</v>
      </c>
      <c r="AD182">
        <v>4.8600000000000003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</row>
    <row r="183" spans="1:54" x14ac:dyDescent="0.3">
      <c r="A183" t="s">
        <v>40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30.07</v>
      </c>
      <c r="AD183">
        <v>26.83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</row>
    <row r="185" spans="1:54" x14ac:dyDescent="0.3">
      <c r="A185" t="s">
        <v>41</v>
      </c>
    </row>
    <row r="186" spans="1:54" x14ac:dyDescent="0.3">
      <c r="A186" t="s">
        <v>42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</row>
    <row r="187" spans="1:54" x14ac:dyDescent="0.3">
      <c r="A187" t="s">
        <v>43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</row>
    <row r="188" spans="1:54" x14ac:dyDescent="0.3">
      <c r="A188" t="s">
        <v>44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</row>
    <row r="189" spans="1:54" x14ac:dyDescent="0.3">
      <c r="A189" t="s">
        <v>45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</row>
    <row r="191" spans="1:54" x14ac:dyDescent="0.3">
      <c r="A191" t="s">
        <v>46</v>
      </c>
    </row>
    <row r="192" spans="1:54" x14ac:dyDescent="0.3">
      <c r="A192" t="s">
        <v>42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</row>
    <row r="193" spans="1:51" x14ac:dyDescent="0.3">
      <c r="A193" t="s">
        <v>43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68.39</v>
      </c>
      <c r="AD193">
        <v>71.430000000000007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</row>
    <row r="194" spans="1:51" x14ac:dyDescent="0.3">
      <c r="A194" t="s">
        <v>44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1.81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</row>
    <row r="195" spans="1:51" x14ac:dyDescent="0.3">
      <c r="A195" t="s">
        <v>45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29.8</v>
      </c>
      <c r="AD195">
        <v>27.03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</row>
    <row r="197" spans="1:51" x14ac:dyDescent="0.3">
      <c r="A197" t="s">
        <v>47</v>
      </c>
    </row>
    <row r="198" spans="1:51" x14ac:dyDescent="0.3">
      <c r="A198" t="s">
        <v>42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</row>
    <row r="199" spans="1:51" x14ac:dyDescent="0.3">
      <c r="A199" t="s">
        <v>43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</row>
    <row r="200" spans="1:51" x14ac:dyDescent="0.3">
      <c r="A200" t="s">
        <v>44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</row>
    <row r="201" spans="1:51" x14ac:dyDescent="0.3">
      <c r="A201" t="s">
        <v>45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</row>
    <row r="204" spans="1:51" x14ac:dyDescent="0.3">
      <c r="A204" t="s">
        <v>32</v>
      </c>
    </row>
    <row r="205" spans="1:51" x14ac:dyDescent="0.3">
      <c r="A205" t="s">
        <v>33</v>
      </c>
    </row>
    <row r="206" spans="1:51" x14ac:dyDescent="0.3">
      <c r="A206" t="s">
        <v>55</v>
      </c>
    </row>
    <row r="207" spans="1:51" x14ac:dyDescent="0.3">
      <c r="A207" t="s">
        <v>35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s="1">
        <v>43952</v>
      </c>
      <c r="S207" s="1">
        <v>43983</v>
      </c>
      <c r="T207" s="1">
        <v>44013</v>
      </c>
      <c r="U207" s="1">
        <v>44044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 t="s">
        <v>49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/>
      <c r="AQ207" s="1"/>
      <c r="AR207" s="1"/>
      <c r="AS207" s="1"/>
      <c r="AT207" s="1"/>
      <c r="AU207" s="1"/>
      <c r="AV207" s="1"/>
      <c r="AW207" s="1"/>
      <c r="AX207" s="1"/>
      <c r="AY207" s="1"/>
    </row>
    <row r="208" spans="1:51" x14ac:dyDescent="0.3">
      <c r="A208" t="s">
        <v>36</v>
      </c>
    </row>
    <row r="209" spans="1:41" x14ac:dyDescent="0.3">
      <c r="A209" t="s">
        <v>37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</row>
    <row r="210" spans="1:41" x14ac:dyDescent="0.3">
      <c r="A210" t="s">
        <v>38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66.989999999999995</v>
      </c>
      <c r="AD210">
        <v>69.349999999999994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</row>
    <row r="211" spans="1:41" x14ac:dyDescent="0.3">
      <c r="A211" t="s">
        <v>39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1.28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</row>
    <row r="212" spans="1:41" x14ac:dyDescent="0.3">
      <c r="A212" t="s">
        <v>40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32.159999999999997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</row>
    <row r="214" spans="1:41" x14ac:dyDescent="0.3">
      <c r="A214" t="s">
        <v>41</v>
      </c>
    </row>
    <row r="215" spans="1:41" x14ac:dyDescent="0.3">
      <c r="A215" t="s">
        <v>42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</row>
    <row r="216" spans="1:41" x14ac:dyDescent="0.3">
      <c r="A216" t="s">
        <v>43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65.3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</row>
    <row r="217" spans="1:41" x14ac:dyDescent="0.3">
      <c r="A217" t="s">
        <v>44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4.57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</row>
    <row r="218" spans="1:41" x14ac:dyDescent="0.3">
      <c r="A218" t="s">
        <v>45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30.13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</row>
    <row r="220" spans="1:41" x14ac:dyDescent="0.3">
      <c r="A220" t="s">
        <v>46</v>
      </c>
    </row>
    <row r="221" spans="1:41" x14ac:dyDescent="0.3">
      <c r="A221" t="s">
        <v>42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</row>
    <row r="222" spans="1:41" x14ac:dyDescent="0.3">
      <c r="A222" t="s">
        <v>43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68.63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</row>
    <row r="223" spans="1:41" x14ac:dyDescent="0.3">
      <c r="A223" t="s">
        <v>44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</row>
    <row r="224" spans="1:41" x14ac:dyDescent="0.3">
      <c r="A224" t="s">
        <v>45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30.87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</row>
    <row r="226" spans="1:51" x14ac:dyDescent="0.3">
      <c r="A226" t="s">
        <v>47</v>
      </c>
    </row>
    <row r="227" spans="1:51" x14ac:dyDescent="0.3">
      <c r="A227" t="s">
        <v>42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</row>
    <row r="228" spans="1:51" x14ac:dyDescent="0.3">
      <c r="A228" t="s">
        <v>43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</row>
    <row r="229" spans="1:51" x14ac:dyDescent="0.3">
      <c r="A229" t="s">
        <v>44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</row>
    <row r="230" spans="1:51" x14ac:dyDescent="0.3">
      <c r="A230" t="s">
        <v>45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</row>
    <row r="233" spans="1:51" x14ac:dyDescent="0.3">
      <c r="A233" t="s">
        <v>32</v>
      </c>
    </row>
    <row r="234" spans="1:51" x14ac:dyDescent="0.3">
      <c r="A234" t="s">
        <v>56</v>
      </c>
    </row>
    <row r="235" spans="1:51" x14ac:dyDescent="0.3">
      <c r="A235" t="s">
        <v>34</v>
      </c>
    </row>
    <row r="236" spans="1:51" x14ac:dyDescent="0.3">
      <c r="A236" t="s">
        <v>35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s="1">
        <v>43952</v>
      </c>
      <c r="S236" s="1">
        <v>43983</v>
      </c>
      <c r="T236" s="1">
        <v>44013</v>
      </c>
      <c r="U236" s="1">
        <v>44044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 t="s">
        <v>49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/>
      <c r="AQ236" s="1"/>
      <c r="AR236" s="1"/>
      <c r="AS236" s="1"/>
      <c r="AT236" s="1"/>
      <c r="AU236" s="1"/>
      <c r="AV236" s="1"/>
      <c r="AW236" s="1"/>
      <c r="AX236" s="1"/>
      <c r="AY236" s="1"/>
    </row>
    <row r="237" spans="1:51" x14ac:dyDescent="0.3">
      <c r="A237" t="s">
        <v>57</v>
      </c>
    </row>
    <row r="238" spans="1:51" x14ac:dyDescent="0.3">
      <c r="A238" t="s">
        <v>58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</row>
    <row r="239" spans="1:51" x14ac:dyDescent="0.3">
      <c r="A239" t="s">
        <v>59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</row>
    <row r="240" spans="1:51" x14ac:dyDescent="0.3">
      <c r="A240" t="s">
        <v>60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</row>
    <row r="241" spans="1:41" x14ac:dyDescent="0.3">
      <c r="A241" t="s">
        <v>61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</row>
    <row r="243" spans="1:41" x14ac:dyDescent="0.3">
      <c r="A243" t="s">
        <v>62</v>
      </c>
    </row>
    <row r="244" spans="1:41" x14ac:dyDescent="0.3">
      <c r="A244" t="s">
        <v>63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</row>
    <row r="245" spans="1:41" x14ac:dyDescent="0.3">
      <c r="A245" t="s">
        <v>64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67.08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</row>
    <row r="246" spans="1:41" x14ac:dyDescent="0.3">
      <c r="A246" t="s">
        <v>65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2.15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</row>
    <row r="247" spans="1:41" x14ac:dyDescent="0.3">
      <c r="A247" t="s">
        <v>66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30.77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</row>
    <row r="249" spans="1:41" x14ac:dyDescent="0.3">
      <c r="A249" t="s">
        <v>67</v>
      </c>
    </row>
    <row r="250" spans="1:41" x14ac:dyDescent="0.3">
      <c r="A250" t="s">
        <v>63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</row>
    <row r="251" spans="1:41" x14ac:dyDescent="0.3">
      <c r="A251" t="s">
        <v>64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</row>
    <row r="252" spans="1:41" x14ac:dyDescent="0.3">
      <c r="A252" t="s">
        <v>65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</row>
    <row r="253" spans="1:41" x14ac:dyDescent="0.3">
      <c r="A253" t="s">
        <v>66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</row>
    <row r="256" spans="1:41" x14ac:dyDescent="0.3">
      <c r="A256" t="s">
        <v>32</v>
      </c>
    </row>
    <row r="257" spans="1:51" x14ac:dyDescent="0.3">
      <c r="A257" t="s">
        <v>56</v>
      </c>
    </row>
    <row r="258" spans="1:51" x14ac:dyDescent="0.3">
      <c r="A258" t="s">
        <v>48</v>
      </c>
    </row>
    <row r="259" spans="1:51" x14ac:dyDescent="0.3">
      <c r="A259" t="s">
        <v>35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s="1">
        <v>43952</v>
      </c>
      <c r="S259" s="1">
        <v>43983</v>
      </c>
      <c r="T259" s="1">
        <v>44013</v>
      </c>
      <c r="U259" s="1">
        <v>44044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 t="s">
        <v>49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/>
      <c r="AQ259" s="1"/>
      <c r="AR259" s="1"/>
      <c r="AS259" s="1"/>
      <c r="AT259" s="1"/>
      <c r="AU259" s="1"/>
      <c r="AV259" s="1"/>
      <c r="AW259" s="1"/>
      <c r="AX259" s="1"/>
      <c r="AY259" s="1"/>
    </row>
    <row r="260" spans="1:51" x14ac:dyDescent="0.3">
      <c r="A260" t="s">
        <v>57</v>
      </c>
    </row>
    <row r="261" spans="1:51" x14ac:dyDescent="0.3">
      <c r="A261" t="s">
        <v>58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</row>
    <row r="262" spans="1:51" x14ac:dyDescent="0.3">
      <c r="A262" t="s">
        <v>59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57.01</v>
      </c>
      <c r="AD262">
        <v>59.49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</row>
    <row r="263" spans="1:51" x14ac:dyDescent="0.3">
      <c r="A263" t="s">
        <v>60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4.1399999999999997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</row>
    <row r="264" spans="1:51" x14ac:dyDescent="0.3">
      <c r="A264" t="s">
        <v>61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38.85</v>
      </c>
      <c r="AD264">
        <v>36.33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</row>
    <row r="266" spans="1:51" x14ac:dyDescent="0.3">
      <c r="A266" t="s">
        <v>62</v>
      </c>
    </row>
    <row r="267" spans="1:51" x14ac:dyDescent="0.3">
      <c r="A267" t="s">
        <v>63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</row>
    <row r="268" spans="1:51" x14ac:dyDescent="0.3">
      <c r="A268" t="s">
        <v>64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61.04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</row>
    <row r="269" spans="1:51" x14ac:dyDescent="0.3">
      <c r="A269" t="s">
        <v>65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</row>
    <row r="270" spans="1:51" x14ac:dyDescent="0.3">
      <c r="A270" t="s">
        <v>66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34.229999999999997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</row>
    <row r="272" spans="1:51" x14ac:dyDescent="0.3">
      <c r="A272" t="s">
        <v>67</v>
      </c>
    </row>
    <row r="273" spans="1:51" x14ac:dyDescent="0.3">
      <c r="A273" t="s">
        <v>63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</row>
    <row r="274" spans="1:51" x14ac:dyDescent="0.3">
      <c r="A274" t="s">
        <v>64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58.85</v>
      </c>
      <c r="AD274">
        <v>62.41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</row>
    <row r="275" spans="1:51" x14ac:dyDescent="0.3">
      <c r="A275" t="s">
        <v>65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5.65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</row>
    <row r="276" spans="1:51" x14ac:dyDescent="0.3">
      <c r="A276" t="s">
        <v>66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36.450000000000003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</row>
    <row r="279" spans="1:51" x14ac:dyDescent="0.3">
      <c r="A279" t="s">
        <v>32</v>
      </c>
    </row>
    <row r="280" spans="1:51" x14ac:dyDescent="0.3">
      <c r="A280" t="s">
        <v>56</v>
      </c>
    </row>
    <row r="281" spans="1:51" x14ac:dyDescent="0.3">
      <c r="A281" t="s">
        <v>50</v>
      </c>
    </row>
    <row r="282" spans="1:51" x14ac:dyDescent="0.3">
      <c r="A282" t="s">
        <v>35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s="1">
        <v>43952</v>
      </c>
      <c r="S282" s="1">
        <v>43983</v>
      </c>
      <c r="T282" s="1">
        <v>44013</v>
      </c>
      <c r="U282" s="1">
        <v>44044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 t="s">
        <v>49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/>
      <c r="AQ282" s="1"/>
      <c r="AR282" s="1"/>
      <c r="AS282" s="1"/>
      <c r="AT282" s="1"/>
      <c r="AU282" s="1"/>
      <c r="AV282" s="1"/>
      <c r="AW282" s="1"/>
      <c r="AX282" s="1"/>
      <c r="AY282" s="1"/>
    </row>
    <row r="283" spans="1:51" x14ac:dyDescent="0.3">
      <c r="A283" t="s">
        <v>57</v>
      </c>
    </row>
    <row r="284" spans="1:51" x14ac:dyDescent="0.3">
      <c r="A284" t="s">
        <v>58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</row>
    <row r="285" spans="1:51" x14ac:dyDescent="0.3">
      <c r="A285" t="s">
        <v>59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57.48</v>
      </c>
      <c r="AD285">
        <v>61.48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</row>
    <row r="286" spans="1:51" x14ac:dyDescent="0.3">
      <c r="A286" t="s">
        <v>60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8.11</v>
      </c>
      <c r="AD286">
        <v>7.75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</row>
    <row r="287" spans="1:51" x14ac:dyDescent="0.3">
      <c r="A287" t="s">
        <v>61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34.409999999999997</v>
      </c>
      <c r="AD287">
        <v>30.77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</row>
    <row r="289" spans="1:41" x14ac:dyDescent="0.3">
      <c r="A289" t="s">
        <v>62</v>
      </c>
    </row>
    <row r="290" spans="1:41" x14ac:dyDescent="0.3">
      <c r="A290" t="s">
        <v>63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</row>
    <row r="291" spans="1:41" x14ac:dyDescent="0.3">
      <c r="A291" t="s">
        <v>64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65.12</v>
      </c>
      <c r="AD291">
        <v>67.86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</row>
    <row r="292" spans="1:41" x14ac:dyDescent="0.3">
      <c r="A292" t="s">
        <v>65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</row>
    <row r="293" spans="1:41" x14ac:dyDescent="0.3">
      <c r="A293" t="s">
        <v>66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31.98</v>
      </c>
      <c r="AD293">
        <v>28.61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</row>
    <row r="295" spans="1:41" x14ac:dyDescent="0.3">
      <c r="A295" t="s">
        <v>67</v>
      </c>
    </row>
    <row r="296" spans="1:41" x14ac:dyDescent="0.3">
      <c r="A296" t="s">
        <v>63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</row>
    <row r="297" spans="1:41" x14ac:dyDescent="0.3">
      <c r="A297" t="s">
        <v>64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67.86</v>
      </c>
      <c r="AD297">
        <v>69.84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</row>
    <row r="298" spans="1:41" x14ac:dyDescent="0.3">
      <c r="A298" t="s">
        <v>65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2.79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</row>
    <row r="299" spans="1:41" x14ac:dyDescent="0.3">
      <c r="A299" t="s">
        <v>66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29.34</v>
      </c>
      <c r="AD299">
        <v>27.33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</row>
    <row r="302" spans="1:41" x14ac:dyDescent="0.3">
      <c r="A302" t="s">
        <v>32</v>
      </c>
    </row>
    <row r="303" spans="1:41" x14ac:dyDescent="0.3">
      <c r="A303" t="s">
        <v>56</v>
      </c>
    </row>
    <row r="304" spans="1:41" x14ac:dyDescent="0.3">
      <c r="A304" t="s">
        <v>51</v>
      </c>
    </row>
    <row r="305" spans="1:51" x14ac:dyDescent="0.3">
      <c r="A305" t="s">
        <v>35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s="1">
        <v>43952</v>
      </c>
      <c r="S305" s="1">
        <v>43983</v>
      </c>
      <c r="T305" s="1">
        <v>44013</v>
      </c>
      <c r="U305" s="1">
        <v>44044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 t="s">
        <v>49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/>
      <c r="AQ305" s="1"/>
      <c r="AR305" s="1"/>
      <c r="AS305" s="1"/>
      <c r="AT305" s="1"/>
      <c r="AU305" s="1"/>
      <c r="AV305" s="1"/>
      <c r="AW305" s="1"/>
      <c r="AX305" s="1"/>
      <c r="AY305" s="1"/>
    </row>
    <row r="306" spans="1:51" x14ac:dyDescent="0.3">
      <c r="A306" t="s">
        <v>57</v>
      </c>
    </row>
    <row r="307" spans="1:51" x14ac:dyDescent="0.3">
      <c r="A307" t="s">
        <v>58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</row>
    <row r="308" spans="1:51" x14ac:dyDescent="0.3">
      <c r="A308" t="s">
        <v>59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45.76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</row>
    <row r="309" spans="1:51" x14ac:dyDescent="0.3">
      <c r="A309" t="s">
        <v>60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</row>
    <row r="310" spans="1:51" x14ac:dyDescent="0.3">
      <c r="A310" t="s">
        <v>61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38.26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</row>
    <row r="312" spans="1:51" x14ac:dyDescent="0.3">
      <c r="A312" t="s">
        <v>62</v>
      </c>
    </row>
    <row r="313" spans="1:51" x14ac:dyDescent="0.3">
      <c r="A313" t="s">
        <v>63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</row>
    <row r="314" spans="1:51" x14ac:dyDescent="0.3">
      <c r="A314" t="s">
        <v>64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63.25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</row>
    <row r="315" spans="1:51" x14ac:dyDescent="0.3">
      <c r="A315" t="s">
        <v>65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</row>
    <row r="316" spans="1:51" x14ac:dyDescent="0.3">
      <c r="A316" t="s">
        <v>66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31.84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</row>
    <row r="318" spans="1:51" x14ac:dyDescent="0.3">
      <c r="A318" t="s">
        <v>67</v>
      </c>
    </row>
    <row r="319" spans="1:51" x14ac:dyDescent="0.3">
      <c r="A319" t="s">
        <v>63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</row>
    <row r="320" spans="1:51" x14ac:dyDescent="0.3">
      <c r="A320" t="s">
        <v>64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62.82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</row>
    <row r="321" spans="1:51" x14ac:dyDescent="0.3">
      <c r="A321" t="s">
        <v>65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2.33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</row>
    <row r="322" spans="1:51" x14ac:dyDescent="0.3">
      <c r="A322" t="s">
        <v>66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34.85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</row>
    <row r="325" spans="1:51" x14ac:dyDescent="0.3">
      <c r="A325" t="s">
        <v>32</v>
      </c>
    </row>
    <row r="326" spans="1:51" x14ac:dyDescent="0.3">
      <c r="A326" t="s">
        <v>56</v>
      </c>
    </row>
    <row r="327" spans="1:51" x14ac:dyDescent="0.3">
      <c r="A327" t="s">
        <v>52</v>
      </c>
    </row>
    <row r="328" spans="1:51" x14ac:dyDescent="0.3">
      <c r="A328" t="s">
        <v>35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s="1">
        <v>43952</v>
      </c>
      <c r="S328" s="1">
        <v>43983</v>
      </c>
      <c r="T328" s="1">
        <v>44013</v>
      </c>
      <c r="U328" s="1">
        <v>44044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 t="s">
        <v>49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/>
      <c r="AQ328" s="1"/>
      <c r="AR328" s="1"/>
      <c r="AS328" s="1"/>
      <c r="AT328" s="1"/>
      <c r="AU328" s="1"/>
      <c r="AV328" s="1"/>
      <c r="AW328" s="1"/>
      <c r="AX328" s="1"/>
      <c r="AY328" s="1"/>
    </row>
    <row r="329" spans="1:51" x14ac:dyDescent="0.3">
      <c r="A329" t="s">
        <v>57</v>
      </c>
    </row>
    <row r="330" spans="1:51" x14ac:dyDescent="0.3">
      <c r="A330" t="s">
        <v>58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</row>
    <row r="331" spans="1:51" x14ac:dyDescent="0.3">
      <c r="A331" t="s">
        <v>59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</row>
    <row r="332" spans="1:51" x14ac:dyDescent="0.3">
      <c r="A332" t="s">
        <v>60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</row>
    <row r="333" spans="1:51" x14ac:dyDescent="0.3">
      <c r="A333" t="s">
        <v>61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</row>
    <row r="335" spans="1:51" x14ac:dyDescent="0.3">
      <c r="A335" t="s">
        <v>62</v>
      </c>
    </row>
    <row r="336" spans="1:51" x14ac:dyDescent="0.3">
      <c r="A336" t="s">
        <v>63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</row>
    <row r="337" spans="1:51" x14ac:dyDescent="0.3">
      <c r="A337" t="s">
        <v>64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</row>
    <row r="338" spans="1:51" x14ac:dyDescent="0.3">
      <c r="A338" t="s">
        <v>65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</row>
    <row r="339" spans="1:51" x14ac:dyDescent="0.3">
      <c r="A339" t="s">
        <v>66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</row>
    <row r="341" spans="1:51" x14ac:dyDescent="0.3">
      <c r="A341" t="s">
        <v>67</v>
      </c>
    </row>
    <row r="342" spans="1:51" x14ac:dyDescent="0.3">
      <c r="A342" t="s">
        <v>63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</row>
    <row r="343" spans="1:51" x14ac:dyDescent="0.3">
      <c r="A343" t="s">
        <v>64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67.489999999999995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</row>
    <row r="344" spans="1:51" x14ac:dyDescent="0.3">
      <c r="A344" t="s">
        <v>65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1.79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</row>
    <row r="345" spans="1:51" x14ac:dyDescent="0.3">
      <c r="A345" t="s">
        <v>66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30.73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</row>
    <row r="348" spans="1:51" x14ac:dyDescent="0.3">
      <c r="A348" t="s">
        <v>32</v>
      </c>
    </row>
    <row r="349" spans="1:51" x14ac:dyDescent="0.3">
      <c r="A349" t="s">
        <v>56</v>
      </c>
    </row>
    <row r="350" spans="1:51" x14ac:dyDescent="0.3">
      <c r="A350" t="s">
        <v>53</v>
      </c>
    </row>
    <row r="351" spans="1:51" x14ac:dyDescent="0.3">
      <c r="A351" t="s">
        <v>35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s="1">
        <v>43952</v>
      </c>
      <c r="S351" s="1">
        <v>43983</v>
      </c>
      <c r="T351" s="1">
        <v>44013</v>
      </c>
      <c r="U351" s="1">
        <v>44044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 t="s">
        <v>49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/>
      <c r="AQ351" s="1"/>
      <c r="AR351" s="1"/>
      <c r="AS351" s="1"/>
      <c r="AT351" s="1"/>
      <c r="AU351" s="1"/>
      <c r="AV351" s="1"/>
      <c r="AW351" s="1"/>
      <c r="AX351" s="1"/>
      <c r="AY351" s="1"/>
    </row>
    <row r="352" spans="1:51" x14ac:dyDescent="0.3">
      <c r="A352" t="s">
        <v>57</v>
      </c>
    </row>
    <row r="353" spans="1:41" x14ac:dyDescent="0.3">
      <c r="A353" t="s">
        <v>58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</row>
    <row r="354" spans="1:41" x14ac:dyDescent="0.3">
      <c r="A354" t="s">
        <v>59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44.22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</row>
    <row r="355" spans="1:41" x14ac:dyDescent="0.3">
      <c r="A355" t="s">
        <v>60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16.71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</row>
    <row r="356" spans="1:41" x14ac:dyDescent="0.3">
      <c r="A356" t="s">
        <v>61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39.07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</row>
    <row r="358" spans="1:41" x14ac:dyDescent="0.3">
      <c r="A358" t="s">
        <v>62</v>
      </c>
    </row>
    <row r="359" spans="1:41" x14ac:dyDescent="0.3">
      <c r="A359" t="s">
        <v>63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</row>
    <row r="360" spans="1:41" x14ac:dyDescent="0.3">
      <c r="A360" t="s">
        <v>64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61.95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</row>
    <row r="361" spans="1:41" x14ac:dyDescent="0.3">
      <c r="A361" t="s">
        <v>65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</row>
    <row r="362" spans="1:41" x14ac:dyDescent="0.3">
      <c r="A362" t="s">
        <v>66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33.049999999999997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</row>
    <row r="364" spans="1:41" x14ac:dyDescent="0.3">
      <c r="A364" t="s">
        <v>67</v>
      </c>
    </row>
    <row r="365" spans="1:41" x14ac:dyDescent="0.3">
      <c r="A365" t="s">
        <v>63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</row>
    <row r="366" spans="1:41" x14ac:dyDescent="0.3">
      <c r="A366" t="s">
        <v>64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</row>
    <row r="367" spans="1:41" x14ac:dyDescent="0.3">
      <c r="A367" t="s">
        <v>65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</row>
    <row r="368" spans="1:41" x14ac:dyDescent="0.3">
      <c r="A368" t="s">
        <v>66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</row>
    <row r="371" spans="1:51" x14ac:dyDescent="0.3">
      <c r="A371" t="s">
        <v>32</v>
      </c>
    </row>
    <row r="372" spans="1:51" x14ac:dyDescent="0.3">
      <c r="A372" t="s">
        <v>56</v>
      </c>
    </row>
    <row r="373" spans="1:51" x14ac:dyDescent="0.3">
      <c r="A373" t="s">
        <v>54</v>
      </c>
    </row>
    <row r="374" spans="1:51" x14ac:dyDescent="0.3">
      <c r="A374" t="s">
        <v>35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s="1">
        <v>43952</v>
      </c>
      <c r="S374" s="1">
        <v>43983</v>
      </c>
      <c r="T374" s="1">
        <v>44013</v>
      </c>
      <c r="U374" s="1">
        <v>44044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 t="s">
        <v>49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/>
      <c r="AQ374" s="1"/>
      <c r="AR374" s="1"/>
      <c r="AS374" s="1"/>
      <c r="AT374" s="1"/>
      <c r="AU374" s="1"/>
      <c r="AV374" s="1"/>
      <c r="AW374" s="1"/>
      <c r="AX374" s="1"/>
      <c r="AY374" s="1"/>
    </row>
    <row r="375" spans="1:51" x14ac:dyDescent="0.3">
      <c r="A375" t="s">
        <v>57</v>
      </c>
    </row>
    <row r="376" spans="1:51" x14ac:dyDescent="0.3">
      <c r="A376" t="s">
        <v>58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</row>
    <row r="377" spans="1:51" x14ac:dyDescent="0.3">
      <c r="A377" t="s">
        <v>59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62.93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</row>
    <row r="378" spans="1:51" x14ac:dyDescent="0.3">
      <c r="A378" t="s">
        <v>60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7.42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</row>
    <row r="379" spans="1:51" x14ac:dyDescent="0.3">
      <c r="A379" t="s">
        <v>61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29.65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</row>
    <row r="381" spans="1:51" x14ac:dyDescent="0.3">
      <c r="A381" t="s">
        <v>62</v>
      </c>
    </row>
    <row r="382" spans="1:51" x14ac:dyDescent="0.3">
      <c r="A382" t="s">
        <v>63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</row>
    <row r="383" spans="1:51" x14ac:dyDescent="0.3">
      <c r="A383" t="s">
        <v>64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69.239999999999995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</row>
    <row r="384" spans="1:51" x14ac:dyDescent="0.3">
      <c r="A384" t="s">
        <v>65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</row>
    <row r="385" spans="1:51" x14ac:dyDescent="0.3">
      <c r="A385" t="s">
        <v>66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26.08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</row>
    <row r="387" spans="1:51" x14ac:dyDescent="0.3">
      <c r="A387" t="s">
        <v>67</v>
      </c>
    </row>
    <row r="388" spans="1:51" x14ac:dyDescent="0.3">
      <c r="A388" t="s">
        <v>63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</row>
    <row r="389" spans="1:51" x14ac:dyDescent="0.3">
      <c r="A389" t="s">
        <v>64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71.459999999999994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</row>
    <row r="390" spans="1:51" x14ac:dyDescent="0.3">
      <c r="A390" t="s">
        <v>65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6.57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</row>
    <row r="391" spans="1:51" x14ac:dyDescent="0.3">
      <c r="A391" t="s">
        <v>66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21.98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</row>
    <row r="394" spans="1:51" x14ac:dyDescent="0.3">
      <c r="A394" t="s">
        <v>32</v>
      </c>
    </row>
    <row r="395" spans="1:51" x14ac:dyDescent="0.3">
      <c r="A395" t="s">
        <v>56</v>
      </c>
    </row>
    <row r="396" spans="1:51" x14ac:dyDescent="0.3">
      <c r="A396" t="s">
        <v>55</v>
      </c>
    </row>
    <row r="397" spans="1:51" x14ac:dyDescent="0.3">
      <c r="A397" t="s">
        <v>35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s="1">
        <v>43952</v>
      </c>
      <c r="S397" s="1">
        <v>43983</v>
      </c>
      <c r="T397" s="1">
        <v>44013</v>
      </c>
      <c r="U397" s="1">
        <v>44044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 t="s">
        <v>49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/>
      <c r="AQ397" s="1"/>
      <c r="AR397" s="1"/>
      <c r="AS397" s="1"/>
      <c r="AT397" s="1"/>
      <c r="AU397" s="1"/>
      <c r="AV397" s="1"/>
      <c r="AW397" s="1"/>
      <c r="AX397" s="1"/>
      <c r="AY397" s="1"/>
    </row>
    <row r="398" spans="1:51" x14ac:dyDescent="0.3">
      <c r="A398" t="s">
        <v>57</v>
      </c>
    </row>
    <row r="399" spans="1:51" x14ac:dyDescent="0.3">
      <c r="A399" t="s">
        <v>58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</row>
    <row r="400" spans="1:51" x14ac:dyDescent="0.3">
      <c r="A400" t="s">
        <v>59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68.290000000000006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</row>
    <row r="401" spans="1:41" x14ac:dyDescent="0.3">
      <c r="A401" t="s">
        <v>60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1.51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</row>
    <row r="402" spans="1:41" x14ac:dyDescent="0.3">
      <c r="A402" t="s">
        <v>61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</row>
    <row r="404" spans="1:41" x14ac:dyDescent="0.3">
      <c r="A404" t="s">
        <v>62</v>
      </c>
    </row>
    <row r="405" spans="1:41" x14ac:dyDescent="0.3">
      <c r="A405" t="s">
        <v>63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</row>
    <row r="406" spans="1:41" x14ac:dyDescent="0.3">
      <c r="A406" t="s">
        <v>64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66.97</v>
      </c>
      <c r="AD406">
        <v>69.94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</row>
    <row r="407" spans="1:41" x14ac:dyDescent="0.3">
      <c r="A407" t="s">
        <v>65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</row>
    <row r="408" spans="1:41" x14ac:dyDescent="0.3">
      <c r="A408" t="s">
        <v>66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32.67</v>
      </c>
      <c r="AD408">
        <v>29.14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</row>
    <row r="410" spans="1:41" x14ac:dyDescent="0.3">
      <c r="A410" t="s">
        <v>67</v>
      </c>
    </row>
    <row r="411" spans="1:41" x14ac:dyDescent="0.3">
      <c r="A411" t="s">
        <v>63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</row>
    <row r="412" spans="1:41" x14ac:dyDescent="0.3">
      <c r="A412" t="s">
        <v>64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68.36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</row>
    <row r="413" spans="1:41" x14ac:dyDescent="0.3">
      <c r="A413" t="s">
        <v>65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</row>
    <row r="414" spans="1:41" x14ac:dyDescent="0.3">
      <c r="A414" t="s">
        <v>66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3" ma:contentTypeDescription="Crear nuevo documento." ma:contentTypeScope="" ma:versionID="0cf962567c1c0010f32364df9bf50ae1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14688e2647f023c7fe75251b9b9186d0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BAE0EE-F8C3-4549-89A6-B7E84F13180B}">
  <ds:schemaRefs>
    <ds:schemaRef ds:uri="724c4985-e433-4d2c-9697-e180992b402a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8be3414b-2ef9-485f-84d6-269f1d6f703b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2D82B75-C52B-4B94-9751-F7871D8E12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</vt:lpstr>
      <vt:lpstr>O. Virgen Extra</vt:lpstr>
      <vt:lpstr>O. Virgen + Extra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2022-07-26T14:19:45Z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</Properties>
</file>