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FT4ouaG8OkRJjulYO2hFkWAAaGEAtF+ZozxPot27+njAcTemnocX8AMxCk3v3ZbseuGcdS9EwUUep/4Jc+iHeg==" workbookSaltValue="ri1et8VlQ4AYAG7r1cKkkA==" workbookSpinCount="100000" lockStructure="1"/>
  <bookViews>
    <workbookView showSheetTabs="0" xWindow="-120" yWindow="-120" windowWidth="29040" windowHeight="15840" tabRatio="783"/>
  </bookViews>
  <sheets>
    <sheet name="Portada" sheetId="40" r:id="rId1"/>
    <sheet name="Gráfico" sheetId="34" r:id="rId2"/>
    <sheet name="TOTAL LECHE LIQUIDA Back Data" sheetId="19" state="hidden" r:id="rId3"/>
    <sheet name="Leche Semidesnatada Back Data" sheetId="39" state="hidden" r:id="rId4"/>
    <sheet name="Leche Desnatada Back Data" sheetId="38" state="hidden" r:id="rId5"/>
    <sheet name="Leche Entera Back Data" sheetId="35" state="hidden" r:id="rId6"/>
    <sheet name="TAM" sheetId="37" state="hidden" r:id="rId7"/>
    <sheet name="Instrucciones de actualizacion" sheetId="41" state="hidden" r:id="rId8"/>
    <sheet name="Enlaces" sheetId="36" state="hidden" r:id="rId9"/>
  </sheets>
  <definedNames>
    <definedName name="_xlnm.Print_Area" localSheetId="1">Gráfico!$A$1:$O$54</definedName>
    <definedName name="_xlnm.Print_Area" localSheetId="0">Portada!$A$1:$L$32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E287" i="35" l="1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B289" i="38" s="1"/>
  <c r="IA265" i="38"/>
  <c r="IA289" i="38" s="1"/>
  <c r="HZ265" i="38"/>
  <c r="HZ289" i="38" s="1"/>
  <c r="HY265" i="38"/>
  <c r="HY289" i="38" s="1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B289" i="39" s="1"/>
  <c r="IA265" i="39"/>
  <c r="IA289" i="39" s="1"/>
  <c r="HZ265" i="39"/>
  <c r="HZ289" i="39" s="1"/>
  <c r="HY265" i="39"/>
  <c r="HY289" i="39" s="1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IB261" i="35" l="1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V289" i="35" s="1"/>
  <c r="HU265" i="35"/>
  <c r="HU289" i="35" s="1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S289" i="38" s="1"/>
  <c r="HR265" i="38"/>
  <c r="HR289" i="38" s="1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S289" i="39" s="1"/>
  <c r="HR265" i="39"/>
  <c r="HR289" i="39" s="1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T289" i="19" s="1"/>
  <c r="HS265" i="19"/>
  <c r="HS289" i="19" s="1"/>
  <c r="HR265" i="19"/>
  <c r="HR289" i="19" s="1"/>
  <c r="N6" i="37" l="1" a="1"/>
  <c r="N6" i="37" s="1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O289" i="35" s="1"/>
  <c r="HN265" i="35"/>
  <c r="HN289" i="35" s="1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L289" i="38" s="1"/>
  <c r="HK265" i="38"/>
  <c r="HK289" i="38" s="1"/>
  <c r="HN261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M289" i="39" s="1"/>
  <c r="HL265" i="39"/>
  <c r="HL289" i="39" s="1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M289" i="19" s="1"/>
  <c r="HL265" i="19"/>
  <c r="HL289" i="19" s="1"/>
  <c r="HK265" i="19"/>
  <c r="HN261" i="35" l="1"/>
  <c r="F6" i="37" a="1"/>
  <c r="F6" i="37" s="1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L6" i="37" a="1"/>
  <c r="L6" i="37" s="1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J289" i="35" s="1"/>
  <c r="HI265" i="35"/>
  <c r="HI289" i="35" s="1"/>
  <c r="HH265" i="35"/>
  <c r="HH289" i="35" s="1"/>
  <c r="HG265" i="35"/>
  <c r="HG289" i="35" s="1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G289" i="38" s="1"/>
  <c r="HF265" i="38"/>
  <c r="HF289" i="38" s="1"/>
  <c r="HE265" i="38"/>
  <c r="HE289" i="38" s="1"/>
  <c r="HD265" i="38"/>
  <c r="HD289" i="38" s="1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F289" i="39" s="1"/>
  <c r="HE265" i="39"/>
  <c r="HE289" i="39" s="1"/>
  <c r="HD265" i="39"/>
  <c r="HD289" i="39" s="1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F289" i="19" s="1"/>
  <c r="HE265" i="19"/>
  <c r="HE289" i="19" s="1"/>
  <c r="HD265" i="19"/>
  <c r="HD289" i="19" s="1"/>
  <c r="HD262" i="19"/>
  <c r="HG261" i="19" s="1"/>
  <c r="HG261" i="35" l="1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HA289" i="35" s="1"/>
  <c r="GZ265" i="35"/>
  <c r="GZ289" i="35" s="1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Z289" i="38" s="1"/>
  <c r="GY265" i="38"/>
  <c r="GY289" i="38" s="1"/>
  <c r="GX265" i="38"/>
  <c r="GX289" i="38" s="1"/>
  <c r="GW265" i="38"/>
  <c r="GW289" i="38" s="1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Z289" i="39" s="1"/>
  <c r="GY265" i="39"/>
  <c r="GY289" i="39" s="1"/>
  <c r="GX265" i="39"/>
  <c r="GX289" i="39" s="1"/>
  <c r="GW265" i="39"/>
  <c r="GW289" i="39" s="1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Y289" i="19" s="1"/>
  <c r="GX265" i="19"/>
  <c r="GX289" i="19" s="1"/>
  <c r="GW265" i="19"/>
  <c r="GW289" i="19" s="1"/>
  <c r="GZ261" i="19"/>
  <c r="HB261" i="35" l="1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T289" i="35" s="1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P289" i="38" s="1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S289" i="39" s="1"/>
  <c r="GR265" i="39"/>
  <c r="GR289" i="39" s="1"/>
  <c r="GQ265" i="39"/>
  <c r="GQ289" i="39" s="1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S289" i="19" s="1"/>
  <c r="GR265" i="19"/>
  <c r="GR289" i="19" s="1"/>
  <c r="GQ265" i="19"/>
  <c r="GQ289" i="19" s="1"/>
  <c r="GP265" i="19"/>
  <c r="GP289" i="19" s="1"/>
  <c r="GS261" i="19"/>
  <c r="GQ289" i="38" l="1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N289" i="35" s="1"/>
  <c r="GM265" i="35"/>
  <c r="GM289" i="35" s="1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L289" i="38" s="1"/>
  <c r="GK265" i="38"/>
  <c r="GJ265" i="38"/>
  <c r="GJ289" i="38" s="1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L289" i="39" s="1"/>
  <c r="GK265" i="39"/>
  <c r="GJ265" i="39"/>
  <c r="GJ289" i="39" s="1"/>
  <c r="GI265" i="39"/>
  <c r="GI289" i="39" s="1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J289" i="19" s="1"/>
  <c r="GI265" i="19"/>
  <c r="GL261" i="19"/>
  <c r="GK289" i="39" l="1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H289" i="35" s="1"/>
  <c r="GG265" i="35"/>
  <c r="GF265" i="35"/>
  <c r="GF289" i="35" s="1"/>
  <c r="GE265" i="35"/>
  <c r="GE289" i="35" s="1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C289" i="38" s="1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D289" i="39" s="1"/>
  <c r="GC265" i="39"/>
  <c r="GC289" i="39" s="1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E289" i="19" s="1"/>
  <c r="GD265" i="19"/>
  <c r="GD289" i="19" s="1"/>
  <c r="GC265" i="19"/>
  <c r="GB265" i="19"/>
  <c r="GB289" i="19" s="1"/>
  <c r="GB261" i="19"/>
  <c r="GB289" i="38" l="1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Z289" i="35" s="1"/>
  <c r="FY265" i="35"/>
  <c r="FY289" i="35" s="1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X289" i="38" s="1"/>
  <c r="FW265" i="38"/>
  <c r="FW289" i="38" s="1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X289" i="39" s="1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X289" i="19" s="1"/>
  <c r="FW265" i="19"/>
  <c r="FW289" i="19" s="1"/>
  <c r="FV265" i="19"/>
  <c r="FU265" i="19"/>
  <c r="FU262" i="19"/>
  <c r="FX261" i="19" s="1"/>
  <c r="FV289" i="38" l="1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S289" i="35" s="1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Q289" i="38" s="1"/>
  <c r="FP265" i="38"/>
  <c r="FP289" i="38" s="1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P289" i="39" s="1"/>
  <c r="FO265" i="39"/>
  <c r="FN265" i="39"/>
  <c r="FN289" i="39" s="1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N289" i="19" s="1"/>
  <c r="FP261" i="19"/>
  <c r="FR289" i="35" l="1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L289" i="35" s="1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H289" i="39" s="1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J289" i="39" l="1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D289" i="35" s="1"/>
  <c r="FC265" i="35"/>
  <c r="FC289" i="35" s="1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C289" i="38" s="1"/>
  <c r="FB265" i="38"/>
  <c r="FA265" i="38"/>
  <c r="FA289" i="38" s="1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C289" i="39" s="1"/>
  <c r="FB265" i="39"/>
  <c r="FB289" i="39" s="1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C289" i="19" s="1"/>
  <c r="FB265" i="19"/>
  <c r="FB289" i="19" s="1"/>
  <c r="FA265" i="19"/>
  <c r="EZ265" i="19"/>
  <c r="EZ289" i="19" s="1"/>
  <c r="FC261" i="19"/>
  <c r="EZ289" i="39" l="1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T289" i="38" s="1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X289" i="35" l="1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O289" i="19" s="1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Q289" i="35" s="1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O289" i="39" s="1"/>
  <c r="EN265" i="39"/>
  <c r="EN289" i="39" s="1"/>
  <c r="EM265" i="39"/>
  <c r="EM289" i="39" s="1"/>
  <c r="EL265" i="39"/>
  <c r="EN289" i="19" l="1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J289" i="35" s="1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H289" i="38" s="1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F289" i="19" s="1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F289" i="39" s="1"/>
  <c r="EE265" i="39"/>
  <c r="EH261" i="39"/>
  <c r="EE289" i="19" l="1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Z289" i="39" s="1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EA289" i="38" s="1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EA289" i="35" s="1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Y289" i="19" s="1"/>
  <c r="DX265" i="19"/>
  <c r="DX289" i="19" s="1"/>
  <c r="EB289" i="35" l="1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V289" i="35" s="1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T289" i="38" s="1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U289" i="35" l="1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J289" i="39" s="1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L289" i="38" s="1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N289" i="35" s="1"/>
  <c r="DM265" i="35"/>
  <c r="DM289" i="35" s="1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L289" i="19" l="1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D289" i="39" s="1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G289" i="35" s="1"/>
  <c r="DF265" i="35"/>
  <c r="DI261" i="35"/>
  <c r="DF289" i="35" l="1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F289" i="19" s="1"/>
  <c r="DE265" i="19"/>
  <c r="DE289" i="19" s="1"/>
  <c r="DD265" i="19"/>
  <c r="DC265" i="19"/>
  <c r="DC289" i="19" s="1"/>
  <c r="DF261" i="19"/>
  <c r="DD289" i="19" l="1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W289" i="38" s="1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W289" i="39" s="1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X289" i="19" s="1"/>
  <c r="CY287" i="19"/>
  <c r="CX289" i="38" l="1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J289" i="19" s="1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N289" i="35" s="1"/>
  <c r="CM265" i="35"/>
  <c r="CM289" i="35" s="1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K289" i="38" s="1"/>
  <c r="CJ265" i="38"/>
  <c r="CJ289" i="38" s="1"/>
  <c r="CI265" i="38"/>
  <c r="CI289" i="38" s="1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H289" i="39" s="1"/>
  <c r="CK261" i="39"/>
  <c r="CJ289" i="39" l="1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89" i="38" s="1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Q289" i="39" l="1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X261" i="39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E289" i="35" s="1"/>
  <c r="D265" i="35"/>
  <c r="D289" i="35" s="1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L289" i="35" s="1"/>
  <c r="K265" i="35"/>
  <c r="J265" i="35"/>
  <c r="J289" i="35" s="1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Q289" i="35" s="1"/>
  <c r="P265" i="35"/>
  <c r="P289" i="35" s="1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Y289" i="35" s="1"/>
  <c r="X265" i="35"/>
  <c r="X289" i="35" s="1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G289" i="35" s="1"/>
  <c r="AF265" i="35"/>
  <c r="AF289" i="35" s="1"/>
  <c r="AE265" i="35"/>
  <c r="AE289" i="35" s="1"/>
  <c r="AD265" i="35"/>
  <c r="AD289" i="35" s="1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N289" i="35" s="1"/>
  <c r="AM265" i="35"/>
  <c r="AM289" i="35" s="1"/>
  <c r="AL265" i="35"/>
  <c r="AK265" i="35"/>
  <c r="AK289" i="35" s="1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S289" i="35" s="1"/>
  <c r="AR265" i="35"/>
  <c r="AR289" i="35" s="1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Z289" i="35" s="1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H289" i="35" s="1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89" i="35" s="1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C289" i="19" s="1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K289" i="19" s="1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R289" i="19" s="1"/>
  <c r="Q265" i="19"/>
  <c r="Q289" i="19" s="1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89" i="19" s="1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G289" i="19" s="1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N289" i="19" s="1"/>
  <c r="AM265" i="19"/>
  <c r="AM289" i="19" s="1"/>
  <c r="AL265" i="19"/>
  <c r="AK265" i="19"/>
  <c r="AK289" i="19" s="1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U289" i="19" s="1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A289" i="19" s="1"/>
  <c r="BB287" i="19"/>
  <c r="BB289" i="19" s="1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G289" i="19" s="1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O289" i="19" s="1"/>
  <c r="BN265" i="19"/>
  <c r="BN289" i="19" s="1"/>
  <c r="BM265" i="19"/>
  <c r="BM262" i="19"/>
  <c r="BN261" i="19" s="1"/>
  <c r="BT262" i="19"/>
  <c r="BT261" i="19" s="1"/>
  <c r="AR289" i="19" l="1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E289" i="35" s="1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BX289" i="35" l="1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D289" i="19" s="1"/>
  <c r="CC265" i="19"/>
  <c r="CB265" i="19"/>
  <c r="CC289" i="19" l="1"/>
  <c r="H5" i="37"/>
  <c r="C6" i="37" a="1"/>
  <c r="C6" i="37" s="1"/>
  <c r="C5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7" i="37" a="1"/>
  <c r="C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<sst xmlns="http://schemas.openxmlformats.org/spreadsheetml/2006/main" count="38246" uniqueCount="398">
  <si>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</si>
  <si>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</si>
  <si>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</si>
  <si>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</si>
  <si>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</si>
  <si>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</si>
  <si>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</si>
  <si>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</si>
  <si>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</si>
  <si>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</si>
  <si>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</si>
  <si>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</si>
  <si>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</si>
  <si>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</si>
  <si>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</si>
  <si>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</si>
  <si>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</si>
  <si>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</si>
  <si>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</si>
  <si>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</si>
  <si>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</si>
  <si>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</si>
  <si>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</si>
  <si>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</si>
  <si>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</si>
  <si>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</si>
  <si>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</si>
  <si>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</si>
  <si>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</si>
  <si>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</si>
  <si>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</si>
  <si>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</si>
  <si>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</si>
  <si>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</si>
  <si>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</si>
  <si>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</si>
  <si>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</si>
  <si>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</si>
  <si>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</si>
  <si>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</si>
  <si>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</si>
  <si>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</si>
  <si>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</si>
  <si>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</si>
  <si>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</si>
  <si>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</si>
  <si>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</si>
  <si>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</si>
  <si>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</si>
  <si>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</si>
  <si>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</si>
  <si>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</si>
  <si>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</si>
  <si>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</si>
  <si>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</si>
  <si>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</si>
  <si>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</si>
  <si>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</si>
  <si>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</si>
  <si>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</si>
  <si>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</si>
  <si>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</si>
  <si>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</si>
  <si>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</si>
  <si>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</si>
  <si>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</si>
  <si>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</si>
  <si>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</si>
  <si>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</si>
  <si>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</si>
  <si>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</si>
  <si>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</si>
  <si>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</si>
  <si>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</si>
  <si>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</si>
  <si>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</si>
  <si>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</si>
  <si>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</si>
  <si>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</si>
  <si>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</si>
  <si>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</si>
  <si>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</si>
  <si>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</si>
  <si>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</si>
  <si>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</si>
  <si>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</si>
  <si>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</si>
  <si>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</si>
  <si>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</si>
  <si>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</si>
  <si>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</si>
  <si>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</si>
  <si>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</si>
  <si>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</si>
  <si>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</si>
  <si>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</si>
  <si>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</si>
  <si>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</si>
  <si>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</si>
  <si>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</si>
  <si>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</si>
  <si>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</si>
  <si>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</si>
  <si>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</si>
  <si>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</si>
  <si>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</si>
  <si>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</si>
  <si>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</si>
  <si>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</si>
  <si>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</si>
  <si>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</si>
  <si>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</si>
  <si>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</si>
  <si>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</si>
  <si>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</si>
  <si>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</si>
  <si>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</si>
  <si>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</si>
  <si>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</si>
  <si>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</si>
  <si>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</si>
  <si>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</si>
  <si>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</si>
  <si>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</si>
  <si>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</si>
  <si>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</si>
  <si>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</si>
  <si>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</si>
  <si>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</si>
  <si>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</si>
  <si>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</si>
  <si>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</si>
  <si>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</si>
  <si>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</si>
  <si>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</si>
  <si>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</si>
  <si>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</si>
  <si>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</si>
  <si>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</si>
  <si>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</si>
  <si>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</si>
  <si>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</si>
  <si>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</si>
  <si>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</si>
  <si>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</si>
  <si>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</si>
  <si>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</si>
  <si>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</si>
  <si>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</si>
  <si>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</si>
  <si>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</si>
  <si>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</si>
  <si>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</si>
  <si>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</si>
  <si>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</si>
  <si>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</si>
  <si>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</si>
  <si>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</si>
  <si>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</si>
  <si>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</si>
  <si>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</si>
  <si>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</si>
  <si>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</si>
  <si>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</si>
  <si>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</si>
  <si>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</si>
  <si>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</si>
  <si>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</si>
  <si>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</si>
  <si>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</si>
  <si>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</si>
  <si>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</si>
  <si>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</si>
  <si>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</si>
  <si>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</si>
  <si>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</si>
  <si>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</si>
  <si>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</si>
  <si>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</si>
  <si>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</si>
  <si>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</si>
  <si>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</si>
  <si>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</si>
  <si>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</si>
  <si>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</si>
  <si>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</si>
  <si>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</si>
  <si>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</si>
  <si>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</si>
  <si>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</si>
  <si>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</si>
  <si>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</si>
  <si>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</si>
  <si>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</si>
  <si>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</si>
  <si>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</si>
  <si>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</si>
  <si>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</si>
  <si>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</si>
  <si>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</si>
  <si>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</si>
  <si>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</si>
  <si>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</si>
  <si>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</si>
  <si>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</si>
  <si>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</si>
  <si>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</si>
  <si>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</si>
  <si>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</si>
  <si>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</si>
  <si>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</si>
  <si>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</si>
  <si>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</si>
  <si>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</si>
  <si>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</si>
  <si>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</si>
  <si>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</si>
  <si>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</si>
  <si>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</si>
  <si>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</si>
  <si>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</si>
  <si>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</si>
  <si>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</si>
  <si>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</si>
  <si>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</si>
  <si>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</si>
  <si>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</si>
  <si>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</si>
  <si>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</si>
  <si>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</si>
  <si>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</si>
  <si>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</si>
  <si>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</si>
  <si>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</si>
  <si>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</si>
  <si>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</si>
  <si>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</si>
  <si>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</si>
  <si>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</si>
  <si>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</si>
  <si>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</si>
  <si>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</si>
  <si>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</si>
  <si>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</si>
  <si>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</si>
  <si>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</si>
  <si>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</si>
  <si>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</si>
  <si>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</si>
  <si>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</si>
  <si>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</si>
  <si>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</si>
  <si>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</si>
  <si>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</si>
  <si>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</si>
  <si>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</si>
  <si>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</si>
  <si>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</si>
  <si>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</si>
  <si>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</si>
  <si>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</si>
  <si>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</si>
  <si>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</si>
  <si>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</si>
  <si>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</si>
  <si>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</si>
  <si>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</si>
  <si>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</si>
  <si>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</si>
  <si>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</si>
  <si>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</si>
  <si>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</si>
  <si>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</si>
  <si>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</si>
  <si>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</si>
  <si>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</si>
  <si>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</si>
  <si>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</si>
  <si>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</si>
  <si>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</si>
  <si>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</si>
  <si>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</si>
  <si>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</si>
  <si>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</si>
  <si>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</si>
  <si>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</si>
  <si>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</si>
  <si>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</si>
  <si>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</si>
  <si>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</si>
  <si>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</si>
  <si>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</si>
  <si>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</si>
  <si>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</si>
  <si>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</si>
  <si>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</si>
  <si>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</si>
  <si>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</si>
  <si>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</si>
  <si>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</si>
  <si>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</si>
  <si>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</si>
  <si>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</si>
  <si>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</si>
  <si>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</si>
  <si>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</si>
  <si>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</si>
  <si>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</si>
  <si>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</si>
  <si>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</si>
  <si>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</si>
  <si>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</si>
  <si>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</si>
  <si>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</si>
  <si>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</si>
  <si>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</si>
  <si>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</si>
  <si>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</si>
  <si>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</si>
  <si>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</si>
  <si>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</si>
  <si>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</si>
  <si>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</si>
  <si>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</si>
  <si>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</si>
  <si>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</si>
  <si>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</si>
  <si>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</si>
  <si>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</si>
  <si>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</si>
  <si>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</si>
  <si>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</si>
  <si>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</si>
  <si>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</si>
  <si>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</si>
  <si>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</si>
  <si>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</si>
  <si>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</si>
  <si>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</si>
  <si>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</si>
  <si>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</si>
  <si>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</si>
  <si>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</si>
  <si>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</si>
  <si>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</si>
  <si>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</si>
  <si>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</si>
  <si>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</si>
  <si>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</si>
  <si>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</si>
  <si>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</si>
  <si>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</si>
  <si>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</si>
  <si>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</si>
  <si>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</si>
  <si>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</si>
  <si>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</si>
  <si>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</si>
  <si>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</si>
  <si>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</si>
  <si>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</si>
  <si>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</si>
  <si>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</si>
  <si>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</si>
  <si>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</si>
  <si>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</si>
  <si>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</si>
  <si>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</si>
  <si>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</si>
  <si>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</si>
  <si>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</si>
  <si>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</si>
  <si>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</si>
  <si>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</si>
  <si>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</si>
  <si>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</si>
  <si>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</si>
  <si>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</si>
  <si>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</si>
  <si>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</si>
  <si>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</si>
  <si>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</si>
  <si>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</si>
  <si>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</si>
  <si>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</si>
  <si>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</si>
  <si>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</si>
  <si>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</si>
  <si>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</si>
  <si>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</si>
  <si>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</si>
  <si>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</si>
  <si>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</si>
  <si>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</si>
  <si>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</si>
  <si>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</si>
  <si>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</si>
  <si>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El tramo con mayor concentración de compras de leche líquida en marzo de 2020 con una proporción del 38,3% es el que oscila entre los 0,55 y los 0,60 €/litro.  
Esta concentración proviene principalmente del canal discount, pues concentra 1 de cada 2 litros en dicho tramo superando el total España con una cuota del 51,5%. Por su parte, hipermercado y supermercado también acumulan la mayor parte de sus litros en este tramo (28,7% y el 39,7% respectivamente). 
El intervalo de precio de los 0,75-0,80 €/litro, acumula un 16,6%. Discount es el responsable directo, pues tiene una concentración del 23,6% de las compras en dicho tramo. El hipermercado y el supermercado y autoservicio tambien tienen una concentración importante en dicho tramo, sin superar el Total España (14,6% y 15,2% respectivamente).
• Leche entera reúne el 42,0% de sus litros en el intervalo de precios de 0,55-0,60 €/litro. Los tres canales acumulan la mayor proporción de compras en dicho tramo, sin embargo, son tanto el discount como los supermercados y autoservicios quienes contribuyen en mayor medida, ya que acumula respectivamente el 51,7% y el 45,0% de sus litros en dicho tramo, superando la cifra total de España. El hipermercado tiene una cuota en este tramo del 29,6%. 
Destaca con el 16,1% de proporción de compras de leche entera el tramo que oscila entre los 0,75-0,80 €/litro. En este caso es el discount el canal que más aporta a esta concentración con un 29,9%, mientras que para hipermercado representa el segundo tramo más importante; concentra el 16,9% de sus litros.
• La leche desnatada también concentra el mayor volumen de compras en el rango de precio que oscila entre los 0,55-0,60 €/litro, alcanzando el 36,0%. Supermercados y discount son los canales que registran su mayor concentración de compras en dicho tramo de precio. Ordenadas de menor a mayor, encontramos la del discount con un 50,6%, y el supermercado con un 36,4%. 
• Respecto al tipo de leche semidesnatada, la mayor parte de las compras se mantienen entre los 0,55 y los 0,60 €/litro, la cuota alcanzada es del 38,4%. Es el canal discount quien contribuye en mayor medida, acumula el 51,8% de sus litros en este intervalo de precios. El hipermercado y el supermercado tambien concentran su mayor proporción de compras en dicho intervalo de precio (29,8% y 38,3% respectivamente). 
El siguiente rango de precio que tiene mayor concentración de volumen es el que oscila entre los 0,75-0,80 €/litro con un porcentaje del 19,8% sobre el total. En este tramo el discount acumula el 24,6% de los litros vendidos, una proporción superior a la media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</si>
</sst>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77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ABRIL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0.18</c:v>
                </c:pt>
                <c:pt idx="1">
                  <c:v>0.06</c:v>
                </c:pt>
                <c:pt idx="2">
                  <c:v>0.68</c:v>
                </c:pt>
                <c:pt idx="3">
                  <c:v>2.36</c:v>
                </c:pt>
                <c:pt idx="4">
                  <c:v>35.75</c:v>
                </c:pt>
                <c:pt idx="5">
                  <c:v>6.51</c:v>
                </c:pt>
                <c:pt idx="6">
                  <c:v>5.48</c:v>
                </c:pt>
                <c:pt idx="7">
                  <c:v>11.94</c:v>
                </c:pt>
                <c:pt idx="8">
                  <c:v>16.66</c:v>
                </c:pt>
                <c:pt idx="9">
                  <c:v>3.89</c:v>
                </c:pt>
                <c:pt idx="10">
                  <c:v>6.39</c:v>
                </c:pt>
                <c:pt idx="11">
                  <c:v>2.54</c:v>
                </c:pt>
                <c:pt idx="12">
                  <c:v>1.69</c:v>
                </c:pt>
                <c:pt idx="13">
                  <c:v>0.88</c:v>
                </c:pt>
                <c:pt idx="14">
                  <c:v>1.24</c:v>
                </c:pt>
                <c:pt idx="15">
                  <c:v>0.46</c:v>
                </c:pt>
                <c:pt idx="16">
                  <c:v>0.73</c:v>
                </c:pt>
                <c:pt idx="17">
                  <c:v>0.11</c:v>
                </c:pt>
                <c:pt idx="18">
                  <c:v>1.41</c:v>
                </c:pt>
                <c:pt idx="19">
                  <c:v>0.09</c:v>
                </c:pt>
                <c:pt idx="20">
                  <c:v>0.33</c:v>
                </c:pt>
                <c:pt idx="21">
                  <c:v>0.06</c:v>
                </c:pt>
                <c:pt idx="22">
                  <c:v>0.56000000000000005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MAYO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0.39</c:v>
                </c:pt>
                <c:pt idx="1">
                  <c:v>0.05</c:v>
                </c:pt>
                <c:pt idx="2">
                  <c:v>0.52</c:v>
                </c:pt>
                <c:pt idx="3">
                  <c:v>2.64</c:v>
                </c:pt>
                <c:pt idx="4">
                  <c:v>35.85</c:v>
                </c:pt>
                <c:pt idx="5">
                  <c:v>6.08</c:v>
                </c:pt>
                <c:pt idx="6">
                  <c:v>5.82</c:v>
                </c:pt>
                <c:pt idx="7">
                  <c:v>11.15</c:v>
                </c:pt>
                <c:pt idx="8">
                  <c:v>16.82</c:v>
                </c:pt>
                <c:pt idx="9">
                  <c:v>4.3899999999999997</c:v>
                </c:pt>
                <c:pt idx="10">
                  <c:v>6.03</c:v>
                </c:pt>
                <c:pt idx="11">
                  <c:v>2.29</c:v>
                </c:pt>
                <c:pt idx="12">
                  <c:v>1.55</c:v>
                </c:pt>
                <c:pt idx="13">
                  <c:v>0.85</c:v>
                </c:pt>
                <c:pt idx="14">
                  <c:v>0.86</c:v>
                </c:pt>
                <c:pt idx="15">
                  <c:v>0.78</c:v>
                </c:pt>
                <c:pt idx="16">
                  <c:v>0.86</c:v>
                </c:pt>
                <c:pt idx="17">
                  <c:v>0.21</c:v>
                </c:pt>
                <c:pt idx="18">
                  <c:v>1.55</c:v>
                </c:pt>
                <c:pt idx="19">
                  <c:v>0.17</c:v>
                </c:pt>
                <c:pt idx="20">
                  <c:v>0.36</c:v>
                </c:pt>
                <c:pt idx="21">
                  <c:v>0.11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JUNIO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0.6</c:v>
                </c:pt>
                <c:pt idx="3">
                  <c:v>2.57</c:v>
                </c:pt>
                <c:pt idx="4">
                  <c:v>35.24</c:v>
                </c:pt>
                <c:pt idx="5">
                  <c:v>6.02</c:v>
                </c:pt>
                <c:pt idx="6">
                  <c:v>6.17</c:v>
                </c:pt>
                <c:pt idx="7">
                  <c:v>12.34</c:v>
                </c:pt>
                <c:pt idx="8">
                  <c:v>15.2</c:v>
                </c:pt>
                <c:pt idx="9">
                  <c:v>4.1500000000000004</c:v>
                </c:pt>
                <c:pt idx="10">
                  <c:v>6.8</c:v>
                </c:pt>
                <c:pt idx="11">
                  <c:v>2.23</c:v>
                </c:pt>
                <c:pt idx="12">
                  <c:v>1.73</c:v>
                </c:pt>
                <c:pt idx="13">
                  <c:v>0.89</c:v>
                </c:pt>
                <c:pt idx="14">
                  <c:v>0.89</c:v>
                </c:pt>
                <c:pt idx="15">
                  <c:v>0.9</c:v>
                </c:pt>
                <c:pt idx="16">
                  <c:v>0.93</c:v>
                </c:pt>
                <c:pt idx="17">
                  <c:v>0.2</c:v>
                </c:pt>
                <c:pt idx="18">
                  <c:v>1.29</c:v>
                </c:pt>
                <c:pt idx="19">
                  <c:v>0.22</c:v>
                </c:pt>
                <c:pt idx="20">
                  <c:v>0.52</c:v>
                </c:pt>
                <c:pt idx="21">
                  <c:v>0.03</c:v>
                </c:pt>
                <c:pt idx="22">
                  <c:v>0.66000000000000014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JULIO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0.09</c:v>
                </c:pt>
                <c:pt idx="2">
                  <c:v>0.53</c:v>
                </c:pt>
                <c:pt idx="3">
                  <c:v>2.65</c:v>
                </c:pt>
                <c:pt idx="4">
                  <c:v>35.64</c:v>
                </c:pt>
                <c:pt idx="5">
                  <c:v>6.5</c:v>
                </c:pt>
                <c:pt idx="6">
                  <c:v>6.06</c:v>
                </c:pt>
                <c:pt idx="7">
                  <c:v>10.95</c:v>
                </c:pt>
                <c:pt idx="8">
                  <c:v>16.010000000000002</c:v>
                </c:pt>
                <c:pt idx="9">
                  <c:v>4.17</c:v>
                </c:pt>
                <c:pt idx="10">
                  <c:v>6.7</c:v>
                </c:pt>
                <c:pt idx="11">
                  <c:v>2.54</c:v>
                </c:pt>
                <c:pt idx="12">
                  <c:v>1.74</c:v>
                </c:pt>
                <c:pt idx="13">
                  <c:v>1.01</c:v>
                </c:pt>
                <c:pt idx="14">
                  <c:v>1</c:v>
                </c:pt>
                <c:pt idx="15">
                  <c:v>0.73</c:v>
                </c:pt>
                <c:pt idx="16">
                  <c:v>0.6</c:v>
                </c:pt>
                <c:pt idx="17">
                  <c:v>0.28999999999999998</c:v>
                </c:pt>
                <c:pt idx="18">
                  <c:v>1.39</c:v>
                </c:pt>
                <c:pt idx="19">
                  <c:v>0.28999999999999998</c:v>
                </c:pt>
                <c:pt idx="20">
                  <c:v>0.35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AGOSTO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0.16</c:v>
                </c:pt>
                <c:pt idx="1">
                  <c:v>0.11</c:v>
                </c:pt>
                <c:pt idx="2">
                  <c:v>0.44</c:v>
                </c:pt>
                <c:pt idx="3">
                  <c:v>2.84</c:v>
                </c:pt>
                <c:pt idx="4">
                  <c:v>35.29</c:v>
                </c:pt>
                <c:pt idx="5">
                  <c:v>6.02</c:v>
                </c:pt>
                <c:pt idx="6">
                  <c:v>6.73</c:v>
                </c:pt>
                <c:pt idx="7">
                  <c:v>10.9</c:v>
                </c:pt>
                <c:pt idx="8">
                  <c:v>15.81</c:v>
                </c:pt>
                <c:pt idx="9">
                  <c:v>3.76</c:v>
                </c:pt>
                <c:pt idx="10">
                  <c:v>6.69</c:v>
                </c:pt>
                <c:pt idx="11">
                  <c:v>2.74</c:v>
                </c:pt>
                <c:pt idx="12">
                  <c:v>1.72</c:v>
                </c:pt>
                <c:pt idx="13">
                  <c:v>1.1299999999999999</c:v>
                </c:pt>
                <c:pt idx="14">
                  <c:v>0.99</c:v>
                </c:pt>
                <c:pt idx="15">
                  <c:v>1</c:v>
                </c:pt>
                <c:pt idx="16">
                  <c:v>0.63</c:v>
                </c:pt>
                <c:pt idx="17">
                  <c:v>0.24</c:v>
                </c:pt>
                <c:pt idx="18">
                  <c:v>1.44</c:v>
                </c:pt>
                <c:pt idx="19">
                  <c:v>0.24</c:v>
                </c:pt>
                <c:pt idx="20">
                  <c:v>0.28999999999999998</c:v>
                </c:pt>
                <c:pt idx="21">
                  <c:v>0.13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SEPTIEMBRE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0.2</c:v>
                </c:pt>
                <c:pt idx="1">
                  <c:v>0.18</c:v>
                </c:pt>
                <c:pt idx="2">
                  <c:v>0.56000000000000005</c:v>
                </c:pt>
                <c:pt idx="3">
                  <c:v>2.4300000000000002</c:v>
                </c:pt>
                <c:pt idx="4">
                  <c:v>35.979999999999997</c:v>
                </c:pt>
                <c:pt idx="5">
                  <c:v>5.65</c:v>
                </c:pt>
                <c:pt idx="6">
                  <c:v>6.15</c:v>
                </c:pt>
                <c:pt idx="7">
                  <c:v>11.59</c:v>
                </c:pt>
                <c:pt idx="8">
                  <c:v>15.17</c:v>
                </c:pt>
                <c:pt idx="9">
                  <c:v>4.8</c:v>
                </c:pt>
                <c:pt idx="10">
                  <c:v>6.93</c:v>
                </c:pt>
                <c:pt idx="11">
                  <c:v>2.34</c:v>
                </c:pt>
                <c:pt idx="12">
                  <c:v>1.32</c:v>
                </c:pt>
                <c:pt idx="13">
                  <c:v>0.93</c:v>
                </c:pt>
                <c:pt idx="14">
                  <c:v>0.9</c:v>
                </c:pt>
                <c:pt idx="15">
                  <c:v>1.19</c:v>
                </c:pt>
                <c:pt idx="16">
                  <c:v>0.79</c:v>
                </c:pt>
                <c:pt idx="17">
                  <c:v>0.35</c:v>
                </c:pt>
                <c:pt idx="18">
                  <c:v>1.27</c:v>
                </c:pt>
                <c:pt idx="19">
                  <c:v>0.14000000000000001</c:v>
                </c:pt>
                <c:pt idx="20">
                  <c:v>0.32</c:v>
                </c:pt>
                <c:pt idx="21">
                  <c:v>0.14000000000000001</c:v>
                </c:pt>
                <c:pt idx="22">
                  <c:v>0.63000000000000023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OCTUBRE 19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0.15</c:v>
                </c:pt>
                <c:pt idx="1">
                  <c:v>0.18</c:v>
                </c:pt>
                <c:pt idx="2">
                  <c:v>0.74</c:v>
                </c:pt>
                <c:pt idx="3">
                  <c:v>2.0699999999999998</c:v>
                </c:pt>
                <c:pt idx="4">
                  <c:v>35.96</c:v>
                </c:pt>
                <c:pt idx="5">
                  <c:v>5.13</c:v>
                </c:pt>
                <c:pt idx="6">
                  <c:v>5.47</c:v>
                </c:pt>
                <c:pt idx="7">
                  <c:v>13.1</c:v>
                </c:pt>
                <c:pt idx="8">
                  <c:v>16.34</c:v>
                </c:pt>
                <c:pt idx="9">
                  <c:v>3.61</c:v>
                </c:pt>
                <c:pt idx="10">
                  <c:v>6.74</c:v>
                </c:pt>
                <c:pt idx="11">
                  <c:v>2.48</c:v>
                </c:pt>
                <c:pt idx="12">
                  <c:v>1.66</c:v>
                </c:pt>
                <c:pt idx="13">
                  <c:v>0.9</c:v>
                </c:pt>
                <c:pt idx="14">
                  <c:v>0.91</c:v>
                </c:pt>
                <c:pt idx="15">
                  <c:v>1.0900000000000001</c:v>
                </c:pt>
                <c:pt idx="16">
                  <c:v>0.81</c:v>
                </c:pt>
                <c:pt idx="17">
                  <c:v>0.35</c:v>
                </c:pt>
                <c:pt idx="18">
                  <c:v>0.92</c:v>
                </c:pt>
                <c:pt idx="19">
                  <c:v>0.2</c:v>
                </c:pt>
                <c:pt idx="20">
                  <c:v>0.37</c:v>
                </c:pt>
                <c:pt idx="21">
                  <c:v>0.15</c:v>
                </c:pt>
                <c:pt idx="22">
                  <c:v>0.68000000000000016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NOVIEMBRE 19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0.06</c:v>
                </c:pt>
                <c:pt idx="1">
                  <c:v>0.19</c:v>
                </c:pt>
                <c:pt idx="2">
                  <c:v>0.61</c:v>
                </c:pt>
                <c:pt idx="3">
                  <c:v>1.92</c:v>
                </c:pt>
                <c:pt idx="4">
                  <c:v>35.76</c:v>
                </c:pt>
                <c:pt idx="5">
                  <c:v>5.51</c:v>
                </c:pt>
                <c:pt idx="6">
                  <c:v>5.14</c:v>
                </c:pt>
                <c:pt idx="7">
                  <c:v>13.03</c:v>
                </c:pt>
                <c:pt idx="8">
                  <c:v>16.010000000000002</c:v>
                </c:pt>
                <c:pt idx="9">
                  <c:v>4.95</c:v>
                </c:pt>
                <c:pt idx="10">
                  <c:v>6.67</c:v>
                </c:pt>
                <c:pt idx="11">
                  <c:v>2.87</c:v>
                </c:pt>
                <c:pt idx="12">
                  <c:v>1.44</c:v>
                </c:pt>
                <c:pt idx="13">
                  <c:v>0.73</c:v>
                </c:pt>
                <c:pt idx="14">
                  <c:v>0.83</c:v>
                </c:pt>
                <c:pt idx="15">
                  <c:v>0.83</c:v>
                </c:pt>
                <c:pt idx="16">
                  <c:v>0.81</c:v>
                </c:pt>
                <c:pt idx="17">
                  <c:v>0.21</c:v>
                </c:pt>
                <c:pt idx="18">
                  <c:v>1.1200000000000001</c:v>
                </c:pt>
                <c:pt idx="19">
                  <c:v>0.16</c:v>
                </c:pt>
                <c:pt idx="20">
                  <c:v>0.38</c:v>
                </c:pt>
                <c:pt idx="21">
                  <c:v>0.12</c:v>
                </c:pt>
                <c:pt idx="22">
                  <c:v>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DICIEMBRE 19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8.9999999999999983E-2</c:v>
                </c:pt>
                <c:pt idx="1">
                  <c:v>0.1</c:v>
                </c:pt>
                <c:pt idx="2">
                  <c:v>0.59</c:v>
                </c:pt>
                <c:pt idx="3">
                  <c:v>2.2400000000000002</c:v>
                </c:pt>
                <c:pt idx="4">
                  <c:v>38.119999999999997</c:v>
                </c:pt>
                <c:pt idx="5">
                  <c:v>3.26</c:v>
                </c:pt>
                <c:pt idx="6">
                  <c:v>4.8099999999999996</c:v>
                </c:pt>
                <c:pt idx="7">
                  <c:v>12.77</c:v>
                </c:pt>
                <c:pt idx="8">
                  <c:v>16.559999999999999</c:v>
                </c:pt>
                <c:pt idx="9">
                  <c:v>4.57</c:v>
                </c:pt>
                <c:pt idx="10">
                  <c:v>6.29</c:v>
                </c:pt>
                <c:pt idx="11">
                  <c:v>2.68</c:v>
                </c:pt>
                <c:pt idx="12">
                  <c:v>1.64</c:v>
                </c:pt>
                <c:pt idx="13">
                  <c:v>0.66</c:v>
                </c:pt>
                <c:pt idx="14">
                  <c:v>1.1599999999999999</c:v>
                </c:pt>
                <c:pt idx="15">
                  <c:v>1.05</c:v>
                </c:pt>
                <c:pt idx="16">
                  <c:v>0.86</c:v>
                </c:pt>
                <c:pt idx="17">
                  <c:v>0.19</c:v>
                </c:pt>
                <c:pt idx="18">
                  <c:v>1.2</c:v>
                </c:pt>
                <c:pt idx="19">
                  <c:v>0.27</c:v>
                </c:pt>
                <c:pt idx="20">
                  <c:v>0.27</c:v>
                </c:pt>
                <c:pt idx="21">
                  <c:v>0.12</c:v>
                </c:pt>
                <c:pt idx="22">
                  <c:v>0.4800000000000002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ENERO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0.48</c:v>
                </c:pt>
                <c:pt idx="3">
                  <c:v>2.04</c:v>
                </c:pt>
                <c:pt idx="4">
                  <c:v>39.47</c:v>
                </c:pt>
                <c:pt idx="5">
                  <c:v>2.92</c:v>
                </c:pt>
                <c:pt idx="6">
                  <c:v>4.88</c:v>
                </c:pt>
                <c:pt idx="7">
                  <c:v>11.81</c:v>
                </c:pt>
                <c:pt idx="8">
                  <c:v>16.57</c:v>
                </c:pt>
                <c:pt idx="9">
                  <c:v>4.53</c:v>
                </c:pt>
                <c:pt idx="10">
                  <c:v>6.36</c:v>
                </c:pt>
                <c:pt idx="11">
                  <c:v>2.56</c:v>
                </c:pt>
                <c:pt idx="12">
                  <c:v>2.0499999999999998</c:v>
                </c:pt>
                <c:pt idx="13">
                  <c:v>0.89</c:v>
                </c:pt>
                <c:pt idx="14">
                  <c:v>0.96</c:v>
                </c:pt>
                <c:pt idx="15">
                  <c:v>0.84</c:v>
                </c:pt>
                <c:pt idx="16">
                  <c:v>0.88</c:v>
                </c:pt>
                <c:pt idx="17">
                  <c:v>0.19</c:v>
                </c:pt>
                <c:pt idx="18">
                  <c:v>1.1200000000000001</c:v>
                </c:pt>
                <c:pt idx="19">
                  <c:v>0.24</c:v>
                </c:pt>
                <c:pt idx="20">
                  <c:v>0.25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FEBRERO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0.44</c:v>
                </c:pt>
                <c:pt idx="3">
                  <c:v>1.5</c:v>
                </c:pt>
                <c:pt idx="4">
                  <c:v>40.67</c:v>
                </c:pt>
                <c:pt idx="5">
                  <c:v>2.84</c:v>
                </c:pt>
                <c:pt idx="6">
                  <c:v>4.8899999999999997</c:v>
                </c:pt>
                <c:pt idx="7">
                  <c:v>12.13</c:v>
                </c:pt>
                <c:pt idx="8">
                  <c:v>15.7</c:v>
                </c:pt>
                <c:pt idx="9">
                  <c:v>4.3</c:v>
                </c:pt>
                <c:pt idx="10">
                  <c:v>6.65</c:v>
                </c:pt>
                <c:pt idx="11">
                  <c:v>2.19</c:v>
                </c:pt>
                <c:pt idx="12">
                  <c:v>1.92</c:v>
                </c:pt>
                <c:pt idx="13">
                  <c:v>0.93</c:v>
                </c:pt>
                <c:pt idx="14">
                  <c:v>1.1200000000000001</c:v>
                </c:pt>
                <c:pt idx="15">
                  <c:v>0.88</c:v>
                </c:pt>
                <c:pt idx="16">
                  <c:v>0.74</c:v>
                </c:pt>
                <c:pt idx="17">
                  <c:v>0.24</c:v>
                </c:pt>
                <c:pt idx="18">
                  <c:v>1.18</c:v>
                </c:pt>
                <c:pt idx="19">
                  <c:v>0.21</c:v>
                </c:pt>
                <c:pt idx="20">
                  <c:v>0.28000000000000003</c:v>
                </c:pt>
                <c:pt idx="21">
                  <c:v>0.09</c:v>
                </c:pt>
                <c:pt idx="22">
                  <c:v>0.79000000000000015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MARZO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0.37</c:v>
                </c:pt>
                <c:pt idx="1">
                  <c:v>0.13</c:v>
                </c:pt>
                <c:pt idx="2">
                  <c:v>0.28999999999999998</c:v>
                </c:pt>
                <c:pt idx="3">
                  <c:v>1.18</c:v>
                </c:pt>
                <c:pt idx="4">
                  <c:v>38.81</c:v>
                </c:pt>
                <c:pt idx="5">
                  <c:v>3.39</c:v>
                </c:pt>
                <c:pt idx="6">
                  <c:v>5.31</c:v>
                </c:pt>
                <c:pt idx="7">
                  <c:v>11.08</c:v>
                </c:pt>
                <c:pt idx="8">
                  <c:v>16.579999999999998</c:v>
                </c:pt>
                <c:pt idx="9">
                  <c:v>4.4400000000000004</c:v>
                </c:pt>
                <c:pt idx="10">
                  <c:v>7.26</c:v>
                </c:pt>
                <c:pt idx="11">
                  <c:v>2.85</c:v>
                </c:pt>
                <c:pt idx="12">
                  <c:v>2.4300000000000002</c:v>
                </c:pt>
                <c:pt idx="13">
                  <c:v>1.02</c:v>
                </c:pt>
                <c:pt idx="14">
                  <c:v>1.1000000000000001</c:v>
                </c:pt>
                <c:pt idx="15">
                  <c:v>0.73</c:v>
                </c:pt>
                <c:pt idx="16">
                  <c:v>0.54</c:v>
                </c:pt>
                <c:pt idx="17">
                  <c:v>0.21</c:v>
                </c:pt>
                <c:pt idx="18">
                  <c:v>0.9</c:v>
                </c:pt>
                <c:pt idx="19">
                  <c:v>0.21</c:v>
                </c:pt>
                <c:pt idx="20">
                  <c:v>0.4</c:v>
                </c:pt>
                <c:pt idx="21">
                  <c:v>0.08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547040"/>
        <c:axId val="400546256"/>
      </c:lineChart>
      <c:catAx>
        <c:axId val="40054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0546256"/>
        <c:crosses val="autoZero"/>
        <c:auto val="1"/>
        <c:lblAlgn val="ctr"/>
        <c:lblOffset val="100"/>
        <c:noMultiLvlLbl val="0"/>
      </c:catAx>
      <c:valAx>
        <c:axId val="400546256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4005470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48715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679345" y="3660197"/>
          <a:ext cx="3242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Marzo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0</xdr:row>
      <xdr:rowOff>0</xdr:rowOff>
    </xdr:from>
    <xdr:to>
      <xdr:col>11</xdr:col>
      <xdr:colOff>749674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48450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Normal="100" workbookViewId="0">
      <selection activeCell="N11" sqref="N11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80" zoomScaleNormal="80" workbookViewId="0">
      <selection activeCell="S50" sqref="S50"/>
    </sheetView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Total Leche Líquida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59" t="s">
        <v>397</v>
      </c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1"/>
      <c r="O41" s="34"/>
    </row>
    <row r="42" spans="2:15" ht="24.95" customHeight="1" x14ac:dyDescent="0.25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4"/>
      <c r="O42" s="34"/>
    </row>
    <row r="43" spans="2:15" ht="24.95" customHeight="1" x14ac:dyDescent="0.25">
      <c r="B43" s="62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4"/>
      <c r="O43" s="34"/>
    </row>
    <row r="44" spans="2:15" ht="24.95" customHeight="1" x14ac:dyDescent="0.25">
      <c r="B44" s="62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4"/>
      <c r="O44" s="34"/>
    </row>
    <row r="45" spans="2:15" ht="24.95" customHeight="1" x14ac:dyDescent="0.25">
      <c r="B45" s="62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4"/>
      <c r="O45" s="34"/>
    </row>
    <row r="46" spans="2:15" ht="24.95" customHeight="1" x14ac:dyDescent="0.25">
      <c r="B46" s="62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4"/>
      <c r="O46" s="34"/>
    </row>
    <row r="47" spans="2:15" ht="24.95" customHeight="1" x14ac:dyDescent="0.25">
      <c r="B47" s="62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4"/>
      <c r="O47" s="34"/>
    </row>
    <row r="48" spans="2:15" ht="24.95" customHeight="1" x14ac:dyDescent="0.25">
      <c r="B48" s="62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4"/>
      <c r="O48" s="34"/>
    </row>
    <row r="49" spans="2:15" ht="24.95" customHeight="1" x14ac:dyDescent="0.25">
      <c r="B49" s="62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4"/>
      <c r="O49" s="34"/>
    </row>
    <row r="50" spans="2:15" ht="24.95" customHeight="1" x14ac:dyDescent="0.25">
      <c r="B50" s="62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4"/>
      <c r="O50" s="34"/>
    </row>
    <row r="51" spans="2:15" ht="24.95" customHeight="1" x14ac:dyDescent="0.25">
      <c r="B51" s="62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4"/>
      <c r="O51" s="34"/>
    </row>
    <row r="52" spans="2:15" ht="24.95" customHeight="1" x14ac:dyDescent="0.25">
      <c r="B52" s="62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  <c r="O52" s="34"/>
    </row>
    <row r="53" spans="2:15" ht="24.95" customHeight="1" x14ac:dyDescent="0.25">
      <c r="B53" s="65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7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ZP291"/>
  <sheetViews>
    <sheetView showGridLines="0" topLeftCell="HQ1" zoomScale="70" zoomScaleNormal="70" workbookViewId="0">
      <selection activeCell="HX4" sqref="HX4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692" max="692" width="11.42578125" style="27"/>
  </cols>
  <sheetData>
    <row r="1" spans="1:692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ZP1" s="29"/>
    </row>
    <row r="2" spans="1:692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</row>
    <row r="3" spans="1:692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</row>
    <row r="4" spans="1:692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</row>
    <row r="5" spans="1:692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</row>
    <row r="6" spans="1:692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</row>
    <row r="7" spans="1:692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</row>
    <row r="8" spans="1:692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</row>
    <row r="9" spans="1:692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</row>
    <row r="10" spans="1:692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</row>
    <row r="11" spans="1:692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</row>
    <row r="12" spans="1:692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</row>
    <row r="13" spans="1:692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</row>
    <row r="14" spans="1:692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</row>
    <row r="15" spans="1:692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</row>
    <row r="16" spans="1:692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</row>
    <row r="17" spans="1:236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</row>
    <row r="18" spans="1:236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</row>
    <row r="19" spans="1:236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</row>
    <row r="20" spans="1:236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</row>
    <row r="21" spans="1:236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</row>
    <row r="22" spans="1:236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</row>
    <row r="23" spans="1:236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</row>
    <row r="24" spans="1:236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</row>
    <row r="25" spans="1:236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</row>
    <row r="26" spans="1:236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</row>
    <row r="27" spans="1:236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</row>
    <row r="28" spans="1:236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</row>
    <row r="29" spans="1:236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</row>
    <row r="30" spans="1:236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</row>
    <row r="31" spans="1:236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</row>
    <row r="32" spans="1:236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</row>
    <row r="33" spans="1:236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</row>
    <row r="34" spans="1:236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</row>
    <row r="35" spans="1:236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</row>
    <row r="36" spans="1:236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</row>
    <row r="37" spans="1:236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</row>
    <row r="38" spans="1:236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</row>
    <row r="39" spans="1:236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</row>
    <row r="40" spans="1:236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</row>
    <row r="41" spans="1:236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</row>
    <row r="42" spans="1:236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</row>
    <row r="43" spans="1:236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</row>
    <row r="44" spans="1:236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</row>
    <row r="45" spans="1:236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</row>
    <row r="46" spans="1:236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</row>
    <row r="47" spans="1:236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</row>
    <row r="48" spans="1:236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</row>
    <row r="49" spans="1:236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</row>
    <row r="50" spans="1:236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</row>
    <row r="51" spans="1:236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</row>
    <row r="52" spans="1:236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</row>
    <row r="53" spans="1:236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</row>
    <row r="54" spans="1:236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</row>
    <row r="55" spans="1:236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</row>
    <row r="56" spans="1:236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</row>
    <row r="57" spans="1:236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</row>
    <row r="58" spans="1:236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</row>
    <row r="59" spans="1:236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</row>
    <row r="60" spans="1:236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</row>
    <row r="61" spans="1:236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</row>
    <row r="62" spans="1:236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</row>
    <row r="63" spans="1:236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</row>
    <row r="64" spans="1:236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</row>
    <row r="65" spans="1:236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</row>
    <row r="66" spans="1:236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</row>
    <row r="67" spans="1:236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</row>
    <row r="68" spans="1:236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</row>
    <row r="69" spans="1:236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</row>
    <row r="70" spans="1:236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</row>
    <row r="71" spans="1:236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</row>
    <row r="72" spans="1:236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</row>
    <row r="73" spans="1:236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</row>
    <row r="74" spans="1:236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</row>
    <row r="75" spans="1:236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</row>
    <row r="76" spans="1:236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</row>
    <row r="77" spans="1:236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</row>
    <row r="78" spans="1:236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</row>
    <row r="79" spans="1:236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</row>
    <row r="80" spans="1:236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</row>
    <row r="81" spans="1:236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</row>
    <row r="82" spans="1:236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</row>
    <row r="83" spans="1:236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</row>
    <row r="84" spans="1:236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</row>
    <row r="85" spans="1:236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</row>
    <row r="86" spans="1:236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</row>
    <row r="87" spans="1:236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</row>
    <row r="88" spans="1:236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</row>
    <row r="89" spans="1:236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</row>
    <row r="90" spans="1:236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</row>
    <row r="91" spans="1:236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</row>
    <row r="92" spans="1:236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</row>
    <row r="93" spans="1:236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</row>
    <row r="94" spans="1:236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</row>
    <row r="95" spans="1:236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</row>
    <row r="96" spans="1:236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</row>
    <row r="97" spans="1:236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</row>
    <row r="98" spans="1:236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</row>
    <row r="99" spans="1:236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</row>
    <row r="100" spans="1:236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</row>
    <row r="101" spans="1:236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</row>
    <row r="102" spans="1:236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</row>
    <row r="103" spans="1:236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</row>
    <row r="104" spans="1:236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</row>
    <row r="105" spans="1:236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</row>
    <row r="106" spans="1:236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</row>
    <row r="107" spans="1:236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</row>
    <row r="108" spans="1:236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</row>
    <row r="109" spans="1:236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</row>
    <row r="110" spans="1:236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</row>
    <row r="111" spans="1:236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</row>
    <row r="112" spans="1:236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</row>
    <row r="113" spans="1:236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</row>
    <row r="114" spans="1:236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</row>
    <row r="115" spans="1:236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</row>
    <row r="116" spans="1:236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</row>
    <row r="117" spans="1:236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</row>
    <row r="118" spans="1:236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</row>
    <row r="119" spans="1:236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</row>
    <row r="120" spans="1:236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</row>
    <row r="121" spans="1:236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</row>
    <row r="122" spans="1:236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</row>
    <row r="123" spans="1:236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</row>
    <row r="124" spans="1:236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</row>
    <row r="125" spans="1:236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</row>
    <row r="126" spans="1:236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</row>
    <row r="127" spans="1:236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</row>
    <row r="128" spans="1:236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</row>
    <row r="129" spans="1:236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</row>
    <row r="130" spans="1:236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</row>
    <row r="131" spans="1:236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</row>
    <row r="132" spans="1:236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</row>
    <row r="133" spans="1:236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</row>
    <row r="134" spans="1:236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</row>
    <row r="135" spans="1:236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</row>
    <row r="136" spans="1:236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</row>
    <row r="137" spans="1:236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</row>
    <row r="138" spans="1:236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</row>
    <row r="139" spans="1:236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</row>
    <row r="140" spans="1:236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</row>
    <row r="141" spans="1:236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</row>
    <row r="142" spans="1:236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</row>
    <row r="143" spans="1:236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</row>
    <row r="144" spans="1:236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</row>
    <row r="145" spans="1:236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</row>
    <row r="146" spans="1:236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</row>
    <row r="147" spans="1:236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</row>
    <row r="148" spans="1:236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</row>
    <row r="149" spans="1:236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</row>
    <row r="150" spans="1:236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</row>
    <row r="151" spans="1:236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</row>
    <row r="152" spans="1:236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</row>
    <row r="153" spans="1:236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</row>
    <row r="154" spans="1:236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</row>
    <row r="155" spans="1:236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</row>
    <row r="156" spans="1:236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</row>
    <row r="157" spans="1:236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</row>
    <row r="158" spans="1:236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</row>
    <row r="159" spans="1:236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</row>
    <row r="160" spans="1:236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</row>
    <row r="161" spans="1:236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</row>
    <row r="162" spans="1:236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</row>
    <row r="163" spans="1:236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</row>
    <row r="164" spans="1:236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</row>
    <row r="165" spans="1:236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</row>
    <row r="166" spans="1:236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</row>
    <row r="167" spans="1:236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</row>
    <row r="168" spans="1:236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</row>
    <row r="169" spans="1:236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</row>
    <row r="170" spans="1:236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</row>
    <row r="171" spans="1:236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</row>
    <row r="172" spans="1:236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</row>
    <row r="173" spans="1:236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</row>
    <row r="174" spans="1:236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</row>
    <row r="175" spans="1:236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</row>
    <row r="176" spans="1:236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</row>
    <row r="177" spans="1:236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</row>
    <row r="178" spans="1:236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</row>
    <row r="179" spans="1:236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</row>
    <row r="180" spans="1:236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</row>
    <row r="181" spans="1:236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</row>
    <row r="182" spans="1:236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</row>
    <row r="183" spans="1:236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</row>
    <row r="184" spans="1:236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</row>
    <row r="185" spans="1:236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</row>
    <row r="186" spans="1:236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</row>
    <row r="187" spans="1:236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</row>
    <row r="188" spans="1:236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</row>
    <row r="189" spans="1:236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</row>
    <row r="190" spans="1:236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</row>
    <row r="191" spans="1:236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</row>
    <row r="192" spans="1:236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</row>
    <row r="193" spans="1:236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</row>
    <row r="194" spans="1:236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</row>
    <row r="195" spans="1:236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</row>
    <row r="196" spans="1:236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</row>
    <row r="197" spans="1:236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</row>
    <row r="198" spans="1:236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</row>
    <row r="199" spans="1:236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</row>
    <row r="200" spans="1:236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</row>
    <row r="201" spans="1:236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</row>
    <row r="202" spans="1:236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</row>
    <row r="203" spans="1:236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</row>
    <row r="204" spans="1:236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</row>
    <row r="205" spans="1:236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</row>
    <row r="206" spans="1:236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</row>
    <row r="207" spans="1:236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</row>
    <row r="208" spans="1:236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</row>
    <row r="209" spans="1:236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</row>
    <row r="210" spans="1:236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</row>
    <row r="211" spans="1:236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</row>
    <row r="212" spans="1:236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</row>
    <row r="213" spans="1:236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</row>
    <row r="214" spans="1:236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</row>
    <row r="215" spans="1:236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</row>
    <row r="216" spans="1:236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</row>
    <row r="217" spans="1:236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</row>
    <row r="218" spans="1:236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</row>
    <row r="219" spans="1:236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</row>
    <row r="220" spans="1:236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</row>
    <row r="221" spans="1:236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</row>
    <row r="222" spans="1:236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</row>
    <row r="223" spans="1:236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</row>
    <row r="224" spans="1:236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</row>
    <row r="225" spans="1:236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</row>
    <row r="226" spans="1:236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</row>
    <row r="227" spans="1:236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</row>
    <row r="228" spans="1:236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</row>
    <row r="229" spans="1:236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</row>
    <row r="230" spans="1:236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</row>
    <row r="231" spans="1:236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</row>
    <row r="232" spans="1:236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</row>
    <row r="233" spans="1:236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</row>
    <row r="234" spans="1:236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</row>
    <row r="235" spans="1:236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</row>
    <row r="236" spans="1:236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</row>
    <row r="237" spans="1:236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</row>
    <row r="238" spans="1:236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</row>
    <row r="239" spans="1:236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</row>
    <row r="240" spans="1:236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</row>
    <row r="241" spans="1:236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</row>
    <row r="242" spans="1:236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</row>
    <row r="243" spans="1:236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</row>
    <row r="244" spans="1:236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</row>
    <row r="245" spans="1:236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</row>
    <row r="246" spans="1:236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</row>
    <row r="247" spans="1:236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</row>
    <row r="248" spans="1:236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</row>
    <row r="249" spans="1:236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</row>
    <row r="250" spans="1:236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</row>
    <row r="251" spans="1:236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</row>
    <row r="252" spans="1:236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</row>
    <row r="253" spans="1:236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</row>
    <row r="254" spans="1:236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</row>
    <row r="255" spans="1:236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</row>
    <row r="256" spans="1:236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</row>
    <row r="257" spans="1:692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</row>
    <row r="258" spans="1:692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</row>
    <row r="261" spans="1:692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ZP261" s="27"/>
    </row>
    <row r="262" spans="1:692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</row>
    <row r="263" spans="1:692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</row>
    <row r="264" spans="1:692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</row>
    <row r="265" spans="1:692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</row>
    <row r="266" spans="1:692" x14ac:dyDescent="0.25">
      <c r="A266" s="32" t="s">
        <v>13</v>
      </c>
      <c r="B266" s="32">
        <f t="shared" ref="B266:C266" si="39">SUM(B14)</f>
        <v>0.17</v>
      </c>
      <c r="C266" s="32">
        <f t="shared" si="39"/>
        <v>0.09</v>
      </c>
      <c r="D266" s="32">
        <f t="shared" ref="D266:E266" si="40">SUM(D14)</f>
        <v>0.03</v>
      </c>
      <c r="E266" s="32">
        <f t="shared" si="40"/>
        <v>0</v>
      </c>
      <c r="H266" s="32" t="s">
        <v>13</v>
      </c>
      <c r="I266" s="32">
        <f t="shared" ref="I266:J266" si="41">SUM(I14)</f>
        <v>0.18</v>
      </c>
      <c r="J266" s="32">
        <f t="shared" si="41"/>
        <v>0.05</v>
      </c>
      <c r="K266" s="32">
        <f t="shared" ref="K266:L266" si="42">SUM(K14)</f>
        <v>0.06</v>
      </c>
      <c r="L266" s="32">
        <f t="shared" si="42"/>
        <v>0</v>
      </c>
      <c r="O266" s="32" t="s">
        <v>13</v>
      </c>
      <c r="P266" s="32">
        <f t="shared" ref="P266:Q266" si="43">SUM(P14)</f>
        <v>0.17</v>
      </c>
      <c r="Q266" s="32">
        <f t="shared" si="43"/>
        <v>0</v>
      </c>
      <c r="R266" s="32">
        <f t="shared" ref="R266:S266" si="44">SUM(R14)</f>
        <v>0.03</v>
      </c>
      <c r="S266" s="32">
        <f t="shared" si="44"/>
        <v>0.13</v>
      </c>
      <c r="V266" s="32" t="s">
        <v>13</v>
      </c>
      <c r="W266" s="32">
        <f t="shared" ref="W266:X266" si="45">SUM(W14)</f>
        <v>0.21</v>
      </c>
      <c r="X266" s="32">
        <f t="shared" si="45"/>
        <v>0.08</v>
      </c>
      <c r="Y266" s="32">
        <f t="shared" ref="Y266:Z266" si="46">SUM(Y14)</f>
        <v>0.04</v>
      </c>
      <c r="Z266" s="32">
        <f t="shared" si="46"/>
        <v>0.02</v>
      </c>
      <c r="AC266" s="32" t="s">
        <v>13</v>
      </c>
      <c r="AD266" s="32">
        <f t="shared" ref="AD266:AE266" si="47">SUM(AD14)</f>
        <v>0.22</v>
      </c>
      <c r="AE266" s="32">
        <f t="shared" si="47"/>
        <v>7.0000000000000007E-2</v>
      </c>
      <c r="AF266" s="32">
        <f t="shared" ref="AF266:AG266" si="48">SUM(AF14)</f>
        <v>0</v>
      </c>
      <c r="AG266" s="32">
        <f t="shared" si="48"/>
        <v>0.02</v>
      </c>
      <c r="AJ266" s="32" t="s">
        <v>13</v>
      </c>
      <c r="AK266" s="32">
        <f t="shared" ref="AK266:AL266" si="49">SUM(AK14)</f>
        <v>0.21</v>
      </c>
      <c r="AL266" s="32">
        <f t="shared" si="49"/>
        <v>0.05</v>
      </c>
      <c r="AM266" s="32">
        <f t="shared" ref="AM266:AN266" si="50">SUM(AM14)</f>
        <v>0.05</v>
      </c>
      <c r="AN266" s="32">
        <f t="shared" si="50"/>
        <v>0.01</v>
      </c>
      <c r="AQ266" s="2" t="s">
        <v>13</v>
      </c>
      <c r="AR266" s="2">
        <f t="shared" ref="AR266:AS266" si="51">SUM(AR14)</f>
        <v>0.24</v>
      </c>
      <c r="AS266" s="2">
        <f t="shared" si="51"/>
        <v>0.24</v>
      </c>
      <c r="AT266" s="2">
        <f t="shared" ref="AT266:AU266" si="52">SUM(AT14)</f>
        <v>0.04</v>
      </c>
      <c r="AU266" s="2">
        <f t="shared" si="52"/>
        <v>0.06</v>
      </c>
      <c r="AX266" s="2" t="s">
        <v>13</v>
      </c>
      <c r="AY266" s="2">
        <f t="shared" ref="AY266:AZ266" si="53">SUM(AY14)</f>
        <v>0.17</v>
      </c>
      <c r="AZ266" s="2">
        <f t="shared" si="53"/>
        <v>0.12</v>
      </c>
      <c r="BA266" s="2">
        <f t="shared" ref="BA266:BB266" si="54">SUM(BA14)</f>
        <v>0.01</v>
      </c>
      <c r="BB266" s="2">
        <f t="shared" si="54"/>
        <v>0.05</v>
      </c>
      <c r="BE266" s="2" t="s">
        <v>13</v>
      </c>
      <c r="BF266" s="2">
        <f t="shared" ref="BF266:BG266" si="55">SUM(BF14)</f>
        <v>0.08</v>
      </c>
      <c r="BG266" s="2">
        <f t="shared" si="55"/>
        <v>0</v>
      </c>
      <c r="BH266" s="2">
        <f t="shared" ref="BH266:BI266" si="56">SUM(BH14)</f>
        <v>0.06</v>
      </c>
      <c r="BI266" s="2">
        <f t="shared" si="56"/>
        <v>0</v>
      </c>
      <c r="BL266" s="2" t="s">
        <v>13</v>
      </c>
      <c r="BM266" s="2">
        <f t="shared" ref="BM266:BN266" si="57">SUM(BM14)</f>
        <v>0.1</v>
      </c>
      <c r="BN266" s="2">
        <f t="shared" si="57"/>
        <v>0.02</v>
      </c>
      <c r="BO266" s="2">
        <f t="shared" ref="BO266:BP266" si="58">SUM(BO14)</f>
        <v>0.01</v>
      </c>
      <c r="BP266" s="2">
        <f t="shared" si="58"/>
        <v>0.01</v>
      </c>
      <c r="BS266" t="s">
        <v>13</v>
      </c>
      <c r="BT266">
        <f t="shared" ref="BT266:BU286" si="59">SUM(BT14)</f>
        <v>0.16</v>
      </c>
      <c r="BU266">
        <f t="shared" si="59"/>
        <v>0</v>
      </c>
      <c r="BV266">
        <f t="shared" ref="BV266:BW266" si="60">SUM(BV14)</f>
        <v>0.02</v>
      </c>
      <c r="BW266">
        <f t="shared" si="60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1">SUM(CC14)</f>
        <v>0.03</v>
      </c>
      <c r="CD266" s="2">
        <f t="shared" si="61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2">SUM(CJ14)</f>
        <v>7.0000000000000007E-2</v>
      </c>
      <c r="CK266" s="34">
        <f t="shared" si="62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3">SUM(CQ14)</f>
        <v>0.03</v>
      </c>
      <c r="CR266" s="34">
        <f t="shared" si="63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4">SUM(CX14)</f>
        <v>0.05</v>
      </c>
      <c r="CY266" s="34">
        <f t="shared" si="64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5">SUM(DE14)</f>
        <v>0.05</v>
      </c>
      <c r="DF266" s="34">
        <f t="shared" si="65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66">SUM(DL14)</f>
        <v>0.02</v>
      </c>
      <c r="DM266" s="34">
        <f t="shared" si="66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67">SUM(DS14)</f>
        <v>0.02</v>
      </c>
      <c r="DT266" s="34">
        <f t="shared" si="67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68">SUM(DZ14)</f>
        <v>0.06</v>
      </c>
      <c r="EA266" s="34">
        <f t="shared" si="68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69">SUM(EG14)</f>
        <v>0.02</v>
      </c>
      <c r="EH266" s="34">
        <f t="shared" si="69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70">SUM(EN14)</f>
        <v>0.02</v>
      </c>
      <c r="EO266" s="34">
        <f t="shared" si="70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1">SUM(EU14)</f>
        <v>0.01</v>
      </c>
      <c r="EV266" s="34">
        <f t="shared" si="71"/>
        <v>0.05</v>
      </c>
      <c r="EZ266" s="34">
        <f>SUM(EZ14)</f>
        <v>0.06</v>
      </c>
      <c r="FA266" s="34">
        <f>SUM(FA14)</f>
        <v>0.24</v>
      </c>
      <c r="FB266" s="34">
        <f t="shared" ref="FB266:FC266" si="72">SUM(FB14)</f>
        <v>0.03</v>
      </c>
      <c r="FC266" s="34">
        <f t="shared" si="72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3">SUM(FI14)</f>
        <v>0.05</v>
      </c>
      <c r="FJ266" s="34">
        <f t="shared" si="73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4">SUM(FP14)</f>
        <v>0.01</v>
      </c>
      <c r="FQ266" s="34">
        <f t="shared" si="74"/>
        <v>0.1</v>
      </c>
      <c r="FU266" s="34">
        <f>SUM(FU14)</f>
        <v>0.09</v>
      </c>
      <c r="FV266" s="34">
        <f>SUM(FV14)</f>
        <v>0.12</v>
      </c>
      <c r="FW266" s="34">
        <f t="shared" ref="FW266:FX266" si="75">SUM(FW14)</f>
        <v>0.02</v>
      </c>
      <c r="FX266" s="34">
        <f t="shared" si="75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76">SUM(GD14)</f>
        <v>0.1</v>
      </c>
      <c r="GE266" s="34">
        <f t="shared" si="76"/>
        <v>0.03</v>
      </c>
      <c r="GI266" s="34">
        <f>SUM(GI14)</f>
        <v>0.18</v>
      </c>
      <c r="GJ266" s="34">
        <f>SUM(GJ14)</f>
        <v>0</v>
      </c>
      <c r="GK266" s="34">
        <f t="shared" ref="GK266:GL266" si="77">SUM(GK14)</f>
        <v>0.04</v>
      </c>
      <c r="GL266" s="34">
        <f t="shared" si="77"/>
        <v>0.04</v>
      </c>
      <c r="GP266" s="49">
        <f>SUM(GP14)</f>
        <v>0.18</v>
      </c>
      <c r="GQ266" s="49">
        <f>SUM(GQ14)</f>
        <v>0</v>
      </c>
      <c r="GR266" s="49">
        <f t="shared" ref="GR266:GS266" si="78">SUM(GR14)</f>
        <v>0.02</v>
      </c>
      <c r="GS266" s="49">
        <f t="shared" si="78"/>
        <v>0.02</v>
      </c>
      <c r="GW266" s="51">
        <f>SUM(GW14)</f>
        <v>0.19</v>
      </c>
      <c r="GX266" s="51">
        <f>SUM(GX14)</f>
        <v>0.02</v>
      </c>
      <c r="GY266" s="51">
        <f t="shared" ref="GY266:GZ266" si="79">SUM(GY14)</f>
        <v>0.06</v>
      </c>
      <c r="GZ266" s="51">
        <f t="shared" si="79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80">SUM(HF14)</f>
        <v>0.01</v>
      </c>
      <c r="HG266" s="57">
        <f t="shared" si="80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1">SUM(HM14)</f>
        <v>0.02</v>
      </c>
      <c r="HN266" s="57">
        <f t="shared" si="81"/>
        <v>0.03</v>
      </c>
      <c r="HR266" s="57">
        <f>SUM(HR14)</f>
        <v>0.15</v>
      </c>
      <c r="HS266" s="57">
        <f>SUM(HS14)</f>
        <v>0</v>
      </c>
      <c r="HT266" s="57">
        <f t="shared" ref="HT266:HU266" si="82">SUM(HT14)</f>
        <v>0.02</v>
      </c>
      <c r="HU266" s="57">
        <f t="shared" si="82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83">SUM(IA14)</f>
        <v>0.04</v>
      </c>
      <c r="IB266" s="57">
        <f t="shared" si="83"/>
        <v>0.09</v>
      </c>
    </row>
    <row r="267" spans="1:692" x14ac:dyDescent="0.25">
      <c r="A267" s="32" t="s">
        <v>259</v>
      </c>
      <c r="B267" s="32">
        <f t="shared" ref="B267:C267" si="84">SUM(B15)</f>
        <v>0.38</v>
      </c>
      <c r="C267" s="32">
        <f t="shared" si="84"/>
        <v>0.59</v>
      </c>
      <c r="D267" s="32">
        <f t="shared" ref="D267:E267" si="85">SUM(D15)</f>
        <v>0.26</v>
      </c>
      <c r="E267" s="32">
        <f t="shared" si="85"/>
        <v>0.27</v>
      </c>
      <c r="H267" s="32" t="s">
        <v>259</v>
      </c>
      <c r="I267" s="32">
        <f t="shared" ref="I267:J267" si="86">SUM(I15)</f>
        <v>0.46</v>
      </c>
      <c r="J267" s="32">
        <f t="shared" si="86"/>
        <v>0.57999999999999996</v>
      </c>
      <c r="K267" s="32">
        <f t="shared" ref="K267:L267" si="87">SUM(K15)</f>
        <v>0.28000000000000003</v>
      </c>
      <c r="L267" s="32">
        <f t="shared" si="87"/>
        <v>0.61</v>
      </c>
      <c r="O267" s="32" t="s">
        <v>259</v>
      </c>
      <c r="P267" s="32">
        <f t="shared" ref="P267:Q267" si="88">SUM(P15)</f>
        <v>0.62</v>
      </c>
      <c r="Q267" s="32">
        <f t="shared" si="88"/>
        <v>1.24</v>
      </c>
      <c r="R267" s="32">
        <f t="shared" ref="R267:S267" si="89">SUM(R15)</f>
        <v>0.38</v>
      </c>
      <c r="S267" s="32">
        <f t="shared" si="89"/>
        <v>0.4</v>
      </c>
      <c r="V267" s="32" t="s">
        <v>259</v>
      </c>
      <c r="W267" s="32">
        <f t="shared" ref="W267:X267" si="90">SUM(W15)</f>
        <v>0.67</v>
      </c>
      <c r="X267" s="32">
        <f t="shared" si="90"/>
        <v>1.33</v>
      </c>
      <c r="Y267" s="32">
        <f t="shared" ref="Y267:Z267" si="91">SUM(Y15)</f>
        <v>0.33</v>
      </c>
      <c r="Z267" s="32">
        <f t="shared" si="91"/>
        <v>0.53</v>
      </c>
      <c r="AC267" s="32" t="s">
        <v>259</v>
      </c>
      <c r="AD267" s="32">
        <f t="shared" ref="AD267:AE267" si="92">SUM(AD15)</f>
        <v>0.37</v>
      </c>
      <c r="AE267" s="32">
        <f t="shared" si="92"/>
        <v>0.4</v>
      </c>
      <c r="AF267" s="32">
        <f t="shared" ref="AF267:AG267" si="93">SUM(AF15)</f>
        <v>0.27</v>
      </c>
      <c r="AG267" s="32">
        <f t="shared" si="93"/>
        <v>0.37</v>
      </c>
      <c r="AJ267" s="32" t="s">
        <v>259</v>
      </c>
      <c r="AK267" s="32">
        <f t="shared" ref="AK267:AL267" si="94">SUM(AK15)</f>
        <v>0.7</v>
      </c>
      <c r="AL267" s="32">
        <f t="shared" si="94"/>
        <v>0.72</v>
      </c>
      <c r="AM267" s="32">
        <f t="shared" ref="AM267:AN267" si="95">SUM(AM15)</f>
        <v>0.15</v>
      </c>
      <c r="AN267" s="32">
        <f t="shared" si="95"/>
        <v>1.82</v>
      </c>
      <c r="AQ267" s="2" t="s">
        <v>259</v>
      </c>
      <c r="AR267" s="2">
        <f t="shared" ref="AR267:AS267" si="96">SUM(AR15)</f>
        <v>0.71</v>
      </c>
      <c r="AS267" s="2">
        <f t="shared" si="96"/>
        <v>0.24</v>
      </c>
      <c r="AT267" s="2">
        <f t="shared" ref="AT267:AU267" si="97">SUM(AT15)</f>
        <v>0.19</v>
      </c>
      <c r="AU267" s="2">
        <f t="shared" si="97"/>
        <v>2.15</v>
      </c>
      <c r="AX267" s="2" t="s">
        <v>259</v>
      </c>
      <c r="AY267" s="2">
        <f t="shared" ref="AY267:AZ267" si="98">SUM(AY15)</f>
        <v>0.47</v>
      </c>
      <c r="AZ267" s="2">
        <f t="shared" si="98"/>
        <v>0.72</v>
      </c>
      <c r="BA267" s="2">
        <f t="shared" ref="BA267:BB267" si="99">SUM(BA15)</f>
        <v>0.26</v>
      </c>
      <c r="BB267" s="2">
        <f t="shared" si="99"/>
        <v>0.43</v>
      </c>
      <c r="BE267" s="2" t="s">
        <v>259</v>
      </c>
      <c r="BF267" s="2">
        <f t="shared" ref="BF267:BG267" si="100">SUM(BF15)</f>
        <v>0.47</v>
      </c>
      <c r="BG267" s="2">
        <f t="shared" si="100"/>
        <v>0.64</v>
      </c>
      <c r="BH267" s="2">
        <f t="shared" ref="BH267:BI267" si="101">SUM(BH15)</f>
        <v>0.26</v>
      </c>
      <c r="BI267" s="2">
        <f t="shared" si="101"/>
        <v>0.48</v>
      </c>
      <c r="BL267" s="2" t="s">
        <v>259</v>
      </c>
      <c r="BM267" s="2">
        <f t="shared" ref="BM267:BN267" si="102">SUM(BM15)</f>
        <v>0.33</v>
      </c>
      <c r="BN267" s="2">
        <f t="shared" si="102"/>
        <v>0.28999999999999998</v>
      </c>
      <c r="BO267" s="2">
        <f t="shared" ref="BO267:BP267" si="103">SUM(BO15)</f>
        <v>0.2</v>
      </c>
      <c r="BP267" s="2">
        <f t="shared" si="103"/>
        <v>0.49</v>
      </c>
      <c r="BS267" t="s">
        <v>259</v>
      </c>
      <c r="BT267">
        <f t="shared" si="59"/>
        <v>0.32</v>
      </c>
      <c r="BU267">
        <f t="shared" si="59"/>
        <v>0.16</v>
      </c>
      <c r="BV267">
        <f t="shared" ref="BV267:BW286" si="104">SUM(BV15)</f>
        <v>0.1</v>
      </c>
      <c r="BW267">
        <f t="shared" si="104"/>
        <v>0.65</v>
      </c>
      <c r="BZ267" s="2" t="s">
        <v>259</v>
      </c>
      <c r="CA267" s="2">
        <f t="shared" ref="CA267:CD267" si="105">SUM(CA15)</f>
        <v>0.28000000000000003</v>
      </c>
      <c r="CB267" s="2">
        <f t="shared" si="105"/>
        <v>0.49</v>
      </c>
      <c r="CC267" s="2">
        <f t="shared" si="105"/>
        <v>0.14000000000000001</v>
      </c>
      <c r="CD267" s="2">
        <f t="shared" si="105"/>
        <v>0.39</v>
      </c>
      <c r="CG267" s="34" t="s">
        <v>259</v>
      </c>
      <c r="CH267" s="34">
        <f t="shared" ref="CH267:CK267" si="106">SUM(CH15)</f>
        <v>0.4</v>
      </c>
      <c r="CI267" s="34">
        <f t="shared" si="106"/>
        <v>1.17</v>
      </c>
      <c r="CJ267" s="34">
        <f t="shared" si="106"/>
        <v>0.1</v>
      </c>
      <c r="CK267" s="34">
        <f t="shared" si="106"/>
        <v>0.34</v>
      </c>
      <c r="CN267" s="34" t="s">
        <v>259</v>
      </c>
      <c r="CO267" s="34">
        <f t="shared" ref="CO267:CR267" si="107">SUM(CO15)</f>
        <v>0.33</v>
      </c>
      <c r="CP267" s="34">
        <f t="shared" si="107"/>
        <v>0.52</v>
      </c>
      <c r="CQ267" s="34">
        <f t="shared" si="107"/>
        <v>0.1</v>
      </c>
      <c r="CR267" s="34">
        <f t="shared" si="107"/>
        <v>0.45</v>
      </c>
      <c r="CS267" s="34"/>
      <c r="CU267" s="34" t="s">
        <v>259</v>
      </c>
      <c r="CV267" s="34">
        <f t="shared" ref="CV267:CY267" si="108">SUM(CV15)</f>
        <v>0.47</v>
      </c>
      <c r="CW267" s="34">
        <f t="shared" si="108"/>
        <v>0.39</v>
      </c>
      <c r="CX267" s="34">
        <f t="shared" si="108"/>
        <v>0.34</v>
      </c>
      <c r="CY267" s="34">
        <f t="shared" si="108"/>
        <v>0.53</v>
      </c>
      <c r="DB267" s="34" t="s">
        <v>259</v>
      </c>
      <c r="DC267" s="34">
        <f t="shared" ref="DC267:DF267" si="109">SUM(DC15)</f>
        <v>0.45</v>
      </c>
      <c r="DD267" s="34">
        <f t="shared" si="109"/>
        <v>0.53</v>
      </c>
      <c r="DE267" s="34">
        <f t="shared" si="109"/>
        <v>0.13</v>
      </c>
      <c r="DF267" s="34">
        <f t="shared" si="109"/>
        <v>0.97</v>
      </c>
      <c r="DI267" s="34" t="s">
        <v>259</v>
      </c>
      <c r="DJ267" s="34">
        <f t="shared" ref="DJ267:DM267" si="110">SUM(DJ15)</f>
        <v>0.53</v>
      </c>
      <c r="DK267" s="34">
        <f t="shared" si="110"/>
        <v>0.35</v>
      </c>
      <c r="DL267" s="34">
        <f t="shared" si="110"/>
        <v>0.18</v>
      </c>
      <c r="DM267" s="34">
        <f t="shared" si="110"/>
        <v>1.34</v>
      </c>
      <c r="DP267" s="34" t="s">
        <v>259</v>
      </c>
      <c r="DQ267" s="34">
        <f t="shared" ref="DQ267:DT267" si="111">SUM(DQ15)</f>
        <v>0.66</v>
      </c>
      <c r="DR267" s="34">
        <f t="shared" si="111"/>
        <v>0.49</v>
      </c>
      <c r="DS267" s="34">
        <f t="shared" si="111"/>
        <v>0.27</v>
      </c>
      <c r="DT267" s="34">
        <f t="shared" si="111"/>
        <v>1.47</v>
      </c>
      <c r="DW267" s="34" t="s">
        <v>259</v>
      </c>
      <c r="DX267" s="34">
        <f t="shared" ref="DX267:EA267" si="112">SUM(DX15)</f>
        <v>0.47</v>
      </c>
      <c r="DY267" s="34">
        <f t="shared" si="112"/>
        <v>0.47</v>
      </c>
      <c r="DZ267" s="34">
        <f t="shared" si="112"/>
        <v>0.22</v>
      </c>
      <c r="EA267" s="34">
        <f t="shared" si="112"/>
        <v>0.31</v>
      </c>
      <c r="ED267" s="34" t="s">
        <v>259</v>
      </c>
      <c r="EE267" s="34">
        <f t="shared" ref="EE267:EH267" si="113">SUM(EE15)</f>
        <v>0.46</v>
      </c>
      <c r="EF267" s="34">
        <f t="shared" si="113"/>
        <v>0.35</v>
      </c>
      <c r="EG267" s="34">
        <f t="shared" si="113"/>
        <v>0.28999999999999998</v>
      </c>
      <c r="EH267" s="34">
        <f t="shared" si="113"/>
        <v>0.41</v>
      </c>
      <c r="EK267" s="34" t="s">
        <v>259</v>
      </c>
      <c r="EL267" s="34">
        <f t="shared" ref="EL267:EO267" si="114">SUM(EL15)</f>
        <v>0.52</v>
      </c>
      <c r="EM267" s="34">
        <f t="shared" si="114"/>
        <v>0.25</v>
      </c>
      <c r="EN267" s="34">
        <f t="shared" si="114"/>
        <v>0.34</v>
      </c>
      <c r="EO267" s="34">
        <f t="shared" si="114"/>
        <v>0.44</v>
      </c>
      <c r="ER267" s="34" t="s">
        <v>259</v>
      </c>
      <c r="ES267" s="34">
        <f t="shared" ref="ES267:EV267" si="115">SUM(ES15)</f>
        <v>0.56000000000000005</v>
      </c>
      <c r="ET267" s="34">
        <f t="shared" si="115"/>
        <v>0.22</v>
      </c>
      <c r="EU267" s="34">
        <f t="shared" si="115"/>
        <v>0.38</v>
      </c>
      <c r="EV267" s="34">
        <f t="shared" si="115"/>
        <v>0.45</v>
      </c>
      <c r="EZ267" s="34">
        <f t="shared" ref="EZ267:FC267" si="116">SUM(EZ15)</f>
        <v>0.68</v>
      </c>
      <c r="FA267" s="34">
        <f t="shared" si="116"/>
        <v>0.38</v>
      </c>
      <c r="FB267" s="34">
        <f t="shared" si="116"/>
        <v>0.37</v>
      </c>
      <c r="FC267" s="34">
        <f t="shared" si="116"/>
        <v>0.46</v>
      </c>
      <c r="FD267" s="34"/>
      <c r="FG267" s="34">
        <f t="shared" ref="FG267:FJ267" si="117">SUM(FG15)</f>
        <v>0.52</v>
      </c>
      <c r="FH267" s="34">
        <f t="shared" si="117"/>
        <v>0.74</v>
      </c>
      <c r="FI267" s="34">
        <f t="shared" si="117"/>
        <v>0.35</v>
      </c>
      <c r="FJ267" s="34">
        <f t="shared" si="117"/>
        <v>0.21</v>
      </c>
      <c r="FN267" s="34">
        <f t="shared" ref="FN267:FQ267" si="118">SUM(FN15)</f>
        <v>0.6</v>
      </c>
      <c r="FO267" s="34">
        <f t="shared" si="118"/>
        <v>0.3</v>
      </c>
      <c r="FP267" s="34">
        <f t="shared" si="118"/>
        <v>0.46</v>
      </c>
      <c r="FQ267" s="34">
        <f t="shared" si="118"/>
        <v>0.78</v>
      </c>
      <c r="FU267" s="34">
        <f t="shared" ref="FU267:FX267" si="119">SUM(FU15)</f>
        <v>0.53</v>
      </c>
      <c r="FV267" s="34">
        <f t="shared" si="119"/>
        <v>0.48</v>
      </c>
      <c r="FW267" s="34">
        <f t="shared" si="119"/>
        <v>0.3</v>
      </c>
      <c r="FX267" s="34">
        <f t="shared" si="119"/>
        <v>0.67</v>
      </c>
      <c r="FY267" s="34"/>
      <c r="GB267" s="34">
        <f t="shared" ref="GB267:GE267" si="120">SUM(GB15)</f>
        <v>0.44</v>
      </c>
      <c r="GC267" s="34">
        <f t="shared" si="120"/>
        <v>0.3</v>
      </c>
      <c r="GD267" s="34">
        <f t="shared" si="120"/>
        <v>0.28999999999999998</v>
      </c>
      <c r="GE267" s="34">
        <f t="shared" si="120"/>
        <v>0.36</v>
      </c>
      <c r="GI267" s="34">
        <f t="shared" ref="GI267:GL267" si="121">SUM(GI15)</f>
        <v>0.56000000000000005</v>
      </c>
      <c r="GJ267" s="34">
        <f t="shared" si="121"/>
        <v>0.54</v>
      </c>
      <c r="GK267" s="34">
        <f t="shared" si="121"/>
        <v>0.3</v>
      </c>
      <c r="GL267" s="34">
        <f t="shared" si="121"/>
        <v>0.44</v>
      </c>
      <c r="GP267" s="49">
        <f t="shared" ref="GP267:GS267" si="122">SUM(GP15)</f>
        <v>0.74</v>
      </c>
      <c r="GQ267" s="49">
        <f t="shared" si="122"/>
        <v>2.17</v>
      </c>
      <c r="GR267" s="49">
        <f t="shared" si="122"/>
        <v>0.34</v>
      </c>
      <c r="GS267" s="49">
        <f t="shared" si="122"/>
        <v>0.44</v>
      </c>
      <c r="GW267" s="51">
        <f t="shared" ref="GW267:GZ267" si="123">SUM(GW15)</f>
        <v>0.61</v>
      </c>
      <c r="GX267" s="51">
        <f t="shared" si="123"/>
        <v>0.44</v>
      </c>
      <c r="GY267" s="51">
        <f t="shared" si="123"/>
        <v>0.28999999999999998</v>
      </c>
      <c r="GZ267" s="51">
        <f t="shared" si="123"/>
        <v>0.59</v>
      </c>
      <c r="HA267" s="51"/>
      <c r="HD267" s="57">
        <f t="shared" ref="HD267:HG267" si="124">SUM(HD15)</f>
        <v>0.59</v>
      </c>
      <c r="HE267" s="57">
        <f t="shared" si="124"/>
        <v>1.48</v>
      </c>
      <c r="HF267" s="57">
        <f t="shared" si="124"/>
        <v>0.16</v>
      </c>
      <c r="HG267" s="57">
        <f t="shared" si="124"/>
        <v>0.43</v>
      </c>
      <c r="HK267" s="57">
        <f t="shared" ref="HK267:HN267" si="125">SUM(HK15)</f>
        <v>0.48</v>
      </c>
      <c r="HL267" s="57">
        <f t="shared" si="125"/>
        <v>0.2</v>
      </c>
      <c r="HM267" s="57">
        <f t="shared" si="125"/>
        <v>0.2</v>
      </c>
      <c r="HN267" s="57">
        <f t="shared" si="125"/>
        <v>0.25</v>
      </c>
      <c r="HR267" s="57">
        <f t="shared" ref="HR267:HU267" si="126">SUM(HR15)</f>
        <v>0.44</v>
      </c>
      <c r="HS267" s="57">
        <f t="shared" si="126"/>
        <v>0.32</v>
      </c>
      <c r="HT267" s="57">
        <f t="shared" si="126"/>
        <v>0.28999999999999998</v>
      </c>
      <c r="HU267" s="57">
        <f t="shared" si="126"/>
        <v>0.33</v>
      </c>
      <c r="HY267" s="57">
        <f t="shared" ref="HY267:IB267" si="127">SUM(HY15)</f>
        <v>0.28999999999999998</v>
      </c>
      <c r="HZ267" s="57">
        <f t="shared" si="127"/>
        <v>0.22</v>
      </c>
      <c r="IA267" s="57">
        <f t="shared" si="127"/>
        <v>0.16</v>
      </c>
      <c r="IB267" s="57">
        <f t="shared" si="127"/>
        <v>0.3</v>
      </c>
    </row>
    <row r="268" spans="1:692" x14ac:dyDescent="0.25">
      <c r="A268" s="32" t="s">
        <v>260</v>
      </c>
      <c r="B268" s="32">
        <f t="shared" ref="B268:C268" si="128">SUM(B16)</f>
        <v>1.6</v>
      </c>
      <c r="C268" s="32">
        <f t="shared" si="128"/>
        <v>1.71</v>
      </c>
      <c r="D268" s="32">
        <f t="shared" ref="D268:E268" si="129">SUM(D16)</f>
        <v>1.28</v>
      </c>
      <c r="E268" s="32">
        <f t="shared" si="129"/>
        <v>0.99</v>
      </c>
      <c r="H268" s="32" t="s">
        <v>260</v>
      </c>
      <c r="I268" s="32">
        <f t="shared" ref="I268:J268" si="130">SUM(I16)</f>
        <v>1.66</v>
      </c>
      <c r="J268" s="32">
        <f t="shared" si="130"/>
        <v>2.1</v>
      </c>
      <c r="K268" s="32">
        <f t="shared" ref="K268:L268" si="131">SUM(K16)</f>
        <v>1.41</v>
      </c>
      <c r="L268" s="32">
        <f t="shared" si="131"/>
        <v>0.78</v>
      </c>
      <c r="O268" s="32" t="s">
        <v>260</v>
      </c>
      <c r="P268" s="32">
        <f t="shared" ref="P268:Q268" si="132">SUM(P16)</f>
        <v>1.67</v>
      </c>
      <c r="Q268" s="32">
        <f t="shared" si="132"/>
        <v>1.59</v>
      </c>
      <c r="R268" s="32">
        <f t="shared" ref="R268:S268" si="133">SUM(R16)</f>
        <v>1.58</v>
      </c>
      <c r="S268" s="32">
        <f t="shared" si="133"/>
        <v>0.61</v>
      </c>
      <c r="V268" s="32" t="s">
        <v>260</v>
      </c>
      <c r="W268" s="32">
        <f t="shared" ref="W268:X268" si="134">SUM(W16)</f>
        <v>1.51</v>
      </c>
      <c r="X268" s="32">
        <f t="shared" si="134"/>
        <v>1.22</v>
      </c>
      <c r="Y268" s="32">
        <f t="shared" ref="Y268:Z268" si="135">SUM(Y16)</f>
        <v>1.57</v>
      </c>
      <c r="Z268" s="32">
        <f t="shared" si="135"/>
        <v>0.76</v>
      </c>
      <c r="AC268" s="32" t="s">
        <v>260</v>
      </c>
      <c r="AD268" s="32">
        <f t="shared" ref="AD268:AE268" si="136">SUM(AD16)</f>
        <v>1.53</v>
      </c>
      <c r="AE268" s="32">
        <f t="shared" si="136"/>
        <v>1.58</v>
      </c>
      <c r="AF268" s="32">
        <f t="shared" ref="AF268:AG268" si="137">SUM(AF16)</f>
        <v>1.31</v>
      </c>
      <c r="AG268" s="32">
        <f t="shared" si="137"/>
        <v>1.24</v>
      </c>
      <c r="AJ268" s="32" t="s">
        <v>260</v>
      </c>
      <c r="AK268" s="32">
        <f t="shared" ref="AK268:AL268" si="138">SUM(AK16)</f>
        <v>1.68</v>
      </c>
      <c r="AL268" s="32">
        <f t="shared" si="138"/>
        <v>2.08</v>
      </c>
      <c r="AM268" s="32">
        <f t="shared" ref="AM268:AN268" si="139">SUM(AM16)</f>
        <v>1.39</v>
      </c>
      <c r="AN268" s="32">
        <f t="shared" si="139"/>
        <v>0.83</v>
      </c>
      <c r="AQ268" s="2" t="s">
        <v>260</v>
      </c>
      <c r="AR268" s="2">
        <f t="shared" ref="AR268:AS268" si="140">SUM(AR16)</f>
        <v>1.63</v>
      </c>
      <c r="AS268" s="2">
        <f t="shared" si="140"/>
        <v>1.51</v>
      </c>
      <c r="AT268" s="2">
        <f t="shared" ref="AT268:AU268" si="141">SUM(AT16)</f>
        <v>1.43</v>
      </c>
      <c r="AU268" s="2">
        <f t="shared" si="141"/>
        <v>1.28</v>
      </c>
      <c r="AX268" s="2" t="s">
        <v>260</v>
      </c>
      <c r="AY268" s="2">
        <f t="shared" ref="AY268:AZ268" si="142">SUM(AY16)</f>
        <v>1.59</v>
      </c>
      <c r="AZ268" s="2">
        <f t="shared" si="142"/>
        <v>2.4700000000000002</v>
      </c>
      <c r="BA268" s="2">
        <f t="shared" ref="BA268:BB268" si="143">SUM(BA16)</f>
        <v>1.32</v>
      </c>
      <c r="BB268" s="2">
        <f t="shared" si="143"/>
        <v>1.1000000000000001</v>
      </c>
      <c r="BE268" s="2" t="s">
        <v>260</v>
      </c>
      <c r="BF268" s="2">
        <f t="shared" ref="BF268:BG268" si="144">SUM(BF16)</f>
        <v>1.95</v>
      </c>
      <c r="BG268" s="2">
        <f t="shared" si="144"/>
        <v>3.64</v>
      </c>
      <c r="BH268" s="2">
        <f t="shared" ref="BH268:BI268" si="145">SUM(BH16)</f>
        <v>1.49</v>
      </c>
      <c r="BI268" s="2">
        <f t="shared" si="145"/>
        <v>0.77</v>
      </c>
      <c r="BL268" s="2" t="s">
        <v>260</v>
      </c>
      <c r="BM268" s="2">
        <f t="shared" ref="BM268:BN268" si="146">SUM(BM16)</f>
        <v>1.9</v>
      </c>
      <c r="BN268" s="2">
        <f t="shared" si="146"/>
        <v>3.87</v>
      </c>
      <c r="BO268" s="2">
        <f t="shared" ref="BO268:BP268" si="147">SUM(BO16)</f>
        <v>1.54</v>
      </c>
      <c r="BP268" s="2">
        <f t="shared" si="147"/>
        <v>0.41</v>
      </c>
      <c r="BS268" t="s">
        <v>260</v>
      </c>
      <c r="BT268">
        <f t="shared" si="59"/>
        <v>1.69</v>
      </c>
      <c r="BU268">
        <f t="shared" si="59"/>
        <v>3.32</v>
      </c>
      <c r="BV268">
        <f t="shared" si="104"/>
        <v>1.39</v>
      </c>
      <c r="BW268">
        <f t="shared" si="104"/>
        <v>0.67</v>
      </c>
      <c r="BZ268" s="2" t="s">
        <v>260</v>
      </c>
      <c r="CA268" s="2">
        <f t="shared" ref="CA268:CD268" si="148">SUM(CA16)</f>
        <v>1.94</v>
      </c>
      <c r="CB268" s="2">
        <f t="shared" si="148"/>
        <v>4.05</v>
      </c>
      <c r="CC268" s="2">
        <f t="shared" si="148"/>
        <v>1.62</v>
      </c>
      <c r="CD268" s="2">
        <f t="shared" si="148"/>
        <v>0.57999999999999996</v>
      </c>
      <c r="CG268" s="34" t="s">
        <v>260</v>
      </c>
      <c r="CH268" s="34">
        <f t="shared" ref="CH268:CK268" si="149">SUM(CH16)</f>
        <v>1.81</v>
      </c>
      <c r="CI268" s="34">
        <f t="shared" si="149"/>
        <v>3.8</v>
      </c>
      <c r="CJ268" s="34">
        <f t="shared" si="149"/>
        <v>1.45</v>
      </c>
      <c r="CK268" s="34">
        <f t="shared" si="149"/>
        <v>0.44</v>
      </c>
      <c r="CN268" s="34" t="s">
        <v>260</v>
      </c>
      <c r="CO268" s="34">
        <f t="shared" ref="CO268:CR268" si="150">SUM(CO16)</f>
        <v>2.02</v>
      </c>
      <c r="CP268" s="34">
        <f t="shared" si="150"/>
        <v>3.8</v>
      </c>
      <c r="CQ268" s="34">
        <f t="shared" si="150"/>
        <v>1.74</v>
      </c>
      <c r="CR268" s="34">
        <f t="shared" si="150"/>
        <v>0.48</v>
      </c>
      <c r="CS268" s="34"/>
      <c r="CU268" s="34" t="s">
        <v>260</v>
      </c>
      <c r="CV268" s="34">
        <f t="shared" ref="CV268:CY268" si="151">SUM(CV16)</f>
        <v>2.48</v>
      </c>
      <c r="CW268" s="34">
        <f t="shared" si="151"/>
        <v>5.32</v>
      </c>
      <c r="CX268" s="34">
        <f t="shared" si="151"/>
        <v>2.0099999999999998</v>
      </c>
      <c r="CY268" s="34">
        <f t="shared" si="151"/>
        <v>0.68</v>
      </c>
      <c r="DB268" s="34" t="s">
        <v>260</v>
      </c>
      <c r="DC268" s="34">
        <f t="shared" ref="DC268:DF268" si="152">SUM(DC16)</f>
        <v>2.09</v>
      </c>
      <c r="DD268" s="34">
        <f t="shared" si="152"/>
        <v>4.37</v>
      </c>
      <c r="DE268" s="34">
        <f t="shared" si="152"/>
        <v>1.58</v>
      </c>
      <c r="DF268" s="34">
        <f t="shared" si="152"/>
        <v>1.04</v>
      </c>
      <c r="DI268" s="34" t="s">
        <v>260</v>
      </c>
      <c r="DJ268" s="34">
        <f t="shared" ref="DJ268:DM268" si="153">SUM(DJ16)</f>
        <v>2.02</v>
      </c>
      <c r="DK268" s="34">
        <f t="shared" si="153"/>
        <v>3.7</v>
      </c>
      <c r="DL268" s="34">
        <f t="shared" si="153"/>
        <v>1.81</v>
      </c>
      <c r="DM268" s="34">
        <f t="shared" si="153"/>
        <v>0.88</v>
      </c>
      <c r="DP268" s="34" t="s">
        <v>260</v>
      </c>
      <c r="DQ268" s="34">
        <f t="shared" ref="DQ268:DT268" si="154">SUM(DQ16)</f>
        <v>2.35</v>
      </c>
      <c r="DR268" s="34">
        <f t="shared" si="154"/>
        <v>3.37</v>
      </c>
      <c r="DS268" s="34">
        <f t="shared" si="154"/>
        <v>2.25</v>
      </c>
      <c r="DT268" s="34">
        <f t="shared" si="154"/>
        <v>0.87</v>
      </c>
      <c r="DW268" s="34" t="s">
        <v>260</v>
      </c>
      <c r="DX268" s="34">
        <f t="shared" ref="DX268:EA268" si="155">SUM(DX16)</f>
        <v>2.08</v>
      </c>
      <c r="DY268" s="34">
        <f t="shared" si="155"/>
        <v>2.78</v>
      </c>
      <c r="DZ268" s="34">
        <f t="shared" si="155"/>
        <v>2.02</v>
      </c>
      <c r="EA268" s="34">
        <f t="shared" si="155"/>
        <v>0.51</v>
      </c>
      <c r="ED268" s="34" t="s">
        <v>260</v>
      </c>
      <c r="EE268" s="34">
        <f t="shared" ref="EE268:EH268" si="156">SUM(EE16)</f>
        <v>2</v>
      </c>
      <c r="EF268" s="34">
        <f t="shared" si="156"/>
        <v>1.72</v>
      </c>
      <c r="EG268" s="34">
        <f t="shared" si="156"/>
        <v>2.1</v>
      </c>
      <c r="EH268" s="34">
        <f t="shared" si="156"/>
        <v>0.5</v>
      </c>
      <c r="EK268" s="34" t="s">
        <v>260</v>
      </c>
      <c r="EL268" s="34">
        <f t="shared" ref="EL268:EO268" si="157">SUM(EL16)</f>
        <v>2.2799999999999998</v>
      </c>
      <c r="EM268" s="34">
        <f t="shared" si="157"/>
        <v>4.3</v>
      </c>
      <c r="EN268" s="34">
        <f t="shared" si="157"/>
        <v>1.9</v>
      </c>
      <c r="EO268" s="34">
        <f t="shared" si="157"/>
        <v>0.85</v>
      </c>
      <c r="ER268" s="34" t="s">
        <v>260</v>
      </c>
      <c r="ES268" s="34">
        <f t="shared" ref="ES268:EV268" si="158">SUM(ES16)</f>
        <v>2.09</v>
      </c>
      <c r="ET268" s="34">
        <f t="shared" si="158"/>
        <v>3.56</v>
      </c>
      <c r="EU268" s="34">
        <f t="shared" si="158"/>
        <v>1.87</v>
      </c>
      <c r="EV268" s="34">
        <f t="shared" si="158"/>
        <v>0.65</v>
      </c>
      <c r="EZ268" s="34">
        <f t="shared" ref="EZ268:FC268" si="159">SUM(EZ16)</f>
        <v>2.36</v>
      </c>
      <c r="FA268" s="34">
        <f t="shared" si="159"/>
        <v>5.28</v>
      </c>
      <c r="FB268" s="34">
        <f t="shared" si="159"/>
        <v>2</v>
      </c>
      <c r="FC268" s="34">
        <f t="shared" si="159"/>
        <v>0.62</v>
      </c>
      <c r="FD268" s="34"/>
      <c r="FG268" s="34">
        <f t="shared" ref="FG268:FJ268" si="160">SUM(FG16)</f>
        <v>2.64</v>
      </c>
      <c r="FH268" s="34">
        <f t="shared" si="160"/>
        <v>6.82</v>
      </c>
      <c r="FI268" s="34">
        <f t="shared" si="160"/>
        <v>2.1</v>
      </c>
      <c r="FJ268" s="34">
        <f t="shared" si="160"/>
        <v>0.53</v>
      </c>
      <c r="FN268" s="34">
        <f t="shared" ref="FN268:FQ268" si="161">SUM(FN16)</f>
        <v>2.57</v>
      </c>
      <c r="FO268" s="34">
        <f t="shared" si="161"/>
        <v>6.42</v>
      </c>
      <c r="FP268" s="34">
        <f t="shared" si="161"/>
        <v>2.11</v>
      </c>
      <c r="FQ268" s="34">
        <f t="shared" si="161"/>
        <v>0.73</v>
      </c>
      <c r="FU268" s="34">
        <f t="shared" ref="FU268:FX268" si="162">SUM(FU16)</f>
        <v>2.65</v>
      </c>
      <c r="FV268" s="34">
        <f t="shared" si="162"/>
        <v>7.5</v>
      </c>
      <c r="FW268" s="34">
        <f t="shared" si="162"/>
        <v>1.9</v>
      </c>
      <c r="FX268" s="34">
        <f t="shared" si="162"/>
        <v>0.85</v>
      </c>
      <c r="FY268" s="34"/>
      <c r="GB268" s="34">
        <f t="shared" ref="GB268:GE268" si="163">SUM(GB16)</f>
        <v>2.84</v>
      </c>
      <c r="GC268" s="34">
        <f t="shared" si="163"/>
        <v>8.41</v>
      </c>
      <c r="GD268" s="34">
        <f t="shared" si="163"/>
        <v>1.88</v>
      </c>
      <c r="GE268" s="34">
        <f t="shared" si="163"/>
        <v>0.8</v>
      </c>
      <c r="GI268" s="34">
        <f t="shared" ref="GI268:GL268" si="164">SUM(GI16)</f>
        <v>2.4300000000000002</v>
      </c>
      <c r="GJ268" s="34">
        <f t="shared" si="164"/>
        <v>6.91</v>
      </c>
      <c r="GK268" s="34">
        <f t="shared" si="164"/>
        <v>1.57</v>
      </c>
      <c r="GL268" s="34">
        <f t="shared" si="164"/>
        <v>1</v>
      </c>
      <c r="GP268" s="49">
        <f t="shared" ref="GP268:GS268" si="165">SUM(GP16)</f>
        <v>2.0699999999999998</v>
      </c>
      <c r="GQ268" s="49">
        <f t="shared" si="165"/>
        <v>6.09</v>
      </c>
      <c r="GR268" s="49">
        <f t="shared" si="165"/>
        <v>1.52</v>
      </c>
      <c r="GS268" s="49">
        <f t="shared" si="165"/>
        <v>0.65</v>
      </c>
      <c r="GW268" s="51">
        <f t="shared" ref="GW268:GZ268" si="166">SUM(GW16)</f>
        <v>1.92</v>
      </c>
      <c r="GX268" s="51">
        <f t="shared" si="166"/>
        <v>5.58</v>
      </c>
      <c r="GY268" s="51">
        <f t="shared" si="166"/>
        <v>1.42</v>
      </c>
      <c r="GZ268" s="51">
        <f t="shared" si="166"/>
        <v>0.8</v>
      </c>
      <c r="HA268" s="51"/>
      <c r="HD268" s="57">
        <f t="shared" ref="HD268:HG268" si="167">SUM(HD16)</f>
        <v>2.2400000000000002</v>
      </c>
      <c r="HE268" s="57">
        <f t="shared" si="167"/>
        <v>5.43</v>
      </c>
      <c r="HF268" s="57">
        <f t="shared" si="167"/>
        <v>1.47</v>
      </c>
      <c r="HG268" s="57">
        <f t="shared" si="167"/>
        <v>1.0900000000000001</v>
      </c>
      <c r="HK268" s="57">
        <f t="shared" ref="HK268:HN268" si="168">SUM(HK16)</f>
        <v>2.04</v>
      </c>
      <c r="HL268" s="57">
        <f t="shared" si="168"/>
        <v>4.7300000000000004</v>
      </c>
      <c r="HM268" s="57">
        <f t="shared" si="168"/>
        <v>1.51</v>
      </c>
      <c r="HN268" s="57">
        <f t="shared" si="168"/>
        <v>0.97</v>
      </c>
      <c r="HR268" s="57">
        <f t="shared" ref="HR268:HU268" si="169">SUM(HR16)</f>
        <v>1.5</v>
      </c>
      <c r="HS268" s="57">
        <f t="shared" si="169"/>
        <v>2.4500000000000002</v>
      </c>
      <c r="HT268" s="57">
        <f t="shared" si="169"/>
        <v>1.03</v>
      </c>
      <c r="HU268" s="57">
        <f t="shared" si="169"/>
        <v>0.98</v>
      </c>
      <c r="HY268" s="57">
        <f t="shared" ref="HY268:IB268" si="170">SUM(HY16)</f>
        <v>1.18</v>
      </c>
      <c r="HZ268" s="57">
        <f t="shared" si="170"/>
        <v>1.47</v>
      </c>
      <c r="IA268" s="57">
        <f t="shared" si="170"/>
        <v>0.82</v>
      </c>
      <c r="IB268" s="57">
        <f t="shared" si="170"/>
        <v>0.81</v>
      </c>
    </row>
    <row r="269" spans="1:692" x14ac:dyDescent="0.25">
      <c r="A269" s="32" t="s">
        <v>261</v>
      </c>
      <c r="B269" s="32">
        <f t="shared" ref="B269:C269" si="171">SUM(B17)</f>
        <v>30.6</v>
      </c>
      <c r="C269" s="32">
        <f t="shared" si="171"/>
        <v>17.11</v>
      </c>
      <c r="D269" s="32">
        <f t="shared" ref="D269:E269" si="172">SUM(D17)</f>
        <v>35.770000000000003</v>
      </c>
      <c r="E269" s="32">
        <f t="shared" si="172"/>
        <v>28.08</v>
      </c>
      <c r="H269" s="32" t="s">
        <v>261</v>
      </c>
      <c r="I269" s="32">
        <f t="shared" ref="I269:J269" si="173">SUM(I17)</f>
        <v>29.4</v>
      </c>
      <c r="J269" s="32">
        <f t="shared" si="173"/>
        <v>14.48</v>
      </c>
      <c r="K269" s="32">
        <f t="shared" ref="K269:L269" si="174">SUM(K17)</f>
        <v>34.909999999999997</v>
      </c>
      <c r="L269" s="32">
        <f t="shared" si="174"/>
        <v>26.38</v>
      </c>
      <c r="O269" s="32" t="s">
        <v>261</v>
      </c>
      <c r="P269" s="32">
        <f t="shared" ref="P269:Q269" si="175">SUM(P17)</f>
        <v>31.74</v>
      </c>
      <c r="Q269" s="32">
        <f t="shared" si="175"/>
        <v>16.61</v>
      </c>
      <c r="R269" s="32">
        <f t="shared" ref="R269:S269" si="176">SUM(R17)</f>
        <v>35.799999999999997</v>
      </c>
      <c r="S269" s="32">
        <f t="shared" si="176"/>
        <v>33.619999999999997</v>
      </c>
      <c r="V269" s="32" t="s">
        <v>261</v>
      </c>
      <c r="W269" s="32">
        <f t="shared" ref="W269:X269" si="177">SUM(W17)</f>
        <v>31.58</v>
      </c>
      <c r="X269" s="32">
        <f t="shared" si="177"/>
        <v>15.32</v>
      </c>
      <c r="Y269" s="32">
        <f t="shared" ref="Y269:Z269" si="178">SUM(Y17)</f>
        <v>35.71</v>
      </c>
      <c r="Z269" s="32">
        <f t="shared" si="178"/>
        <v>33.65</v>
      </c>
      <c r="AC269" s="32" t="s">
        <v>261</v>
      </c>
      <c r="AD269" s="32">
        <f t="shared" ref="AD269:AE269" si="179">SUM(AD17)</f>
        <v>31.95</v>
      </c>
      <c r="AE269" s="32">
        <f t="shared" si="179"/>
        <v>16.52</v>
      </c>
      <c r="AF269" s="32">
        <f t="shared" ref="AF269:AG269" si="180">SUM(AF17)</f>
        <v>35.89</v>
      </c>
      <c r="AG269" s="32">
        <f t="shared" si="180"/>
        <v>34.44</v>
      </c>
      <c r="AJ269" s="32" t="s">
        <v>261</v>
      </c>
      <c r="AK269" s="32">
        <f t="shared" ref="AK269:AL269" si="181">SUM(AK17)</f>
        <v>36.880000000000003</v>
      </c>
      <c r="AL269" s="32">
        <f t="shared" si="181"/>
        <v>16.61</v>
      </c>
      <c r="AM269" s="32">
        <f t="shared" ref="AM269:AN269" si="182">SUM(AM17)</f>
        <v>38.14</v>
      </c>
      <c r="AN269" s="32">
        <f t="shared" si="182"/>
        <v>50.16</v>
      </c>
      <c r="AQ269" s="2" t="s">
        <v>261</v>
      </c>
      <c r="AR269" s="2">
        <f t="shared" ref="AR269:AS269" si="183">SUM(AR17)</f>
        <v>36.78</v>
      </c>
      <c r="AS269" s="2">
        <f t="shared" si="183"/>
        <v>19.25</v>
      </c>
      <c r="AT269" s="2">
        <f t="shared" ref="AT269:AU269" si="184">SUM(AT17)</f>
        <v>38.54</v>
      </c>
      <c r="AU269" s="2">
        <f t="shared" si="184"/>
        <v>50.98</v>
      </c>
      <c r="AX269" s="2" t="s">
        <v>261</v>
      </c>
      <c r="AY269" s="2">
        <f t="shared" ref="AY269:AZ269" si="185">SUM(AY17)</f>
        <v>35.619999999999997</v>
      </c>
      <c r="AZ269" s="2">
        <f t="shared" si="185"/>
        <v>33.200000000000003</v>
      </c>
      <c r="BA269" s="2">
        <f t="shared" ref="BA269:BB269" si="186">SUM(BA17)</f>
        <v>37.880000000000003</v>
      </c>
      <c r="BB269" s="2">
        <f t="shared" si="186"/>
        <v>35.29</v>
      </c>
      <c r="BE269" s="2" t="s">
        <v>261</v>
      </c>
      <c r="BF269" s="2">
        <f t="shared" ref="BF269:BG269" si="187">SUM(BF17)</f>
        <v>36.65</v>
      </c>
      <c r="BG269" s="2">
        <f t="shared" si="187"/>
        <v>32.9</v>
      </c>
      <c r="BH269" s="2">
        <f t="shared" ref="BH269:BI269" si="188">SUM(BH17)</f>
        <v>39.89</v>
      </c>
      <c r="BI269" s="2">
        <f t="shared" si="188"/>
        <v>35.25</v>
      </c>
      <c r="BL269" s="2" t="s">
        <v>261</v>
      </c>
      <c r="BM269" s="2">
        <f t="shared" ref="BM269:BN269" si="189">SUM(BM17)</f>
        <v>37.11</v>
      </c>
      <c r="BN269" s="2">
        <f t="shared" si="189"/>
        <v>32.56</v>
      </c>
      <c r="BO269" s="2">
        <f t="shared" ref="BO269:BP269" si="190">SUM(BO17)</f>
        <v>40.26</v>
      </c>
      <c r="BP269" s="2">
        <f t="shared" si="190"/>
        <v>35.659999999999997</v>
      </c>
      <c r="BS269" t="s">
        <v>261</v>
      </c>
      <c r="BT269">
        <f t="shared" si="59"/>
        <v>36.549999999999997</v>
      </c>
      <c r="BU269">
        <f t="shared" si="59"/>
        <v>33.03</v>
      </c>
      <c r="BV269">
        <f t="shared" si="104"/>
        <v>40.03</v>
      </c>
      <c r="BW269">
        <f t="shared" si="104"/>
        <v>33.479999999999997</v>
      </c>
      <c r="BZ269" s="2" t="s">
        <v>261</v>
      </c>
      <c r="CA269" s="2">
        <f t="shared" ref="CA269:CD269" si="191">SUM(CA17)</f>
        <v>35.9</v>
      </c>
      <c r="CB269" s="2">
        <f t="shared" si="191"/>
        <v>31.65</v>
      </c>
      <c r="CC269" s="2">
        <f t="shared" si="191"/>
        <v>38.94</v>
      </c>
      <c r="CD269" s="2">
        <f t="shared" si="191"/>
        <v>33.630000000000003</v>
      </c>
      <c r="CG269" s="34" t="s">
        <v>261</v>
      </c>
      <c r="CH269" s="34">
        <f t="shared" ref="CH269:CK269" si="192">SUM(CH17)</f>
        <v>35.81</v>
      </c>
      <c r="CI269" s="34">
        <f t="shared" si="192"/>
        <v>30.01</v>
      </c>
      <c r="CJ269" s="34">
        <f t="shared" si="192"/>
        <v>39.35</v>
      </c>
      <c r="CK269" s="34">
        <f t="shared" si="192"/>
        <v>34.35</v>
      </c>
      <c r="CN269" s="34" t="s">
        <v>261</v>
      </c>
      <c r="CO269" s="34">
        <f t="shared" ref="CO269:CR269" si="193">SUM(CO17)</f>
        <v>36.450000000000003</v>
      </c>
      <c r="CP269" s="34">
        <f t="shared" si="193"/>
        <v>30.83</v>
      </c>
      <c r="CQ269" s="34">
        <f t="shared" si="193"/>
        <v>39.869999999999997</v>
      </c>
      <c r="CR269" s="34">
        <f t="shared" si="193"/>
        <v>34.36</v>
      </c>
      <c r="CS269" s="34"/>
      <c r="CU269" s="34" t="s">
        <v>261</v>
      </c>
      <c r="CV269" s="34">
        <f t="shared" ref="CV269:CY269" si="194">SUM(CV17)</f>
        <v>36.590000000000003</v>
      </c>
      <c r="CW269" s="34">
        <f t="shared" si="194"/>
        <v>27.55</v>
      </c>
      <c r="CX269" s="34">
        <f t="shared" si="194"/>
        <v>40.68</v>
      </c>
      <c r="CY269" s="34">
        <f t="shared" si="194"/>
        <v>35.61</v>
      </c>
      <c r="DB269" s="34" t="s">
        <v>261</v>
      </c>
      <c r="DC269" s="34">
        <f t="shared" ref="DC269:DF269" si="195">SUM(DC17)</f>
        <v>34.99</v>
      </c>
      <c r="DD269" s="34">
        <f t="shared" si="195"/>
        <v>29.74</v>
      </c>
      <c r="DE269" s="34">
        <f t="shared" si="195"/>
        <v>38.35</v>
      </c>
      <c r="DF269" s="34">
        <f t="shared" si="195"/>
        <v>31.9</v>
      </c>
      <c r="DI269" s="34" t="s">
        <v>261</v>
      </c>
      <c r="DJ269" s="34">
        <f t="shared" ref="DJ269:DM269" si="196">SUM(DJ17)</f>
        <v>35.479999999999997</v>
      </c>
      <c r="DK269" s="34">
        <f t="shared" si="196"/>
        <v>29.54</v>
      </c>
      <c r="DL269" s="34">
        <f t="shared" si="196"/>
        <v>39.47</v>
      </c>
      <c r="DM269" s="34">
        <f t="shared" si="196"/>
        <v>31.94</v>
      </c>
      <c r="DP269" s="34" t="s">
        <v>261</v>
      </c>
      <c r="DQ269" s="34">
        <f t="shared" ref="DQ269:DT269" si="197">SUM(DQ17)</f>
        <v>35.270000000000003</v>
      </c>
      <c r="DR269" s="34">
        <f t="shared" si="197"/>
        <v>30.97</v>
      </c>
      <c r="DS269" s="34">
        <f t="shared" si="197"/>
        <v>38.53</v>
      </c>
      <c r="DT269" s="34">
        <f t="shared" si="197"/>
        <v>32.79</v>
      </c>
      <c r="DW269" s="34" t="s">
        <v>261</v>
      </c>
      <c r="DX269" s="34">
        <f t="shared" ref="DX269:EA269" si="198">SUM(DX17)</f>
        <v>36.11</v>
      </c>
      <c r="DY269" s="34">
        <f t="shared" si="198"/>
        <v>32.83</v>
      </c>
      <c r="DZ269" s="34">
        <f t="shared" si="198"/>
        <v>39.07</v>
      </c>
      <c r="EA269" s="34">
        <f t="shared" si="198"/>
        <v>34.32</v>
      </c>
      <c r="ED269" s="34" t="s">
        <v>261</v>
      </c>
      <c r="EE269" s="34">
        <f t="shared" ref="EE269:EH269" si="199">SUM(EE17)</f>
        <v>35.5</v>
      </c>
      <c r="EF269" s="34">
        <f t="shared" si="199"/>
        <v>30.7</v>
      </c>
      <c r="EG269" s="34">
        <f t="shared" si="199"/>
        <v>39.04</v>
      </c>
      <c r="EH269" s="34">
        <f t="shared" si="199"/>
        <v>32.82</v>
      </c>
      <c r="EK269" s="34" t="s">
        <v>261</v>
      </c>
      <c r="EL269" s="34">
        <f t="shared" ref="EL269:EO269" si="200">SUM(EL17)</f>
        <v>35.909999999999997</v>
      </c>
      <c r="EM269" s="34">
        <f t="shared" si="200"/>
        <v>29.95</v>
      </c>
      <c r="EN269" s="34">
        <f t="shared" si="200"/>
        <v>39.4</v>
      </c>
      <c r="EO269" s="34">
        <f t="shared" si="200"/>
        <v>34.01</v>
      </c>
      <c r="ER269" s="34" t="s">
        <v>261</v>
      </c>
      <c r="ES269" s="34">
        <f t="shared" ref="ES269:EV269" si="201">SUM(ES17)</f>
        <v>36.53</v>
      </c>
      <c r="ET269" s="34">
        <f t="shared" si="201"/>
        <v>32.57</v>
      </c>
      <c r="EU269" s="34">
        <f t="shared" si="201"/>
        <v>39.6</v>
      </c>
      <c r="EV269" s="34">
        <f t="shared" si="201"/>
        <v>34.18</v>
      </c>
      <c r="EZ269" s="34">
        <f t="shared" ref="EZ269:FC269" si="202">SUM(EZ17)</f>
        <v>35.75</v>
      </c>
      <c r="FA269" s="34">
        <f t="shared" si="202"/>
        <v>27.27</v>
      </c>
      <c r="FB269" s="34">
        <f t="shared" si="202"/>
        <v>40.14</v>
      </c>
      <c r="FC269" s="34">
        <f t="shared" si="202"/>
        <v>32.58</v>
      </c>
      <c r="FD269" s="34"/>
      <c r="FG269" s="34">
        <f t="shared" ref="FG269:FJ269" si="203">SUM(FG17)</f>
        <v>35.85</v>
      </c>
      <c r="FH269" s="34">
        <f t="shared" si="203"/>
        <v>27.78</v>
      </c>
      <c r="FI269" s="34">
        <f t="shared" si="203"/>
        <v>39.61</v>
      </c>
      <c r="FJ269" s="34">
        <f t="shared" si="203"/>
        <v>34.78</v>
      </c>
      <c r="FN269" s="34">
        <f t="shared" ref="FN269:FQ269" si="204">SUM(FN17)</f>
        <v>35.24</v>
      </c>
      <c r="FO269" s="34">
        <f t="shared" si="204"/>
        <v>26.6</v>
      </c>
      <c r="FP269" s="34">
        <f t="shared" si="204"/>
        <v>38.81</v>
      </c>
      <c r="FQ269" s="34">
        <f t="shared" si="204"/>
        <v>34.51</v>
      </c>
      <c r="FU269" s="34">
        <f t="shared" ref="FU269:FX269" si="205">SUM(FU17)</f>
        <v>35.64</v>
      </c>
      <c r="FV269" s="34">
        <f t="shared" si="205"/>
        <v>25.12</v>
      </c>
      <c r="FW269" s="34">
        <f t="shared" si="205"/>
        <v>39.799999999999997</v>
      </c>
      <c r="FX269" s="34">
        <f t="shared" si="205"/>
        <v>35.340000000000003</v>
      </c>
      <c r="FY269" s="34"/>
      <c r="GB269" s="34">
        <f t="shared" ref="GB269:GE269" si="206">SUM(GB17)</f>
        <v>35.29</v>
      </c>
      <c r="GC269" s="34">
        <f t="shared" si="206"/>
        <v>25.51</v>
      </c>
      <c r="GD269" s="34">
        <f t="shared" si="206"/>
        <v>39.07</v>
      </c>
      <c r="GE269" s="34">
        <f t="shared" si="206"/>
        <v>35.1</v>
      </c>
      <c r="GI269" s="34">
        <f t="shared" ref="GI269:GL269" si="207">SUM(GI17)</f>
        <v>35.979999999999997</v>
      </c>
      <c r="GJ269" s="34">
        <f t="shared" si="207"/>
        <v>25.79</v>
      </c>
      <c r="GK269" s="34">
        <f t="shared" si="207"/>
        <v>40.07</v>
      </c>
      <c r="GL269" s="34">
        <f t="shared" si="207"/>
        <v>35.76</v>
      </c>
      <c r="GP269" s="49">
        <f t="shared" ref="GP269:GS269" si="208">SUM(GP17)</f>
        <v>35.96</v>
      </c>
      <c r="GQ269" s="49">
        <f t="shared" si="208"/>
        <v>25.19</v>
      </c>
      <c r="GR269" s="49">
        <f t="shared" si="208"/>
        <v>39.83</v>
      </c>
      <c r="GS269" s="49">
        <f t="shared" si="208"/>
        <v>36.630000000000003</v>
      </c>
      <c r="GW269" s="51">
        <f t="shared" ref="GW269:GZ269" si="209">SUM(GW17)</f>
        <v>35.76</v>
      </c>
      <c r="GX269" s="51">
        <f t="shared" si="209"/>
        <v>27.53</v>
      </c>
      <c r="GY269" s="51">
        <f t="shared" si="209"/>
        <v>38.99</v>
      </c>
      <c r="GZ269" s="51">
        <f t="shared" si="209"/>
        <v>35.94</v>
      </c>
      <c r="HA269" s="51"/>
      <c r="HD269" s="57">
        <f t="shared" ref="HD269:HG269" si="210">SUM(HD17)</f>
        <v>38.119999999999997</v>
      </c>
      <c r="HE269" s="57">
        <f t="shared" si="210"/>
        <v>27.25</v>
      </c>
      <c r="HF269" s="57">
        <f t="shared" si="210"/>
        <v>39.26</v>
      </c>
      <c r="HG269" s="57">
        <f t="shared" si="210"/>
        <v>47.76</v>
      </c>
      <c r="HK269" s="57">
        <f t="shared" ref="HK269:HN269" si="211">SUM(HK17)</f>
        <v>39.47</v>
      </c>
      <c r="HL269" s="57">
        <f t="shared" si="211"/>
        <v>30.42</v>
      </c>
      <c r="HM269" s="57">
        <f t="shared" si="211"/>
        <v>39.61</v>
      </c>
      <c r="HN269" s="57">
        <f t="shared" si="211"/>
        <v>52.32</v>
      </c>
      <c r="HR269" s="57">
        <f t="shared" ref="HR269:HU269" si="212">SUM(HR17)</f>
        <v>40.67</v>
      </c>
      <c r="HS269" s="57">
        <f t="shared" si="212"/>
        <v>31.77</v>
      </c>
      <c r="HT269" s="57">
        <f t="shared" si="212"/>
        <v>40.549999999999997</v>
      </c>
      <c r="HU269" s="57">
        <f t="shared" si="212"/>
        <v>53.06</v>
      </c>
      <c r="HY269" s="57">
        <f t="shared" ref="HY269:IB269" si="213">SUM(HY17)</f>
        <v>38.81</v>
      </c>
      <c r="HZ269" s="57">
        <f t="shared" si="213"/>
        <v>28.67</v>
      </c>
      <c r="IA269" s="57">
        <f t="shared" si="213"/>
        <v>39.74</v>
      </c>
      <c r="IB269" s="57">
        <f t="shared" si="213"/>
        <v>51.48</v>
      </c>
    </row>
    <row r="270" spans="1:692" x14ac:dyDescent="0.25">
      <c r="A270" s="32" t="s">
        <v>262</v>
      </c>
      <c r="B270" s="32">
        <f t="shared" ref="B270:C270" si="214">SUM(B18)</f>
        <v>12.65</v>
      </c>
      <c r="C270" s="32">
        <f t="shared" si="214"/>
        <v>20.96</v>
      </c>
      <c r="D270" s="32">
        <f t="shared" ref="D270:E270" si="215">SUM(D18)</f>
        <v>6.99</v>
      </c>
      <c r="E270" s="32">
        <f t="shared" si="215"/>
        <v>26.41</v>
      </c>
      <c r="H270" s="32" t="s">
        <v>262</v>
      </c>
      <c r="I270" s="32">
        <f t="shared" ref="I270:J270" si="216">SUM(I18)</f>
        <v>13.24</v>
      </c>
      <c r="J270" s="32">
        <f t="shared" si="216"/>
        <v>21.73</v>
      </c>
      <c r="K270" s="32">
        <f t="shared" ref="K270:L270" si="217">SUM(K18)</f>
        <v>7.28</v>
      </c>
      <c r="L270" s="32">
        <f t="shared" si="217"/>
        <v>27.86</v>
      </c>
      <c r="O270" s="32" t="s">
        <v>262</v>
      </c>
      <c r="P270" s="32">
        <f t="shared" ref="P270:Q270" si="218">SUM(P18)</f>
        <v>11.45</v>
      </c>
      <c r="Q270" s="32">
        <f t="shared" si="218"/>
        <v>19.03</v>
      </c>
      <c r="R270" s="32">
        <f t="shared" ref="R270:S270" si="219">SUM(R18)</f>
        <v>7.11</v>
      </c>
      <c r="S270" s="32">
        <f t="shared" si="219"/>
        <v>21.84</v>
      </c>
      <c r="V270" s="32" t="s">
        <v>262</v>
      </c>
      <c r="W270" s="32">
        <f t="shared" ref="W270:X270" si="220">SUM(W18)</f>
        <v>11.29</v>
      </c>
      <c r="X270" s="32">
        <f t="shared" si="220"/>
        <v>20.91</v>
      </c>
      <c r="Y270" s="32">
        <f t="shared" ref="Y270:Z270" si="221">SUM(Y18)</f>
        <v>6.94</v>
      </c>
      <c r="Z270" s="32">
        <f t="shared" si="221"/>
        <v>20.170000000000002</v>
      </c>
      <c r="AC270" s="32" t="s">
        <v>262</v>
      </c>
      <c r="AD270" s="32">
        <f t="shared" ref="AD270:AE270" si="222">SUM(AD18)</f>
        <v>11.31</v>
      </c>
      <c r="AE270" s="32">
        <f t="shared" si="222"/>
        <v>19.82</v>
      </c>
      <c r="AF270" s="32">
        <f t="shared" ref="AF270:AG270" si="223">SUM(AF18)</f>
        <v>6.9</v>
      </c>
      <c r="AG270" s="32">
        <f t="shared" si="223"/>
        <v>20.49</v>
      </c>
      <c r="AJ270" s="32" t="s">
        <v>262</v>
      </c>
      <c r="AK270" s="32">
        <f t="shared" ref="AK270:AL270" si="224">SUM(AK18)</f>
        <v>6.69</v>
      </c>
      <c r="AL270" s="32">
        <f t="shared" si="224"/>
        <v>20.68</v>
      </c>
      <c r="AM270" s="32">
        <f t="shared" ref="AM270:AN270" si="225">SUM(AM18)</f>
        <v>4.75</v>
      </c>
      <c r="AN270" s="32">
        <f t="shared" si="225"/>
        <v>3.87</v>
      </c>
      <c r="AQ270" s="2" t="s">
        <v>262</v>
      </c>
      <c r="AR270" s="2">
        <f t="shared" ref="AR270:AS270" si="226">SUM(AR18)</f>
        <v>6.53</v>
      </c>
      <c r="AS270" s="2">
        <f t="shared" si="226"/>
        <v>18.14</v>
      </c>
      <c r="AT270" s="2">
        <f t="shared" ref="AT270:AU270" si="227">SUM(AT18)</f>
        <v>4.4800000000000004</v>
      </c>
      <c r="AU270" s="2">
        <f t="shared" si="227"/>
        <v>4.0599999999999996</v>
      </c>
      <c r="AX270" s="2" t="s">
        <v>262</v>
      </c>
      <c r="AY270" s="2">
        <f t="shared" ref="AY270:AZ270" si="228">SUM(AY18)</f>
        <v>7.87</v>
      </c>
      <c r="AZ270" s="2">
        <f t="shared" si="228"/>
        <v>5</v>
      </c>
      <c r="BA270" s="2">
        <f t="shared" ref="BA270:BB270" si="229">SUM(BA18)</f>
        <v>4.9400000000000004</v>
      </c>
      <c r="BB270" s="2">
        <f t="shared" si="229"/>
        <v>19.559999999999999</v>
      </c>
      <c r="BE270" s="2" t="s">
        <v>262</v>
      </c>
      <c r="BF270" s="2">
        <f t="shared" ref="BF270:BG270" si="230">SUM(BF18)</f>
        <v>7.82</v>
      </c>
      <c r="BG270" s="2">
        <f t="shared" si="230"/>
        <v>6.3</v>
      </c>
      <c r="BH270" s="2">
        <f t="shared" ref="BH270:BI270" si="231">SUM(BH18)</f>
        <v>4.21</v>
      </c>
      <c r="BI270" s="2">
        <f t="shared" si="231"/>
        <v>19.920000000000002</v>
      </c>
      <c r="BL270" s="2" t="s">
        <v>262</v>
      </c>
      <c r="BM270" s="2">
        <f t="shared" ref="BM270:BN270" si="232">SUM(BM18)</f>
        <v>8.3699999999999992</v>
      </c>
      <c r="BN270" s="2">
        <f t="shared" si="232"/>
        <v>4.41</v>
      </c>
      <c r="BO270" s="2">
        <f t="shared" ref="BO270:BP270" si="233">SUM(BO18)</f>
        <v>4.93</v>
      </c>
      <c r="BP270" s="2">
        <f t="shared" si="233"/>
        <v>22.95</v>
      </c>
      <c r="BS270" t="s">
        <v>262</v>
      </c>
      <c r="BT270">
        <f t="shared" si="59"/>
        <v>8.4600000000000009</v>
      </c>
      <c r="BU270">
        <f t="shared" si="59"/>
        <v>3.95</v>
      </c>
      <c r="BV270">
        <f t="shared" si="104"/>
        <v>5.14</v>
      </c>
      <c r="BW270">
        <f t="shared" si="104"/>
        <v>22.57</v>
      </c>
      <c r="BZ270" s="2" t="s">
        <v>262</v>
      </c>
      <c r="CA270" s="2">
        <f t="shared" ref="CA270:CD270" si="234">SUM(CA18)</f>
        <v>7.24</v>
      </c>
      <c r="CB270" s="2">
        <f t="shared" si="234"/>
        <v>2.48</v>
      </c>
      <c r="CC270" s="2">
        <f t="shared" si="234"/>
        <v>4.08</v>
      </c>
      <c r="CD270" s="2">
        <f t="shared" si="234"/>
        <v>19.670000000000002</v>
      </c>
      <c r="CG270" s="34" t="s">
        <v>262</v>
      </c>
      <c r="CH270" s="34">
        <f t="shared" ref="CH270:CK270" si="235">SUM(CH18)</f>
        <v>6.54</v>
      </c>
      <c r="CI270" s="34">
        <f t="shared" si="235"/>
        <v>2.94</v>
      </c>
      <c r="CJ270" s="34">
        <f t="shared" si="235"/>
        <v>3.22</v>
      </c>
      <c r="CK270" s="34">
        <f t="shared" si="235"/>
        <v>19.98</v>
      </c>
      <c r="CN270" s="34" t="s">
        <v>262</v>
      </c>
      <c r="CO270" s="34">
        <f t="shared" ref="CO270:CR270" si="236">SUM(CO18)</f>
        <v>7.09</v>
      </c>
      <c r="CP270" s="34">
        <f t="shared" si="236"/>
        <v>3.38</v>
      </c>
      <c r="CQ270" s="34">
        <f t="shared" si="236"/>
        <v>3.72</v>
      </c>
      <c r="CR270" s="34">
        <f t="shared" si="236"/>
        <v>20.61</v>
      </c>
      <c r="CS270" s="34"/>
      <c r="CU270" s="34" t="s">
        <v>262</v>
      </c>
      <c r="CV270" s="34">
        <f t="shared" ref="CV270:CY270" si="237">SUM(CV18)</f>
        <v>6.6</v>
      </c>
      <c r="CW270" s="34">
        <f t="shared" si="237"/>
        <v>2.75</v>
      </c>
      <c r="CX270" s="34">
        <f t="shared" si="237"/>
        <v>3.58</v>
      </c>
      <c r="CY270" s="34">
        <f t="shared" si="237"/>
        <v>19.09</v>
      </c>
      <c r="DB270" s="34" t="s">
        <v>262</v>
      </c>
      <c r="DC270" s="34">
        <f t="shared" ref="DC270:DF270" si="238">SUM(DC18)</f>
        <v>6.71</v>
      </c>
      <c r="DD270" s="34">
        <f t="shared" si="238"/>
        <v>2.25</v>
      </c>
      <c r="DE270" s="34">
        <f t="shared" si="238"/>
        <v>4</v>
      </c>
      <c r="DF270" s="34">
        <f t="shared" si="238"/>
        <v>18.850000000000001</v>
      </c>
      <c r="DI270" s="34" t="s">
        <v>262</v>
      </c>
      <c r="DJ270" s="34">
        <f t="shared" ref="DJ270:DM270" si="239">SUM(DJ18)</f>
        <v>7.36</v>
      </c>
      <c r="DK270" s="34">
        <f t="shared" si="239"/>
        <v>4.13</v>
      </c>
      <c r="DL270" s="34">
        <f t="shared" si="239"/>
        <v>3.93</v>
      </c>
      <c r="DM270" s="34">
        <f t="shared" si="239"/>
        <v>20.43</v>
      </c>
      <c r="DP270" s="34" t="s">
        <v>262</v>
      </c>
      <c r="DQ270" s="34">
        <f t="shared" ref="DQ270:DT270" si="240">SUM(DQ18)</f>
        <v>7.6</v>
      </c>
      <c r="DR270" s="34">
        <f t="shared" si="240"/>
        <v>6.19</v>
      </c>
      <c r="DS270" s="34">
        <f t="shared" si="240"/>
        <v>3.33</v>
      </c>
      <c r="DT270" s="34">
        <f t="shared" si="240"/>
        <v>21.66</v>
      </c>
      <c r="DW270" s="34" t="s">
        <v>262</v>
      </c>
      <c r="DX270" s="34">
        <f t="shared" ref="DX270:EA270" si="241">SUM(DX18)</f>
        <v>7.48</v>
      </c>
      <c r="DY270" s="34">
        <f t="shared" si="241"/>
        <v>5.59</v>
      </c>
      <c r="DZ270" s="34">
        <f t="shared" si="241"/>
        <v>4.18</v>
      </c>
      <c r="EA270" s="34">
        <f t="shared" si="241"/>
        <v>20.05</v>
      </c>
      <c r="ED270" s="34" t="s">
        <v>262</v>
      </c>
      <c r="EE270" s="34">
        <f t="shared" ref="EE270:EH270" si="242">SUM(EE18)</f>
        <v>6.48</v>
      </c>
      <c r="EF270" s="34">
        <f t="shared" si="242"/>
        <v>3.68</v>
      </c>
      <c r="EG270" s="34">
        <f t="shared" si="242"/>
        <v>3.09</v>
      </c>
      <c r="EH270" s="34">
        <f t="shared" si="242"/>
        <v>18.72</v>
      </c>
      <c r="EK270" s="34" t="s">
        <v>262</v>
      </c>
      <c r="EL270" s="34">
        <f t="shared" ref="EL270:EO270" si="243">SUM(EL18)</f>
        <v>6.55</v>
      </c>
      <c r="EM270" s="34">
        <f t="shared" si="243"/>
        <v>4.91</v>
      </c>
      <c r="EN270" s="34">
        <f t="shared" si="243"/>
        <v>3.62</v>
      </c>
      <c r="EO270" s="34">
        <f t="shared" si="243"/>
        <v>18.04</v>
      </c>
      <c r="ER270" s="34" t="s">
        <v>262</v>
      </c>
      <c r="ES270" s="34">
        <f t="shared" ref="ES270:EV270" si="244">SUM(ES18)</f>
        <v>6.45</v>
      </c>
      <c r="ET270" s="34">
        <f t="shared" si="244"/>
        <v>5.89</v>
      </c>
      <c r="EU270" s="34">
        <f t="shared" si="244"/>
        <v>3.06</v>
      </c>
      <c r="EV270" s="34">
        <f t="shared" si="244"/>
        <v>18.52</v>
      </c>
      <c r="EZ270" s="34">
        <f t="shared" ref="EZ270:FC270" si="245">SUM(EZ18)</f>
        <v>6.51</v>
      </c>
      <c r="FA270" s="34">
        <f t="shared" si="245"/>
        <v>5.5</v>
      </c>
      <c r="FB270" s="34">
        <f t="shared" si="245"/>
        <v>3.16</v>
      </c>
      <c r="FC270" s="34">
        <f t="shared" si="245"/>
        <v>18.489999999999998</v>
      </c>
      <c r="FD270" s="34"/>
      <c r="FG270" s="34">
        <f t="shared" ref="FG270:FJ270" si="246">SUM(FG18)</f>
        <v>6.08</v>
      </c>
      <c r="FH270" s="34">
        <f t="shared" si="246"/>
        <v>4.13</v>
      </c>
      <c r="FI270" s="34">
        <f t="shared" si="246"/>
        <v>2.78</v>
      </c>
      <c r="FJ270" s="34">
        <f t="shared" si="246"/>
        <v>17.78</v>
      </c>
      <c r="FN270" s="34">
        <f t="shared" ref="FN270:FQ270" si="247">SUM(FN18)</f>
        <v>6.02</v>
      </c>
      <c r="FO270" s="34">
        <f t="shared" si="247"/>
        <v>5.05</v>
      </c>
      <c r="FP270" s="34">
        <f t="shared" si="247"/>
        <v>2.82</v>
      </c>
      <c r="FQ270" s="34">
        <f t="shared" si="247"/>
        <v>18.05</v>
      </c>
      <c r="FU270" s="34">
        <f t="shared" ref="FU270:FX270" si="248">SUM(FU18)</f>
        <v>6.5</v>
      </c>
      <c r="FV270" s="34">
        <f t="shared" si="248"/>
        <v>7.25</v>
      </c>
      <c r="FW270" s="34">
        <f t="shared" si="248"/>
        <v>3.23</v>
      </c>
      <c r="FX270" s="34">
        <f t="shared" si="248"/>
        <v>17.18</v>
      </c>
      <c r="FY270" s="34"/>
      <c r="GB270" s="34">
        <f t="shared" ref="GB270:GE270" si="249">SUM(GB18)</f>
        <v>6.02</v>
      </c>
      <c r="GC270" s="34">
        <f t="shared" si="249"/>
        <v>6.51</v>
      </c>
      <c r="GD270" s="34">
        <f t="shared" si="249"/>
        <v>2.93</v>
      </c>
      <c r="GE270" s="34">
        <f t="shared" si="249"/>
        <v>16.149999999999999</v>
      </c>
      <c r="GI270" s="34">
        <f t="shared" ref="GI270:GL270" si="250">SUM(GI18)</f>
        <v>5.65</v>
      </c>
      <c r="GJ270" s="34">
        <f t="shared" si="250"/>
        <v>5.47</v>
      </c>
      <c r="GK270" s="34">
        <f t="shared" si="250"/>
        <v>2.71</v>
      </c>
      <c r="GL270" s="34">
        <f t="shared" si="250"/>
        <v>15.45</v>
      </c>
      <c r="GP270" s="49">
        <f t="shared" ref="GP270:GS270" si="251">SUM(GP18)</f>
        <v>5.13</v>
      </c>
      <c r="GQ270" s="49">
        <f t="shared" si="251"/>
        <v>2.69</v>
      </c>
      <c r="GR270" s="49">
        <f t="shared" si="251"/>
        <v>2.61</v>
      </c>
      <c r="GS270" s="49">
        <f t="shared" si="251"/>
        <v>14.58</v>
      </c>
      <c r="GW270" s="51">
        <f t="shared" ref="GW270:GZ270" si="252">SUM(GW18)</f>
        <v>5.51</v>
      </c>
      <c r="GX270" s="51">
        <f t="shared" si="252"/>
        <v>3.44</v>
      </c>
      <c r="GY270" s="51">
        <f t="shared" si="252"/>
        <v>3.13</v>
      </c>
      <c r="GZ270" s="51">
        <f t="shared" si="252"/>
        <v>15.11</v>
      </c>
      <c r="HA270" s="51"/>
      <c r="HD270" s="57">
        <f t="shared" ref="HD270:HG270" si="253">SUM(HD18)</f>
        <v>3.26</v>
      </c>
      <c r="HE270" s="57">
        <f t="shared" si="253"/>
        <v>4.1100000000000003</v>
      </c>
      <c r="HF270" s="57">
        <f t="shared" si="253"/>
        <v>2.72</v>
      </c>
      <c r="HG270" s="57">
        <f t="shared" si="253"/>
        <v>4.4000000000000004</v>
      </c>
      <c r="HK270" s="57">
        <f t="shared" ref="HK270:HN270" si="254">SUM(HK18)</f>
        <v>2.92</v>
      </c>
      <c r="HL270" s="57">
        <f t="shared" si="254"/>
        <v>5.24</v>
      </c>
      <c r="HM270" s="57">
        <f t="shared" si="254"/>
        <v>2.61</v>
      </c>
      <c r="HN270" s="57">
        <f t="shared" si="254"/>
        <v>1.48</v>
      </c>
      <c r="HR270" s="57">
        <f t="shared" ref="HR270:HU270" si="255">SUM(HR18)</f>
        <v>2.84</v>
      </c>
      <c r="HS270" s="57">
        <f t="shared" si="255"/>
        <v>4.92</v>
      </c>
      <c r="HT270" s="57">
        <f t="shared" si="255"/>
        <v>2.77</v>
      </c>
      <c r="HU270" s="57">
        <f t="shared" si="255"/>
        <v>0.91</v>
      </c>
      <c r="HY270" s="57">
        <f t="shared" ref="HY270:IB270" si="256">SUM(HY18)</f>
        <v>3.39</v>
      </c>
      <c r="HZ270" s="57">
        <f t="shared" si="256"/>
        <v>5.48</v>
      </c>
      <c r="IA270" s="57">
        <f t="shared" si="256"/>
        <v>3.2</v>
      </c>
      <c r="IB270" s="57">
        <f t="shared" si="256"/>
        <v>1.22</v>
      </c>
    </row>
    <row r="271" spans="1:692" x14ac:dyDescent="0.25">
      <c r="A271" s="32" t="s">
        <v>263</v>
      </c>
      <c r="B271" s="32">
        <f t="shared" ref="B271:C271" si="257">SUM(B19)</f>
        <v>5.32</v>
      </c>
      <c r="C271" s="32">
        <f t="shared" si="257"/>
        <v>5.77</v>
      </c>
      <c r="D271" s="32">
        <f t="shared" ref="D271:E271" si="258">SUM(D19)</f>
        <v>5.79</v>
      </c>
      <c r="E271" s="32">
        <f t="shared" si="258"/>
        <v>2.39</v>
      </c>
      <c r="H271" s="32" t="s">
        <v>263</v>
      </c>
      <c r="I271" s="32">
        <f t="shared" ref="I271:J271" si="259">SUM(I19)</f>
        <v>5.38</v>
      </c>
      <c r="J271" s="32">
        <f t="shared" si="259"/>
        <v>7.62</v>
      </c>
      <c r="K271" s="32">
        <f t="shared" ref="K271:L271" si="260">SUM(K19)</f>
        <v>5.87</v>
      </c>
      <c r="L271" s="32">
        <f t="shared" si="260"/>
        <v>1.81</v>
      </c>
      <c r="O271" s="32" t="s">
        <v>263</v>
      </c>
      <c r="P271" s="32">
        <f t="shared" ref="P271:Q271" si="261">SUM(P19)</f>
        <v>4.9800000000000004</v>
      </c>
      <c r="Q271" s="32">
        <f t="shared" si="261"/>
        <v>6.76</v>
      </c>
      <c r="R271" s="32">
        <f t="shared" ref="R271:S271" si="262">SUM(R19)</f>
        <v>5.0199999999999996</v>
      </c>
      <c r="S271" s="32">
        <f t="shared" si="262"/>
        <v>2.54</v>
      </c>
      <c r="V271" s="32" t="s">
        <v>263</v>
      </c>
      <c r="W271" s="32">
        <f t="shared" ref="W271:X271" si="263">SUM(W19)</f>
        <v>6.36</v>
      </c>
      <c r="X271" s="32">
        <f t="shared" si="263"/>
        <v>10.4</v>
      </c>
      <c r="Y271" s="32">
        <f t="shared" ref="Y271:Z271" si="264">SUM(Y19)</f>
        <v>6.31</v>
      </c>
      <c r="Z271" s="32">
        <f t="shared" si="264"/>
        <v>2.8</v>
      </c>
      <c r="AC271" s="32" t="s">
        <v>263</v>
      </c>
      <c r="AD271" s="32">
        <f t="shared" ref="AD271:AE271" si="265">SUM(AD19)</f>
        <v>6.02</v>
      </c>
      <c r="AE271" s="32">
        <f t="shared" si="265"/>
        <v>8.76</v>
      </c>
      <c r="AF271" s="32">
        <f t="shared" ref="AF271:AG271" si="266">SUM(AF19)</f>
        <v>6.1</v>
      </c>
      <c r="AG271" s="32">
        <f t="shared" si="266"/>
        <v>3.08</v>
      </c>
      <c r="AJ271" s="32" t="s">
        <v>263</v>
      </c>
      <c r="AK271" s="32">
        <f t="shared" ref="AK271:AL271" si="267">SUM(AK19)</f>
        <v>5.56</v>
      </c>
      <c r="AL271" s="32">
        <f t="shared" si="267"/>
        <v>7.32</v>
      </c>
      <c r="AM271" s="32">
        <f t="shared" ref="AM271:AN271" si="268">SUM(AM19)</f>
        <v>5.8</v>
      </c>
      <c r="AN271" s="32">
        <f t="shared" si="268"/>
        <v>2.75</v>
      </c>
      <c r="AQ271" s="2" t="s">
        <v>263</v>
      </c>
      <c r="AR271" s="2">
        <f t="shared" ref="AR271:AS271" si="269">SUM(AR19)</f>
        <v>5.41</v>
      </c>
      <c r="AS271" s="2">
        <f t="shared" si="269"/>
        <v>7.42</v>
      </c>
      <c r="AT271" s="2">
        <f t="shared" ref="AT271:AU271" si="270">SUM(AT19)</f>
        <v>5.65</v>
      </c>
      <c r="AU271" s="2">
        <f t="shared" si="270"/>
        <v>2.13</v>
      </c>
      <c r="AX271" s="2" t="s">
        <v>263</v>
      </c>
      <c r="AY271" s="2">
        <f t="shared" ref="AY271:AZ271" si="271">SUM(AY19)</f>
        <v>6.32</v>
      </c>
      <c r="AZ271" s="2">
        <f t="shared" si="271"/>
        <v>11.03</v>
      </c>
      <c r="BA271" s="2">
        <f t="shared" ref="BA271:BB271" si="272">SUM(BA19)</f>
        <v>5.95</v>
      </c>
      <c r="BB271" s="2">
        <f t="shared" si="272"/>
        <v>2.73</v>
      </c>
      <c r="BE271" s="2" t="s">
        <v>263</v>
      </c>
      <c r="BF271" s="2">
        <f t="shared" ref="BF271:BG271" si="273">SUM(BF19)</f>
        <v>5.77</v>
      </c>
      <c r="BG271" s="2">
        <f t="shared" si="273"/>
        <v>6.5</v>
      </c>
      <c r="BH271" s="2">
        <f t="shared" ref="BH271:BI271" si="274">SUM(BH19)</f>
        <v>6</v>
      </c>
      <c r="BI271" s="2">
        <f t="shared" si="274"/>
        <v>3.11</v>
      </c>
      <c r="BL271" s="2" t="s">
        <v>263</v>
      </c>
      <c r="BM271" s="2">
        <f t="shared" ref="BM271:BN271" si="275">SUM(BM19)</f>
        <v>4.9400000000000004</v>
      </c>
      <c r="BN271" s="2">
        <f t="shared" si="275"/>
        <v>7.25</v>
      </c>
      <c r="BO271" s="2">
        <f t="shared" ref="BO271:BP271" si="276">SUM(BO19)</f>
        <v>5.15</v>
      </c>
      <c r="BP271" s="2">
        <f t="shared" si="276"/>
        <v>1.54</v>
      </c>
      <c r="BS271" t="s">
        <v>263</v>
      </c>
      <c r="BT271">
        <f t="shared" si="59"/>
        <v>4.82</v>
      </c>
      <c r="BU271">
        <f t="shared" si="59"/>
        <v>6.04</v>
      </c>
      <c r="BV271">
        <f t="shared" si="104"/>
        <v>5.3</v>
      </c>
      <c r="BW271">
        <f t="shared" si="104"/>
        <v>1.48</v>
      </c>
      <c r="BZ271" s="2" t="s">
        <v>263</v>
      </c>
      <c r="CA271" s="2">
        <f t="shared" ref="CA271:CD271" si="277">SUM(CA19)</f>
        <v>5.48</v>
      </c>
      <c r="CB271" s="2">
        <f t="shared" si="277"/>
        <v>7.39</v>
      </c>
      <c r="CC271" s="2">
        <f t="shared" si="277"/>
        <v>6.03</v>
      </c>
      <c r="CD271" s="2">
        <f t="shared" si="277"/>
        <v>1.6</v>
      </c>
      <c r="CG271" s="34" t="s">
        <v>263</v>
      </c>
      <c r="CH271" s="34">
        <f t="shared" ref="CH271:CK271" si="278">SUM(CH19)</f>
        <v>5.37</v>
      </c>
      <c r="CI271" s="34">
        <f t="shared" si="278"/>
        <v>8.31</v>
      </c>
      <c r="CJ271" s="34">
        <f t="shared" si="278"/>
        <v>5.26</v>
      </c>
      <c r="CK271" s="34">
        <f t="shared" si="278"/>
        <v>2.4700000000000002</v>
      </c>
      <c r="CN271" s="34" t="s">
        <v>263</v>
      </c>
      <c r="CO271" s="34">
        <f t="shared" ref="CO271:CR271" si="279">SUM(CO19)</f>
        <v>5.43</v>
      </c>
      <c r="CP271" s="34">
        <f t="shared" si="279"/>
        <v>8.94</v>
      </c>
      <c r="CQ271" s="34">
        <f t="shared" si="279"/>
        <v>5.42</v>
      </c>
      <c r="CR271" s="34">
        <f t="shared" si="279"/>
        <v>1.83</v>
      </c>
      <c r="CS271" s="34"/>
      <c r="CU271" s="34" t="s">
        <v>263</v>
      </c>
      <c r="CV271" s="34">
        <f t="shared" ref="CV271:CY271" si="280">SUM(CV19)</f>
        <v>4.8899999999999997</v>
      </c>
      <c r="CW271" s="34">
        <f t="shared" si="280"/>
        <v>9.15</v>
      </c>
      <c r="CX271" s="34">
        <f t="shared" si="280"/>
        <v>4.78</v>
      </c>
      <c r="CY271" s="34">
        <f t="shared" si="280"/>
        <v>1.52</v>
      </c>
      <c r="DB271" s="34" t="s">
        <v>263</v>
      </c>
      <c r="DC271" s="34">
        <f t="shared" ref="DC271:DF271" si="281">SUM(DC19)</f>
        <v>4.9400000000000004</v>
      </c>
      <c r="DD271" s="34">
        <f t="shared" si="281"/>
        <v>9.25</v>
      </c>
      <c r="DE271" s="34">
        <f t="shared" si="281"/>
        <v>4.8099999999999996</v>
      </c>
      <c r="DF271" s="34">
        <f t="shared" si="281"/>
        <v>1.3</v>
      </c>
      <c r="DI271" s="34" t="s">
        <v>263</v>
      </c>
      <c r="DJ271" s="34">
        <f t="shared" ref="DJ271:DM271" si="282">SUM(DJ19)</f>
        <v>5.26</v>
      </c>
      <c r="DK271" s="34">
        <f t="shared" si="282"/>
        <v>10.97</v>
      </c>
      <c r="DL271" s="34">
        <f t="shared" si="282"/>
        <v>4.87</v>
      </c>
      <c r="DM271" s="34">
        <f t="shared" si="282"/>
        <v>1.7</v>
      </c>
      <c r="DP271" s="34" t="s">
        <v>263</v>
      </c>
      <c r="DQ271" s="34">
        <f t="shared" ref="DQ271:DT271" si="283">SUM(DQ19)</f>
        <v>4.37</v>
      </c>
      <c r="DR271" s="34">
        <f t="shared" si="283"/>
        <v>6.77</v>
      </c>
      <c r="DS271" s="34">
        <f t="shared" si="283"/>
        <v>4.47</v>
      </c>
      <c r="DT271" s="34">
        <f t="shared" si="283"/>
        <v>1.46</v>
      </c>
      <c r="DW271" s="34" t="s">
        <v>263</v>
      </c>
      <c r="DX271" s="34">
        <f t="shared" ref="DX271:EA271" si="284">SUM(DX19)</f>
        <v>4.33</v>
      </c>
      <c r="DY271" s="34">
        <f t="shared" si="284"/>
        <v>5.98</v>
      </c>
      <c r="DZ271" s="34">
        <f t="shared" si="284"/>
        <v>4.68</v>
      </c>
      <c r="EA271" s="34">
        <f t="shared" si="284"/>
        <v>1.1000000000000001</v>
      </c>
      <c r="ED271" s="34" t="s">
        <v>263</v>
      </c>
      <c r="EE271" s="34">
        <f t="shared" ref="EE271:EH271" si="285">SUM(EE19)</f>
        <v>6.09</v>
      </c>
      <c r="EF271" s="34">
        <f t="shared" si="285"/>
        <v>11.48</v>
      </c>
      <c r="EG271" s="34">
        <f t="shared" si="285"/>
        <v>5.57</v>
      </c>
      <c r="EH271" s="34">
        <f t="shared" si="285"/>
        <v>2.46</v>
      </c>
      <c r="EK271" s="34" t="s">
        <v>263</v>
      </c>
      <c r="EL271" s="34">
        <f t="shared" ref="EL271:EO271" si="286">SUM(EL19)</f>
        <v>5.48</v>
      </c>
      <c r="EM271" s="34">
        <f t="shared" si="286"/>
        <v>10.029999999999999</v>
      </c>
      <c r="EN271" s="34">
        <f t="shared" si="286"/>
        <v>5.12</v>
      </c>
      <c r="EO271" s="34">
        <f t="shared" si="286"/>
        <v>1.79</v>
      </c>
      <c r="ER271" s="34" t="s">
        <v>263</v>
      </c>
      <c r="ES271" s="34">
        <f t="shared" ref="ES271:EV271" si="287">SUM(ES19)</f>
        <v>4.96</v>
      </c>
      <c r="ET271" s="34">
        <f t="shared" si="287"/>
        <v>8.2200000000000006</v>
      </c>
      <c r="EU271" s="34">
        <f t="shared" si="287"/>
        <v>4.9400000000000004</v>
      </c>
      <c r="EV271" s="34">
        <f t="shared" si="287"/>
        <v>1.24</v>
      </c>
      <c r="EZ271" s="34">
        <f t="shared" ref="EZ271:FC271" si="288">SUM(EZ19)</f>
        <v>5.48</v>
      </c>
      <c r="FA271" s="34">
        <f t="shared" si="288"/>
        <v>10.71</v>
      </c>
      <c r="FB271" s="34">
        <f t="shared" si="288"/>
        <v>5.26</v>
      </c>
      <c r="FC271" s="34">
        <f t="shared" si="288"/>
        <v>1.58</v>
      </c>
      <c r="FD271" s="34"/>
      <c r="FG271" s="34">
        <f t="shared" ref="FG271:FJ271" si="289">SUM(FG19)</f>
        <v>5.82</v>
      </c>
      <c r="FH271" s="34">
        <f t="shared" si="289"/>
        <v>11.42</v>
      </c>
      <c r="FI271" s="34">
        <f t="shared" si="289"/>
        <v>5.63</v>
      </c>
      <c r="FJ271" s="34">
        <f t="shared" si="289"/>
        <v>2.12</v>
      </c>
      <c r="FN271" s="34">
        <f t="shared" ref="FN271:FQ271" si="290">SUM(FN19)</f>
        <v>6.17</v>
      </c>
      <c r="FO271" s="34">
        <f t="shared" si="290"/>
        <v>8.7799999999999994</v>
      </c>
      <c r="FP271" s="34">
        <f t="shared" si="290"/>
        <v>6.4</v>
      </c>
      <c r="FQ271" s="34">
        <f t="shared" si="290"/>
        <v>2.61</v>
      </c>
      <c r="FU271" s="34">
        <f t="shared" ref="FU271:FX271" si="291">SUM(FU19)</f>
        <v>6.06</v>
      </c>
      <c r="FV271" s="34">
        <f t="shared" si="291"/>
        <v>9.06</v>
      </c>
      <c r="FW271" s="34">
        <f t="shared" si="291"/>
        <v>6.22</v>
      </c>
      <c r="FX271" s="34">
        <f t="shared" si="291"/>
        <v>1.74</v>
      </c>
      <c r="FY271" s="34"/>
      <c r="GB271" s="34">
        <f t="shared" ref="GB271:GE271" si="292">SUM(GB19)</f>
        <v>6.73</v>
      </c>
      <c r="GC271" s="34">
        <f t="shared" si="292"/>
        <v>8.3699999999999992</v>
      </c>
      <c r="GD271" s="34">
        <f t="shared" si="292"/>
        <v>7.47</v>
      </c>
      <c r="GE271" s="34">
        <f t="shared" si="292"/>
        <v>2.0099999999999998</v>
      </c>
      <c r="GI271" s="34">
        <f t="shared" ref="GI271:GL271" si="293">SUM(GI19)</f>
        <v>6.15</v>
      </c>
      <c r="GJ271" s="34">
        <f t="shared" si="293"/>
        <v>11.47</v>
      </c>
      <c r="GK271" s="34">
        <f t="shared" si="293"/>
        <v>6.02</v>
      </c>
      <c r="GL271" s="34">
        <f t="shared" si="293"/>
        <v>2.15</v>
      </c>
      <c r="GP271" s="49">
        <f t="shared" ref="GP271:GS271" si="294">SUM(GP19)</f>
        <v>5.47</v>
      </c>
      <c r="GQ271" s="49">
        <f t="shared" si="294"/>
        <v>10.11</v>
      </c>
      <c r="GR271" s="49">
        <f t="shared" si="294"/>
        <v>5.38</v>
      </c>
      <c r="GS271" s="49">
        <f t="shared" si="294"/>
        <v>1.67</v>
      </c>
      <c r="GW271" s="51">
        <f t="shared" ref="GW271:GZ271" si="295">SUM(GW19)</f>
        <v>5.14</v>
      </c>
      <c r="GX271" s="51">
        <f t="shared" si="295"/>
        <v>10.47</v>
      </c>
      <c r="GY271" s="51">
        <f t="shared" si="295"/>
        <v>4.6100000000000003</v>
      </c>
      <c r="GZ271" s="51">
        <f t="shared" si="295"/>
        <v>1.94</v>
      </c>
      <c r="HA271" s="51"/>
      <c r="HD271" s="57">
        <f t="shared" ref="HD271:HG271" si="296">SUM(HD19)</f>
        <v>4.8099999999999996</v>
      </c>
      <c r="HE271" s="57">
        <f t="shared" si="296"/>
        <v>8.68</v>
      </c>
      <c r="HF271" s="57">
        <f t="shared" si="296"/>
        <v>4.8</v>
      </c>
      <c r="HG271" s="57">
        <f t="shared" si="296"/>
        <v>1.29</v>
      </c>
      <c r="HK271" s="57">
        <f t="shared" ref="HK271:HN271" si="297">SUM(HK19)</f>
        <v>4.88</v>
      </c>
      <c r="HL271" s="57">
        <f t="shared" si="297"/>
        <v>10.28</v>
      </c>
      <c r="HM271" s="57">
        <f t="shared" si="297"/>
        <v>4.68</v>
      </c>
      <c r="HN271" s="57">
        <f t="shared" si="297"/>
        <v>1.03</v>
      </c>
      <c r="HR271" s="57">
        <f t="shared" ref="HR271:HU271" si="298">SUM(HR19)</f>
        <v>4.8899999999999997</v>
      </c>
      <c r="HS271" s="57">
        <f t="shared" si="298"/>
        <v>8.98</v>
      </c>
      <c r="HT271" s="57">
        <f t="shared" si="298"/>
        <v>5.0599999999999996</v>
      </c>
      <c r="HU271" s="57">
        <f t="shared" si="298"/>
        <v>0.83</v>
      </c>
      <c r="HY271" s="57">
        <f t="shared" ref="HY271:IB271" si="299">SUM(HY19)</f>
        <v>5.31</v>
      </c>
      <c r="HZ271" s="57">
        <f t="shared" si="299"/>
        <v>11.22</v>
      </c>
      <c r="IA271" s="57">
        <f t="shared" si="299"/>
        <v>4.99</v>
      </c>
      <c r="IB271" s="57">
        <f t="shared" si="299"/>
        <v>0.88</v>
      </c>
    </row>
    <row r="272" spans="1:692" x14ac:dyDescent="0.25">
      <c r="A272" s="32" t="s">
        <v>264</v>
      </c>
      <c r="B272" s="32">
        <f t="shared" ref="B272:C272" si="300">SUM(B20)</f>
        <v>12.39</v>
      </c>
      <c r="C272" s="32">
        <f t="shared" si="300"/>
        <v>9.84</v>
      </c>
      <c r="D272" s="32">
        <f t="shared" ref="D272:E272" si="301">SUM(D20)</f>
        <v>13.69</v>
      </c>
      <c r="E272" s="32">
        <f t="shared" si="301"/>
        <v>11.57</v>
      </c>
      <c r="H272" s="32" t="s">
        <v>264</v>
      </c>
      <c r="I272" s="32">
        <f t="shared" ref="I272:J272" si="302">SUM(I20)</f>
        <v>12.6</v>
      </c>
      <c r="J272" s="32">
        <f t="shared" si="302"/>
        <v>8.16</v>
      </c>
      <c r="K272" s="32">
        <f t="shared" ref="K272:L272" si="303">SUM(K20)</f>
        <v>14.41</v>
      </c>
      <c r="L272" s="32">
        <f t="shared" si="303"/>
        <v>11.48</v>
      </c>
      <c r="O272" s="32" t="s">
        <v>264</v>
      </c>
      <c r="P272" s="32">
        <f t="shared" ref="P272:Q272" si="304">SUM(P20)</f>
        <v>12.26</v>
      </c>
      <c r="Q272" s="32">
        <f t="shared" si="304"/>
        <v>7.86</v>
      </c>
      <c r="R272" s="32">
        <f t="shared" ref="R272:S272" si="305">SUM(R20)</f>
        <v>13.85</v>
      </c>
      <c r="S272" s="32">
        <f t="shared" si="305"/>
        <v>11.27</v>
      </c>
      <c r="V272" s="32" t="s">
        <v>264</v>
      </c>
      <c r="W272" s="32">
        <f t="shared" ref="W272:X272" si="306">SUM(W20)</f>
        <v>12.3</v>
      </c>
      <c r="X272" s="32">
        <f t="shared" si="306"/>
        <v>5.13</v>
      </c>
      <c r="Y272" s="32">
        <f t="shared" ref="Y272:Z272" si="307">SUM(Y20)</f>
        <v>13.67</v>
      </c>
      <c r="Z272" s="32">
        <f t="shared" si="307"/>
        <v>14.12</v>
      </c>
      <c r="AC272" s="32" t="s">
        <v>264</v>
      </c>
      <c r="AD272" s="32">
        <f t="shared" ref="AD272:AE272" si="308">SUM(AD20)</f>
        <v>12.29</v>
      </c>
      <c r="AE272" s="32">
        <f t="shared" si="308"/>
        <v>9.1300000000000008</v>
      </c>
      <c r="AF272" s="32">
        <f t="shared" ref="AF272:AG272" si="309">SUM(AF20)</f>
        <v>13.23</v>
      </c>
      <c r="AG272" s="32">
        <f t="shared" si="309"/>
        <v>12.92</v>
      </c>
      <c r="AJ272" s="32" t="s">
        <v>264</v>
      </c>
      <c r="AK272" s="32">
        <f t="shared" ref="AK272:AL272" si="310">SUM(AK20)</f>
        <v>12.24</v>
      </c>
      <c r="AL272" s="32">
        <f t="shared" si="310"/>
        <v>8.32</v>
      </c>
      <c r="AM272" s="32">
        <f t="shared" ref="AM272:AN272" si="311">SUM(AM20)</f>
        <v>13.85</v>
      </c>
      <c r="AN272" s="32">
        <f t="shared" si="311"/>
        <v>10.98</v>
      </c>
      <c r="AQ272" s="2" t="s">
        <v>264</v>
      </c>
      <c r="AR272" s="2">
        <f t="shared" ref="AR272:AS272" si="312">SUM(AR20)</f>
        <v>12.31</v>
      </c>
      <c r="AS272" s="2">
        <f t="shared" si="312"/>
        <v>9.3800000000000008</v>
      </c>
      <c r="AT272" s="2">
        <f t="shared" ref="AT272:AU272" si="313">SUM(AT20)</f>
        <v>14.08</v>
      </c>
      <c r="AU272" s="2">
        <f t="shared" si="313"/>
        <v>10.56</v>
      </c>
      <c r="AX272" s="2" t="s">
        <v>264</v>
      </c>
      <c r="AY272" s="2">
        <f t="shared" ref="AY272:AZ272" si="314">SUM(AY20)</f>
        <v>12</v>
      </c>
      <c r="AZ272" s="2">
        <f t="shared" si="314"/>
        <v>7.35</v>
      </c>
      <c r="BA272" s="2">
        <f t="shared" ref="BA272:BB272" si="315">SUM(BA20)</f>
        <v>13.59</v>
      </c>
      <c r="BB272" s="2">
        <f t="shared" si="315"/>
        <v>11.65</v>
      </c>
      <c r="BE272" s="2" t="s">
        <v>264</v>
      </c>
      <c r="BF272" s="2">
        <f t="shared" ref="BF272:BG272" si="316">SUM(BF20)</f>
        <v>11.76</v>
      </c>
      <c r="BG272" s="2">
        <f t="shared" si="316"/>
        <v>7.14</v>
      </c>
      <c r="BH272" s="2">
        <f t="shared" ref="BH272:BI272" si="317">SUM(BH20)</f>
        <v>13.29</v>
      </c>
      <c r="BI272" s="2">
        <f t="shared" si="317"/>
        <v>11.79</v>
      </c>
      <c r="BL272" s="2" t="s">
        <v>264</v>
      </c>
      <c r="BM272" s="2">
        <f t="shared" ref="BM272:BN272" si="318">SUM(BM20)</f>
        <v>11.77</v>
      </c>
      <c r="BN272" s="2">
        <f t="shared" si="318"/>
        <v>5.86</v>
      </c>
      <c r="BO272" s="2">
        <f t="shared" ref="BO272:BP272" si="319">SUM(BO20)</f>
        <v>13.45</v>
      </c>
      <c r="BP272" s="2">
        <f t="shared" si="319"/>
        <v>11.69</v>
      </c>
      <c r="BS272" t="s">
        <v>264</v>
      </c>
      <c r="BT272">
        <f t="shared" si="59"/>
        <v>12.66</v>
      </c>
      <c r="BU272">
        <f t="shared" si="59"/>
        <v>7.93</v>
      </c>
      <c r="BV272">
        <f t="shared" si="104"/>
        <v>13.79</v>
      </c>
      <c r="BW272">
        <f t="shared" si="104"/>
        <v>13.34</v>
      </c>
      <c r="BZ272" s="2" t="s">
        <v>264</v>
      </c>
      <c r="CA272" s="2">
        <f>SUM(CA20)</f>
        <v>12.8</v>
      </c>
      <c r="CB272" s="2">
        <f t="shared" ref="CB272:CD272" si="320">SUM(CB20)</f>
        <v>8.9600000000000009</v>
      </c>
      <c r="CC272" s="2">
        <f t="shared" si="320"/>
        <v>14.02</v>
      </c>
      <c r="CD272" s="2">
        <f t="shared" si="320"/>
        <v>13.07</v>
      </c>
      <c r="CG272" s="34" t="s">
        <v>264</v>
      </c>
      <c r="CH272" s="34">
        <f>SUM(CH20)</f>
        <v>12.63</v>
      </c>
      <c r="CI272" s="34">
        <f t="shared" ref="CI272:CK272" si="321">SUM(CI20)</f>
        <v>7.81</v>
      </c>
      <c r="CJ272" s="34">
        <f t="shared" si="321"/>
        <v>14.86</v>
      </c>
      <c r="CK272" s="34">
        <f t="shared" si="321"/>
        <v>10.51</v>
      </c>
      <c r="CN272" s="34" t="s">
        <v>264</v>
      </c>
      <c r="CO272" s="34">
        <f>SUM(CO20)</f>
        <v>12.87</v>
      </c>
      <c r="CP272" s="34">
        <f t="shared" ref="CP272:CR272" si="322">SUM(CP20)</f>
        <v>8.58</v>
      </c>
      <c r="CQ272" s="34">
        <f t="shared" si="322"/>
        <v>14.51</v>
      </c>
      <c r="CR272" s="34">
        <f t="shared" si="322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23">SUM(CW20)</f>
        <v>9.43</v>
      </c>
      <c r="CX272" s="34">
        <f t="shared" si="323"/>
        <v>13.68</v>
      </c>
      <c r="CY272" s="34">
        <f t="shared" si="323"/>
        <v>12.48</v>
      </c>
      <c r="DB272" s="34" t="s">
        <v>264</v>
      </c>
      <c r="DC272" s="34">
        <f>SUM(DC20)</f>
        <v>12.72</v>
      </c>
      <c r="DD272" s="34">
        <f t="shared" ref="DD272:DF272" si="324">SUM(DD20)</f>
        <v>7.37</v>
      </c>
      <c r="DE272" s="34">
        <f t="shared" si="324"/>
        <v>14.24</v>
      </c>
      <c r="DF272" s="34">
        <f t="shared" si="324"/>
        <v>12.99</v>
      </c>
      <c r="DI272" s="34" t="s">
        <v>264</v>
      </c>
      <c r="DJ272" s="34">
        <f>SUM(DJ20)</f>
        <v>12.06</v>
      </c>
      <c r="DK272" s="34">
        <f t="shared" ref="DK272:DM272" si="325">SUM(DK20)</f>
        <v>5.22</v>
      </c>
      <c r="DL272" s="34">
        <f t="shared" si="325"/>
        <v>14.16</v>
      </c>
      <c r="DM272" s="34">
        <f t="shared" si="325"/>
        <v>10.57</v>
      </c>
      <c r="DP272" s="34" t="s">
        <v>264</v>
      </c>
      <c r="DQ272" s="34">
        <f>SUM(DQ20)</f>
        <v>12.03</v>
      </c>
      <c r="DR272" s="34">
        <f t="shared" ref="DR272:DT272" si="326">SUM(DR20)</f>
        <v>7.56</v>
      </c>
      <c r="DS272" s="34">
        <f t="shared" si="326"/>
        <v>14.01</v>
      </c>
      <c r="DT272" s="34">
        <f t="shared" si="326"/>
        <v>10.5</v>
      </c>
      <c r="DW272" s="34" t="s">
        <v>264</v>
      </c>
      <c r="DX272" s="34">
        <f>SUM(DX20)</f>
        <v>12.14</v>
      </c>
      <c r="DY272" s="34">
        <f t="shared" ref="DY272:EA272" si="327">SUM(DY20)</f>
        <v>8.43</v>
      </c>
      <c r="DZ272" s="34">
        <f t="shared" si="327"/>
        <v>13.57</v>
      </c>
      <c r="EA272" s="34">
        <f t="shared" si="327"/>
        <v>11.28</v>
      </c>
      <c r="ED272" s="34" t="s">
        <v>264</v>
      </c>
      <c r="EE272" s="34">
        <f>SUM(EE20)</f>
        <v>11.8</v>
      </c>
      <c r="EF272" s="34">
        <f t="shared" ref="EF272:EH272" si="328">SUM(EF20)</f>
        <v>6.31</v>
      </c>
      <c r="EG272" s="34">
        <f t="shared" si="328"/>
        <v>13.41</v>
      </c>
      <c r="EH272" s="34">
        <f t="shared" si="328"/>
        <v>11.78</v>
      </c>
      <c r="EK272" s="34" t="s">
        <v>264</v>
      </c>
      <c r="EL272" s="34">
        <f>SUM(EL20)</f>
        <v>11.8</v>
      </c>
      <c r="EM272" s="34">
        <f t="shared" ref="EM272:EO272" si="329">SUM(EM20)</f>
        <v>6.6</v>
      </c>
      <c r="EN272" s="34">
        <f t="shared" si="329"/>
        <v>13.32</v>
      </c>
      <c r="EO272" s="34">
        <f t="shared" si="329"/>
        <v>11.38</v>
      </c>
      <c r="ER272" s="34" t="s">
        <v>264</v>
      </c>
      <c r="ES272" s="34">
        <f>SUM(ES20)</f>
        <v>12.07</v>
      </c>
      <c r="ET272" s="34">
        <f t="shared" ref="ET272:EV272" si="330">SUM(ET20)</f>
        <v>5.79</v>
      </c>
      <c r="EU272" s="34">
        <f t="shared" si="330"/>
        <v>14.01</v>
      </c>
      <c r="EV272" s="34">
        <f t="shared" si="330"/>
        <v>11.67</v>
      </c>
      <c r="EZ272" s="34">
        <f>SUM(EZ20)</f>
        <v>11.94</v>
      </c>
      <c r="FA272" s="34">
        <f t="shared" ref="FA272:FC272" si="331">SUM(FA20)</f>
        <v>7.64</v>
      </c>
      <c r="FB272" s="34">
        <f t="shared" si="331"/>
        <v>13.36</v>
      </c>
      <c r="FC272" s="34">
        <f t="shared" si="331"/>
        <v>11.74</v>
      </c>
      <c r="FD272" s="34"/>
      <c r="FG272" s="34">
        <f>SUM(FG20)</f>
        <v>11.15</v>
      </c>
      <c r="FH272" s="34">
        <f t="shared" ref="FH272:FJ272" si="332">SUM(FH20)</f>
        <v>4.16</v>
      </c>
      <c r="FI272" s="34">
        <f t="shared" si="332"/>
        <v>12.92</v>
      </c>
      <c r="FJ272" s="34">
        <f t="shared" si="332"/>
        <v>11.58</v>
      </c>
      <c r="FN272" s="34">
        <f>SUM(FN20)</f>
        <v>12.34</v>
      </c>
      <c r="FO272" s="34">
        <f t="shared" ref="FO272:FQ272" si="333">SUM(FO20)</f>
        <v>8.73</v>
      </c>
      <c r="FP272" s="34">
        <f t="shared" si="333"/>
        <v>13.53</v>
      </c>
      <c r="FQ272" s="34">
        <f t="shared" si="333"/>
        <v>12.05</v>
      </c>
      <c r="FU272" s="34">
        <f>SUM(FU20)</f>
        <v>10.95</v>
      </c>
      <c r="FV272" s="34">
        <f t="shared" ref="FV272:FX272" si="334">SUM(FV20)</f>
        <v>5.88</v>
      </c>
      <c r="FW272" s="34">
        <f t="shared" si="334"/>
        <v>12.37</v>
      </c>
      <c r="FX272" s="34">
        <f t="shared" si="334"/>
        <v>10.91</v>
      </c>
      <c r="FY272" s="34"/>
      <c r="GB272" s="34">
        <f>SUM(GB20)</f>
        <v>10.9</v>
      </c>
      <c r="GC272" s="34">
        <f t="shared" ref="GC272:GE272" si="335">SUM(GC20)</f>
        <v>5.17</v>
      </c>
      <c r="GD272" s="34">
        <f t="shared" si="335"/>
        <v>12.09</v>
      </c>
      <c r="GE272" s="34">
        <f t="shared" si="335"/>
        <v>12.41</v>
      </c>
      <c r="GI272" s="34">
        <f>SUM(GI20)</f>
        <v>11.59</v>
      </c>
      <c r="GJ272" s="34">
        <f t="shared" ref="GJ272:GL272" si="336">SUM(GJ20)</f>
        <v>5.24</v>
      </c>
      <c r="GK272" s="34">
        <f t="shared" si="336"/>
        <v>12.91</v>
      </c>
      <c r="GL272" s="34">
        <f t="shared" si="336"/>
        <v>12.79</v>
      </c>
      <c r="GP272" s="49">
        <f>SUM(GP20)</f>
        <v>13.1</v>
      </c>
      <c r="GQ272" s="49">
        <f t="shared" ref="GQ272:GS272" si="337">SUM(GQ20)</f>
        <v>7.71</v>
      </c>
      <c r="GR272" s="49">
        <f t="shared" si="337"/>
        <v>14.5</v>
      </c>
      <c r="GS272" s="49">
        <f t="shared" si="337"/>
        <v>13.14</v>
      </c>
      <c r="GW272" s="51">
        <f>SUM(GW20)</f>
        <v>13.03</v>
      </c>
      <c r="GX272" s="51">
        <f t="shared" ref="GX272:GZ272" si="338">SUM(GX20)</f>
        <v>7.36</v>
      </c>
      <c r="GY272" s="51">
        <f t="shared" si="338"/>
        <v>14.82</v>
      </c>
      <c r="GZ272" s="51">
        <f t="shared" si="338"/>
        <v>12</v>
      </c>
      <c r="HA272" s="51"/>
      <c r="HD272" s="57">
        <f>SUM(HD20)</f>
        <v>12.77</v>
      </c>
      <c r="HE272" s="57">
        <f t="shared" ref="HE272:HG272" si="339">SUM(HE20)</f>
        <v>8</v>
      </c>
      <c r="HF272" s="57">
        <f t="shared" si="339"/>
        <v>14.96</v>
      </c>
      <c r="HG272" s="57">
        <f t="shared" si="339"/>
        <v>10.220000000000001</v>
      </c>
      <c r="HK272" s="57">
        <f>SUM(HK20)</f>
        <v>11.81</v>
      </c>
      <c r="HL272" s="57">
        <f t="shared" ref="HL272:HN272" si="340">SUM(HL20)</f>
        <v>5.05</v>
      </c>
      <c r="HM272" s="57">
        <f t="shared" si="340"/>
        <v>14.03</v>
      </c>
      <c r="HN272" s="57">
        <f t="shared" si="340"/>
        <v>10.59</v>
      </c>
      <c r="HR272" s="57">
        <f>SUM(HR20)</f>
        <v>12.13</v>
      </c>
      <c r="HS272" s="57">
        <f t="shared" ref="HS272:HU272" si="341">SUM(HS20)</f>
        <v>6.43</v>
      </c>
      <c r="HT272" s="57">
        <f t="shared" si="341"/>
        <v>14.47</v>
      </c>
      <c r="HU272" s="57">
        <f t="shared" si="341"/>
        <v>9.85</v>
      </c>
      <c r="HY272" s="57">
        <f>SUM(HY20)</f>
        <v>11.08</v>
      </c>
      <c r="HZ272" s="57">
        <f t="shared" ref="HZ272:IB272" si="342">SUM(HZ20)</f>
        <v>6.1</v>
      </c>
      <c r="IA272" s="57">
        <f t="shared" si="342"/>
        <v>12.77</v>
      </c>
      <c r="IB272" s="57">
        <f t="shared" si="342"/>
        <v>9.7899999999999991</v>
      </c>
    </row>
    <row r="273" spans="1:236" x14ac:dyDescent="0.25">
      <c r="A273" s="32" t="s">
        <v>265</v>
      </c>
      <c r="B273" s="32">
        <f t="shared" ref="B273:C273" si="343">SUM(B21)</f>
        <v>15.56</v>
      </c>
      <c r="C273" s="32">
        <f t="shared" si="343"/>
        <v>15.13</v>
      </c>
      <c r="D273" s="32">
        <f t="shared" ref="D273:E273" si="344">SUM(D21)</f>
        <v>14.7</v>
      </c>
      <c r="E273" s="32">
        <f t="shared" si="344"/>
        <v>18.78</v>
      </c>
      <c r="H273" s="32" t="s">
        <v>265</v>
      </c>
      <c r="I273" s="32">
        <f t="shared" ref="I273:J273" si="345">SUM(I21)</f>
        <v>14.55</v>
      </c>
      <c r="J273" s="32">
        <f t="shared" si="345"/>
        <v>15.32</v>
      </c>
      <c r="K273" s="32">
        <f t="shared" ref="K273:L273" si="346">SUM(K21)</f>
        <v>12.89</v>
      </c>
      <c r="L273" s="32">
        <f t="shared" si="346"/>
        <v>20.170000000000002</v>
      </c>
      <c r="O273" s="32" t="s">
        <v>265</v>
      </c>
      <c r="P273" s="32">
        <f t="shared" ref="P273:Q273" si="347">SUM(P21)</f>
        <v>15.63</v>
      </c>
      <c r="Q273" s="32">
        <f t="shared" si="347"/>
        <v>17.03</v>
      </c>
      <c r="R273" s="32">
        <f t="shared" ref="R273:S273" si="348">SUM(R21)</f>
        <v>15.3</v>
      </c>
      <c r="S273" s="32">
        <f t="shared" si="348"/>
        <v>16.43</v>
      </c>
      <c r="V273" s="32" t="s">
        <v>265</v>
      </c>
      <c r="W273" s="32">
        <f t="shared" ref="W273:X273" si="349">SUM(W21)</f>
        <v>14.82</v>
      </c>
      <c r="X273" s="32">
        <f t="shared" si="349"/>
        <v>15.54</v>
      </c>
      <c r="Y273" s="32">
        <f t="shared" ref="Y273:Z273" si="350">SUM(Y21)</f>
        <v>14.26</v>
      </c>
      <c r="Z273" s="32">
        <f t="shared" si="350"/>
        <v>16.52</v>
      </c>
      <c r="AC273" s="32" t="s">
        <v>265</v>
      </c>
      <c r="AD273" s="32">
        <f t="shared" ref="AD273:AE273" si="351">SUM(AD21)</f>
        <v>14.55</v>
      </c>
      <c r="AE273" s="32">
        <f t="shared" si="351"/>
        <v>14.05</v>
      </c>
      <c r="AF273" s="32">
        <f t="shared" ref="AF273:AG273" si="352">SUM(AF21)</f>
        <v>14.49</v>
      </c>
      <c r="AG273" s="32">
        <f t="shared" si="352"/>
        <v>16.03</v>
      </c>
      <c r="AJ273" s="32" t="s">
        <v>265</v>
      </c>
      <c r="AK273" s="32">
        <f t="shared" ref="AK273:AL273" si="353">SUM(AK21)</f>
        <v>15.56</v>
      </c>
      <c r="AL273" s="32">
        <f t="shared" si="353"/>
        <v>13.69</v>
      </c>
      <c r="AM273" s="32">
        <f t="shared" ref="AM273:AN273" si="354">SUM(AM21)</f>
        <v>15.26</v>
      </c>
      <c r="AN273" s="32">
        <f t="shared" si="354"/>
        <v>18.48</v>
      </c>
      <c r="AQ273" s="2" t="s">
        <v>265</v>
      </c>
      <c r="AR273" s="2">
        <f t="shared" ref="AR273:AS273" si="355">SUM(AR21)</f>
        <v>15.2</v>
      </c>
      <c r="AS273" s="2">
        <f t="shared" si="355"/>
        <v>12.49</v>
      </c>
      <c r="AT273" s="2">
        <f t="shared" ref="AT273:AU273" si="356">SUM(AT21)</f>
        <v>15.07</v>
      </c>
      <c r="AU273" s="2">
        <f t="shared" si="356"/>
        <v>18.27</v>
      </c>
      <c r="AX273" s="2" t="s">
        <v>265</v>
      </c>
      <c r="AY273" s="2">
        <f t="shared" ref="AY273:AZ273" si="357">SUM(AY21)</f>
        <v>14.99</v>
      </c>
      <c r="AZ273" s="2">
        <f t="shared" si="357"/>
        <v>11.56</v>
      </c>
      <c r="BA273" s="2">
        <f t="shared" ref="BA273:BB273" si="358">SUM(BA21)</f>
        <v>15</v>
      </c>
      <c r="BB273" s="2">
        <f t="shared" si="358"/>
        <v>18.23</v>
      </c>
      <c r="BE273" s="2" t="s">
        <v>265</v>
      </c>
      <c r="BF273" s="2">
        <f t="shared" ref="BF273:BG273" si="359">SUM(BF21)</f>
        <v>15.39</v>
      </c>
      <c r="BG273" s="2">
        <f t="shared" si="359"/>
        <v>12.85</v>
      </c>
      <c r="BH273" s="2">
        <f t="shared" ref="BH273:BI273" si="360">SUM(BH21)</f>
        <v>15.1</v>
      </c>
      <c r="BI273" s="2">
        <f t="shared" si="360"/>
        <v>18.87</v>
      </c>
      <c r="BL273" s="2" t="s">
        <v>265</v>
      </c>
      <c r="BM273" s="2">
        <f t="shared" ref="BM273:BN273" si="361">SUM(BM21)</f>
        <v>15.19</v>
      </c>
      <c r="BN273" s="2">
        <f t="shared" si="361"/>
        <v>14.57</v>
      </c>
      <c r="BO273" s="2">
        <f t="shared" ref="BO273:BP273" si="362">SUM(BO21)</f>
        <v>15.03</v>
      </c>
      <c r="BP273" s="2">
        <f t="shared" si="362"/>
        <v>16.760000000000002</v>
      </c>
      <c r="BS273" t="s">
        <v>265</v>
      </c>
      <c r="BT273">
        <f t="shared" si="59"/>
        <v>15.48</v>
      </c>
      <c r="BU273">
        <f t="shared" si="59"/>
        <v>15.08</v>
      </c>
      <c r="BV273">
        <f t="shared" si="104"/>
        <v>14.81</v>
      </c>
      <c r="BW273">
        <f t="shared" si="104"/>
        <v>18.39</v>
      </c>
      <c r="BZ273" s="2" t="s">
        <v>265</v>
      </c>
      <c r="CA273" s="2">
        <f t="shared" ref="CA273:CD273" si="363">SUM(CA21)</f>
        <v>15.29</v>
      </c>
      <c r="CB273" s="2">
        <f t="shared" si="363"/>
        <v>13.96</v>
      </c>
      <c r="CC273" s="2">
        <f t="shared" si="363"/>
        <v>14.54</v>
      </c>
      <c r="CD273" s="2">
        <f t="shared" si="363"/>
        <v>19.34</v>
      </c>
      <c r="CG273" s="34" t="s">
        <v>265</v>
      </c>
      <c r="CH273" s="34">
        <f t="shared" ref="CH273:CK273" si="364">SUM(CH21)</f>
        <v>15.89</v>
      </c>
      <c r="CI273" s="34">
        <f t="shared" si="364"/>
        <v>16.18</v>
      </c>
      <c r="CJ273" s="34">
        <f t="shared" si="364"/>
        <v>14.18</v>
      </c>
      <c r="CK273" s="34">
        <f t="shared" si="364"/>
        <v>21.76</v>
      </c>
      <c r="CN273" s="34" t="s">
        <v>265</v>
      </c>
      <c r="CO273" s="34">
        <f t="shared" ref="CO273:CR273" si="365">SUM(CO21)</f>
        <v>14.6</v>
      </c>
      <c r="CP273" s="34">
        <f t="shared" si="365"/>
        <v>14.85</v>
      </c>
      <c r="CQ273" s="34">
        <f t="shared" si="365"/>
        <v>13.33</v>
      </c>
      <c r="CR273" s="34">
        <f t="shared" si="365"/>
        <v>19.72</v>
      </c>
      <c r="CS273" s="34"/>
      <c r="CU273" s="34" t="s">
        <v>265</v>
      </c>
      <c r="CV273" s="34">
        <f t="shared" ref="CV273:CY273" si="366">SUM(CV21)</f>
        <v>15.68</v>
      </c>
      <c r="CW273" s="34">
        <f t="shared" si="366"/>
        <v>14.85</v>
      </c>
      <c r="CX273" s="34">
        <f t="shared" si="366"/>
        <v>14.77</v>
      </c>
      <c r="CY273" s="34">
        <f t="shared" si="366"/>
        <v>19.95</v>
      </c>
      <c r="DB273" s="34" t="s">
        <v>265</v>
      </c>
      <c r="DC273" s="34">
        <f t="shared" ref="DC273:DF273" si="367">SUM(DC21)</f>
        <v>16.11</v>
      </c>
      <c r="DD273" s="34">
        <f t="shared" si="367"/>
        <v>14.11</v>
      </c>
      <c r="DE273" s="34">
        <f t="shared" si="367"/>
        <v>15.21</v>
      </c>
      <c r="DF273" s="34">
        <f t="shared" si="367"/>
        <v>21.8</v>
      </c>
      <c r="DI273" s="34" t="s">
        <v>265</v>
      </c>
      <c r="DJ273" s="34">
        <f>SUM(DJ21)</f>
        <v>15.63</v>
      </c>
      <c r="DK273" s="34">
        <f t="shared" ref="DK273:DM273" si="368">SUM(DK21)</f>
        <v>14.96</v>
      </c>
      <c r="DL273" s="34">
        <f t="shared" si="368"/>
        <v>13.95</v>
      </c>
      <c r="DM273" s="34">
        <f t="shared" si="368"/>
        <v>22.63</v>
      </c>
      <c r="DP273" s="34" t="s">
        <v>265</v>
      </c>
      <c r="DQ273" s="34">
        <f>SUM(DQ21)</f>
        <v>16.309999999999999</v>
      </c>
      <c r="DR273" s="34">
        <f t="shared" ref="DR273:DT273" si="369">SUM(DR21)</f>
        <v>14.73</v>
      </c>
      <c r="DS273" s="34">
        <f t="shared" si="369"/>
        <v>15.28</v>
      </c>
      <c r="DT273" s="34">
        <f t="shared" si="369"/>
        <v>21.73</v>
      </c>
      <c r="DW273" s="34" t="s">
        <v>265</v>
      </c>
      <c r="DX273" s="34">
        <f>SUM(DX21)</f>
        <v>16.260000000000002</v>
      </c>
      <c r="DY273" s="34">
        <f t="shared" ref="DY273:EA273" si="370">SUM(DY21)</f>
        <v>15.58</v>
      </c>
      <c r="DZ273" s="34">
        <f t="shared" si="370"/>
        <v>15.06</v>
      </c>
      <c r="EA273" s="34">
        <f t="shared" si="370"/>
        <v>22.14</v>
      </c>
      <c r="ED273" s="34" t="s">
        <v>265</v>
      </c>
      <c r="EE273" s="34">
        <f>SUM(EE21)</f>
        <v>16.37</v>
      </c>
      <c r="EF273" s="34">
        <f t="shared" ref="EF273:EH273" si="371">SUM(EF21)</f>
        <v>16.28</v>
      </c>
      <c r="EG273" s="34">
        <f t="shared" si="371"/>
        <v>15.03</v>
      </c>
      <c r="EH273" s="34">
        <f t="shared" si="371"/>
        <v>21.8</v>
      </c>
      <c r="EK273" s="34" t="s">
        <v>265</v>
      </c>
      <c r="EL273" s="34">
        <f>SUM(EL21)</f>
        <v>16.239999999999998</v>
      </c>
      <c r="EM273" s="34">
        <f t="shared" ref="EM273:EO273" si="372">SUM(EM21)</f>
        <v>15.79</v>
      </c>
      <c r="EN273" s="34">
        <f t="shared" si="372"/>
        <v>14.88</v>
      </c>
      <c r="EO273" s="34">
        <f t="shared" si="372"/>
        <v>23.02</v>
      </c>
      <c r="ER273" s="34" t="s">
        <v>265</v>
      </c>
      <c r="ES273" s="34">
        <f>SUM(ES21)</f>
        <v>16.05</v>
      </c>
      <c r="ET273" s="34">
        <f t="shared" ref="ET273:EV273" si="373">SUM(ET21)</f>
        <v>14.41</v>
      </c>
      <c r="EU273" s="34">
        <f t="shared" si="373"/>
        <v>15.01</v>
      </c>
      <c r="EV273" s="34">
        <f t="shared" si="373"/>
        <v>22.51</v>
      </c>
      <c r="EZ273" s="34">
        <f>SUM(EZ21)</f>
        <v>16.66</v>
      </c>
      <c r="FA273" s="34">
        <f t="shared" ref="FA273:FC273" si="374">SUM(FA21)</f>
        <v>13.99</v>
      </c>
      <c r="FB273" s="34">
        <f t="shared" si="374"/>
        <v>15.52</v>
      </c>
      <c r="FC273" s="34">
        <f t="shared" si="374"/>
        <v>23.26</v>
      </c>
      <c r="FD273" s="34"/>
      <c r="FG273" s="34">
        <f>SUM(FG21)</f>
        <v>16.82</v>
      </c>
      <c r="FH273" s="34">
        <f t="shared" ref="FH273:FJ273" si="375">SUM(FH21)</f>
        <v>15.23</v>
      </c>
      <c r="FI273" s="34">
        <f t="shared" si="375"/>
        <v>15.74</v>
      </c>
      <c r="FJ273" s="34">
        <f t="shared" si="375"/>
        <v>21.6</v>
      </c>
      <c r="FN273" s="34">
        <f>SUM(FN21)</f>
        <v>15.2</v>
      </c>
      <c r="FO273" s="34">
        <f t="shared" ref="FO273:FQ273" si="376">SUM(FO21)</f>
        <v>12.93</v>
      </c>
      <c r="FP273" s="34">
        <f t="shared" si="376"/>
        <v>14.42</v>
      </c>
      <c r="FQ273" s="34">
        <f t="shared" si="376"/>
        <v>20.12</v>
      </c>
      <c r="FU273" s="34">
        <f>SUM(FU21)</f>
        <v>16.010000000000002</v>
      </c>
      <c r="FV273" s="34">
        <f t="shared" ref="FV273:FX273" si="377">SUM(FV21)</f>
        <v>13.78</v>
      </c>
      <c r="FW273" s="34">
        <f t="shared" si="377"/>
        <v>15.42</v>
      </c>
      <c r="FX273" s="34">
        <f t="shared" si="377"/>
        <v>21.58</v>
      </c>
      <c r="FY273" s="34"/>
      <c r="GB273" s="34">
        <f>SUM(GB21)</f>
        <v>15.81</v>
      </c>
      <c r="GC273" s="34">
        <f t="shared" ref="GC273:GE273" si="378">SUM(GC21)</f>
        <v>12.9</v>
      </c>
      <c r="GD273" s="34">
        <f t="shared" si="378"/>
        <v>14.69</v>
      </c>
      <c r="GE273" s="34">
        <f t="shared" si="378"/>
        <v>22.15</v>
      </c>
      <c r="GI273" s="34">
        <f>SUM(GI21)</f>
        <v>15.17</v>
      </c>
      <c r="GJ273" s="34">
        <f t="shared" ref="GJ273:GL273" si="379">SUM(GJ21)</f>
        <v>13.06</v>
      </c>
      <c r="GK273" s="34">
        <f t="shared" si="379"/>
        <v>14</v>
      </c>
      <c r="GL273" s="34">
        <f t="shared" si="379"/>
        <v>21.65</v>
      </c>
      <c r="GP273" s="49">
        <f>SUM(GP21)</f>
        <v>16.34</v>
      </c>
      <c r="GQ273" s="49">
        <f t="shared" ref="GQ273:GS273" si="380">SUM(GQ21)</f>
        <v>15.98</v>
      </c>
      <c r="GR273" s="49">
        <f t="shared" si="380"/>
        <v>14.89</v>
      </c>
      <c r="GS273" s="49">
        <f t="shared" si="380"/>
        <v>21.83</v>
      </c>
      <c r="GW273" s="51">
        <f>SUM(GW21)</f>
        <v>16.010000000000002</v>
      </c>
      <c r="GX273" s="51">
        <f t="shared" ref="GX273:GZ273" si="381">SUM(GX21)</f>
        <v>15.41</v>
      </c>
      <c r="GY273" s="51">
        <f t="shared" si="381"/>
        <v>14.54</v>
      </c>
      <c r="GZ273" s="51">
        <f t="shared" si="381"/>
        <v>22.34</v>
      </c>
      <c r="HA273" s="51"/>
      <c r="HD273" s="57">
        <f>SUM(HD21)</f>
        <v>16.559999999999999</v>
      </c>
      <c r="HE273" s="57">
        <f t="shared" ref="HE273:HG273" si="382">SUM(HE21)</f>
        <v>16.75</v>
      </c>
      <c r="HF273" s="57">
        <f t="shared" si="382"/>
        <v>14.74</v>
      </c>
      <c r="HG273" s="57">
        <f t="shared" si="382"/>
        <v>23.54</v>
      </c>
      <c r="HK273" s="57">
        <f>SUM(HK21)</f>
        <v>16.57</v>
      </c>
      <c r="HL273" s="57">
        <f t="shared" ref="HL273:HN273" si="383">SUM(HL21)</f>
        <v>14.15</v>
      </c>
      <c r="HM273" s="57">
        <f t="shared" si="383"/>
        <v>15.45</v>
      </c>
      <c r="HN273" s="57">
        <f t="shared" si="383"/>
        <v>22.9</v>
      </c>
      <c r="HR273" s="57">
        <f>SUM(HR21)</f>
        <v>15.7</v>
      </c>
      <c r="HS273" s="57">
        <f t="shared" ref="HS273:HU273" si="384">SUM(HS21)</f>
        <v>15.96</v>
      </c>
      <c r="HT273" s="57">
        <f t="shared" si="384"/>
        <v>14.06</v>
      </c>
      <c r="HU273" s="57">
        <f t="shared" si="384"/>
        <v>22.23</v>
      </c>
      <c r="HY273" s="57">
        <f>SUM(HY21)</f>
        <v>16.579999999999998</v>
      </c>
      <c r="HZ273" s="57">
        <f t="shared" ref="HZ273:IB273" si="385">SUM(HZ21)</f>
        <v>14.62</v>
      </c>
      <c r="IA273" s="57">
        <f t="shared" si="385"/>
        <v>15.23</v>
      </c>
      <c r="IB273" s="57">
        <f t="shared" si="385"/>
        <v>23.56</v>
      </c>
    </row>
    <row r="274" spans="1:236" x14ac:dyDescent="0.25">
      <c r="A274" s="32" t="s">
        <v>266</v>
      </c>
      <c r="B274" s="32">
        <f t="shared" ref="B274:C274" si="386">SUM(B22)</f>
        <v>4.63</v>
      </c>
      <c r="C274" s="32">
        <f t="shared" si="386"/>
        <v>4.78</v>
      </c>
      <c r="D274" s="32">
        <f t="shared" ref="D274:E274" si="387">SUM(D22)</f>
        <v>4.74</v>
      </c>
      <c r="E274" s="32">
        <f t="shared" si="387"/>
        <v>3.26</v>
      </c>
      <c r="H274" s="32" t="s">
        <v>266</v>
      </c>
      <c r="I274" s="32">
        <f t="shared" ref="I274:J274" si="388">SUM(I22)</f>
        <v>5.37</v>
      </c>
      <c r="J274" s="32">
        <f t="shared" si="388"/>
        <v>5.35</v>
      </c>
      <c r="K274" s="32">
        <f t="shared" ref="K274:L274" si="389">SUM(K22)</f>
        <v>5.57</v>
      </c>
      <c r="L274" s="32">
        <f t="shared" si="389"/>
        <v>3.9</v>
      </c>
      <c r="O274" s="32" t="s">
        <v>266</v>
      </c>
      <c r="P274" s="32">
        <f t="shared" ref="P274:Q274" si="390">SUM(P22)</f>
        <v>5.41</v>
      </c>
      <c r="Q274" s="32">
        <f t="shared" si="390"/>
        <v>5.8</v>
      </c>
      <c r="R274" s="32">
        <f t="shared" ref="R274:S274" si="391">SUM(R22)</f>
        <v>5.25</v>
      </c>
      <c r="S274" s="32">
        <f t="shared" si="391"/>
        <v>4.91</v>
      </c>
      <c r="V274" s="32" t="s">
        <v>266</v>
      </c>
      <c r="W274" s="32">
        <f t="shared" ref="W274:X274" si="392">SUM(W22)</f>
        <v>6.09</v>
      </c>
      <c r="X274" s="32">
        <f t="shared" si="392"/>
        <v>6.26</v>
      </c>
      <c r="Y274" s="32">
        <f t="shared" ref="Y274:Z274" si="393">SUM(Y22)</f>
        <v>6.6</v>
      </c>
      <c r="Z274" s="32">
        <f t="shared" si="393"/>
        <v>3.73</v>
      </c>
      <c r="AC274" s="32" t="s">
        <v>266</v>
      </c>
      <c r="AD274" s="32">
        <f t="shared" ref="AD274:AE274" si="394">SUM(AD22)</f>
        <v>6.77</v>
      </c>
      <c r="AE274" s="32">
        <f t="shared" si="394"/>
        <v>7.03</v>
      </c>
      <c r="AF274" s="32">
        <f t="shared" ref="AF274:AG274" si="395">SUM(AF22)</f>
        <v>7.8</v>
      </c>
      <c r="AG274" s="32">
        <f t="shared" si="395"/>
        <v>2.83</v>
      </c>
      <c r="AJ274" s="32" t="s">
        <v>266</v>
      </c>
      <c r="AK274" s="32">
        <f t="shared" ref="AK274:AL274" si="396">SUM(AK22)</f>
        <v>5.19</v>
      </c>
      <c r="AL274" s="32">
        <f t="shared" si="396"/>
        <v>4.63</v>
      </c>
      <c r="AM274" s="32">
        <f t="shared" ref="AM274:AN274" si="397">SUM(AM22)</f>
        <v>5.77</v>
      </c>
      <c r="AN274" s="32">
        <f t="shared" si="397"/>
        <v>3.51</v>
      </c>
      <c r="AQ274" s="2" t="s">
        <v>266</v>
      </c>
      <c r="AR274" s="2">
        <f t="shared" ref="AR274:AS274" si="398">SUM(AR22)</f>
        <v>4.7699999999999996</v>
      </c>
      <c r="AS274" s="2">
        <f t="shared" si="398"/>
        <v>4.7699999999999996</v>
      </c>
      <c r="AT274" s="2">
        <f t="shared" ref="AT274:AU274" si="399">SUM(AT22)</f>
        <v>5.28</v>
      </c>
      <c r="AU274" s="2">
        <f t="shared" si="399"/>
        <v>2.42</v>
      </c>
      <c r="AX274" s="2" t="s">
        <v>266</v>
      </c>
      <c r="AY274" s="2">
        <f t="shared" ref="AY274:AZ274" si="400">SUM(AY22)</f>
        <v>5.21</v>
      </c>
      <c r="AZ274" s="2">
        <f t="shared" si="400"/>
        <v>5.01</v>
      </c>
      <c r="BA274" s="2">
        <f t="shared" ref="BA274:BB274" si="401">SUM(BA22)</f>
        <v>5.36</v>
      </c>
      <c r="BB274" s="2">
        <f t="shared" si="401"/>
        <v>3.74</v>
      </c>
      <c r="BE274" s="2" t="s">
        <v>266</v>
      </c>
      <c r="BF274" s="2">
        <f t="shared" ref="BF274:BG274" si="402">SUM(BF22)</f>
        <v>5.36</v>
      </c>
      <c r="BG274" s="2">
        <f t="shared" si="402"/>
        <v>7.33</v>
      </c>
      <c r="BH274" s="2">
        <f t="shared" ref="BH274:BI274" si="403">SUM(BH22)</f>
        <v>5.3</v>
      </c>
      <c r="BI274" s="2">
        <f t="shared" si="403"/>
        <v>3.52</v>
      </c>
      <c r="BL274" s="2" t="s">
        <v>266</v>
      </c>
      <c r="BM274" s="2">
        <f t="shared" ref="BM274:BN274" si="404">SUM(BM22)</f>
        <v>4.7300000000000004</v>
      </c>
      <c r="BN274" s="2">
        <f t="shared" si="404"/>
        <v>5.51</v>
      </c>
      <c r="BO274" s="2">
        <f t="shared" ref="BO274:BP274" si="405">SUM(BO22)</f>
        <v>4.9800000000000004</v>
      </c>
      <c r="BP274" s="2">
        <f t="shared" si="405"/>
        <v>2.96</v>
      </c>
      <c r="BS274" t="s">
        <v>266</v>
      </c>
      <c r="BT274">
        <f t="shared" si="59"/>
        <v>4.21</v>
      </c>
      <c r="BU274">
        <f t="shared" si="59"/>
        <v>4.91</v>
      </c>
      <c r="BV274">
        <f t="shared" si="104"/>
        <v>4.28</v>
      </c>
      <c r="BW274">
        <f t="shared" si="104"/>
        <v>2.94</v>
      </c>
      <c r="BZ274" s="2" t="s">
        <v>266</v>
      </c>
      <c r="CA274" s="2">
        <f t="shared" ref="CA274:CD274" si="406">SUM(CA22)</f>
        <v>5.24</v>
      </c>
      <c r="CB274" s="2">
        <f t="shared" si="406"/>
        <v>5.81</v>
      </c>
      <c r="CC274" s="2">
        <f t="shared" si="406"/>
        <v>5.45</v>
      </c>
      <c r="CD274" s="2">
        <f t="shared" si="406"/>
        <v>3.21</v>
      </c>
      <c r="CG274" s="34" t="s">
        <v>266</v>
      </c>
      <c r="CH274" s="34">
        <f t="shared" ref="CH274:CK274" si="407">SUM(CH22)</f>
        <v>4.6100000000000003</v>
      </c>
      <c r="CI274" s="34">
        <f t="shared" si="407"/>
        <v>4.57</v>
      </c>
      <c r="CJ274" s="34">
        <f t="shared" si="407"/>
        <v>5.1100000000000003</v>
      </c>
      <c r="CK274" s="34">
        <f t="shared" si="407"/>
        <v>2.54</v>
      </c>
      <c r="CN274" s="34" t="s">
        <v>266</v>
      </c>
      <c r="CO274" s="34">
        <f t="shared" ref="CO274:CR274" si="408">SUM(CO22)</f>
        <v>5.0199999999999996</v>
      </c>
      <c r="CP274" s="34">
        <f t="shared" si="408"/>
        <v>4.97</v>
      </c>
      <c r="CQ274" s="34">
        <f t="shared" si="408"/>
        <v>5.6</v>
      </c>
      <c r="CR274" s="34">
        <f t="shared" si="408"/>
        <v>2.12</v>
      </c>
      <c r="CS274" s="34"/>
      <c r="CU274" s="34" t="s">
        <v>266</v>
      </c>
      <c r="CV274" s="34">
        <f t="shared" ref="CV274:CY274" si="409">SUM(CV22)</f>
        <v>4.8499999999999996</v>
      </c>
      <c r="CW274" s="34">
        <f t="shared" si="409"/>
        <v>7.14</v>
      </c>
      <c r="CX274" s="34">
        <f t="shared" si="409"/>
        <v>4.6900000000000004</v>
      </c>
      <c r="CY274" s="34">
        <f t="shared" si="409"/>
        <v>2.5299999999999998</v>
      </c>
      <c r="DB274" s="34" t="s">
        <v>266</v>
      </c>
      <c r="DC274" s="34">
        <f t="shared" ref="DC274:DF274" si="410">SUM(DC22)</f>
        <v>5.73</v>
      </c>
      <c r="DD274" s="34">
        <f t="shared" si="410"/>
        <v>8.3000000000000007</v>
      </c>
      <c r="DE274" s="34">
        <f t="shared" si="410"/>
        <v>5.8</v>
      </c>
      <c r="DF274" s="34">
        <f t="shared" si="410"/>
        <v>2.91</v>
      </c>
      <c r="DI274" s="34" t="s">
        <v>266</v>
      </c>
      <c r="DJ274" s="34">
        <f t="shared" ref="DJ274:DM274" si="411">SUM(DJ22)</f>
        <v>4.8099999999999996</v>
      </c>
      <c r="DK274" s="34">
        <f t="shared" si="411"/>
        <v>6.55</v>
      </c>
      <c r="DL274" s="34">
        <f t="shared" si="411"/>
        <v>5.15</v>
      </c>
      <c r="DM274" s="34">
        <f t="shared" si="411"/>
        <v>1.8</v>
      </c>
      <c r="DP274" s="34" t="s">
        <v>266</v>
      </c>
      <c r="DQ274" s="34">
        <f t="shared" ref="DQ274:DT274" si="412">SUM(DQ22)</f>
        <v>4.6500000000000004</v>
      </c>
      <c r="DR274" s="34">
        <f t="shared" si="412"/>
        <v>4.9000000000000004</v>
      </c>
      <c r="DS274" s="34">
        <f t="shared" si="412"/>
        <v>5.47</v>
      </c>
      <c r="DT274" s="34">
        <f t="shared" si="412"/>
        <v>1.86</v>
      </c>
      <c r="DW274" s="34" t="s">
        <v>266</v>
      </c>
      <c r="DX274" s="34">
        <f t="shared" ref="DX274:EA274" si="413">SUM(DX22)</f>
        <v>4.4000000000000004</v>
      </c>
      <c r="DY274" s="34">
        <f t="shared" si="413"/>
        <v>3.4</v>
      </c>
      <c r="DZ274" s="34">
        <f t="shared" si="413"/>
        <v>5.21</v>
      </c>
      <c r="EA274" s="34">
        <f t="shared" si="413"/>
        <v>2.1</v>
      </c>
      <c r="ED274" s="34" t="s">
        <v>266</v>
      </c>
      <c r="EE274" s="34">
        <f t="shared" ref="EE274:EH274" si="414">SUM(EE22)</f>
        <v>4.0199999999999996</v>
      </c>
      <c r="EF274" s="34">
        <f t="shared" si="414"/>
        <v>3.13</v>
      </c>
      <c r="EG274" s="34">
        <f t="shared" si="414"/>
        <v>4.5199999999999996</v>
      </c>
      <c r="EH274" s="34">
        <f t="shared" si="414"/>
        <v>2.77</v>
      </c>
      <c r="EK274" s="34" t="s">
        <v>266</v>
      </c>
      <c r="EL274" s="34">
        <f t="shared" ref="EL274:EO274" si="415">SUM(EL22)</f>
        <v>4.03</v>
      </c>
      <c r="EM274" s="34">
        <f t="shared" si="415"/>
        <v>4.3499999999999996</v>
      </c>
      <c r="EN274" s="34">
        <f t="shared" si="415"/>
        <v>4.3099999999999996</v>
      </c>
      <c r="EO274" s="34">
        <f t="shared" si="415"/>
        <v>1.87</v>
      </c>
      <c r="ER274" s="34" t="s">
        <v>266</v>
      </c>
      <c r="ES274" s="34">
        <f t="shared" ref="ES274:EV274" si="416">SUM(ES22)</f>
        <v>4.37</v>
      </c>
      <c r="ET274" s="34">
        <f t="shared" si="416"/>
        <v>4.62</v>
      </c>
      <c r="EU274" s="34">
        <f t="shared" si="416"/>
        <v>4.5999999999999996</v>
      </c>
      <c r="EV274" s="34">
        <f t="shared" si="416"/>
        <v>2.72</v>
      </c>
      <c r="EZ274" s="34">
        <f t="shared" ref="EZ274:FC274" si="417">SUM(EZ22)</f>
        <v>3.89</v>
      </c>
      <c r="FA274" s="34">
        <f t="shared" si="417"/>
        <v>5.62</v>
      </c>
      <c r="FB274" s="34">
        <f t="shared" si="417"/>
        <v>3.79</v>
      </c>
      <c r="FC274" s="34">
        <f t="shared" si="417"/>
        <v>2.77</v>
      </c>
      <c r="FD274" s="34"/>
      <c r="FG274" s="34">
        <f t="shared" ref="FG274:FJ274" si="418">SUM(FG22)</f>
        <v>4.3899999999999997</v>
      </c>
      <c r="FH274" s="34">
        <f t="shared" si="418"/>
        <v>5.1100000000000003</v>
      </c>
      <c r="FI274" s="34">
        <f t="shared" si="418"/>
        <v>4.57</v>
      </c>
      <c r="FJ274" s="34">
        <f t="shared" si="418"/>
        <v>2.54</v>
      </c>
      <c r="FN274" s="34">
        <f t="shared" ref="FN274:FQ274" si="419">SUM(FN22)</f>
        <v>4.1500000000000004</v>
      </c>
      <c r="FO274" s="34">
        <f t="shared" si="419"/>
        <v>4.1399999999999997</v>
      </c>
      <c r="FP274" s="34">
        <f t="shared" si="419"/>
        <v>4.5599999999999996</v>
      </c>
      <c r="FQ274" s="34">
        <f t="shared" si="419"/>
        <v>2.13</v>
      </c>
      <c r="FU274" s="34">
        <f t="shared" ref="FU274:FX274" si="420">SUM(FU22)</f>
        <v>4.17</v>
      </c>
      <c r="FV274" s="34">
        <f t="shared" si="420"/>
        <v>3.61</v>
      </c>
      <c r="FW274" s="34">
        <f t="shared" si="420"/>
        <v>4.58</v>
      </c>
      <c r="FX274" s="34">
        <f t="shared" si="420"/>
        <v>2.25</v>
      </c>
      <c r="FY274" s="34"/>
      <c r="GB274" s="34">
        <f t="shared" ref="GB274:GE274" si="421">SUM(GB22)</f>
        <v>3.76</v>
      </c>
      <c r="GC274" s="34">
        <f t="shared" si="421"/>
        <v>3.45</v>
      </c>
      <c r="GD274" s="34">
        <f t="shared" si="421"/>
        <v>4.13</v>
      </c>
      <c r="GE274" s="34">
        <f t="shared" si="421"/>
        <v>2.0499999999999998</v>
      </c>
      <c r="GI274" s="34">
        <f t="shared" ref="GI274:GL274" si="422">SUM(GI22)</f>
        <v>4.8</v>
      </c>
      <c r="GJ274" s="34">
        <f t="shared" si="422"/>
        <v>3.49</v>
      </c>
      <c r="GK274" s="34">
        <f t="shared" si="422"/>
        <v>5.5</v>
      </c>
      <c r="GL274" s="34">
        <f t="shared" si="422"/>
        <v>2.21</v>
      </c>
      <c r="GP274" s="49">
        <f t="shared" ref="GP274:GS274" si="423">SUM(GP22)</f>
        <v>3.61</v>
      </c>
      <c r="GQ274" s="49">
        <f t="shared" si="423"/>
        <v>3.66</v>
      </c>
      <c r="GR274" s="49">
        <f t="shared" si="423"/>
        <v>3.71</v>
      </c>
      <c r="GS274" s="49">
        <f t="shared" si="423"/>
        <v>2.29</v>
      </c>
      <c r="GW274" s="51">
        <f t="shared" ref="GW274:GZ274" si="424">SUM(GW22)</f>
        <v>4.95</v>
      </c>
      <c r="GX274" s="51">
        <f t="shared" si="424"/>
        <v>3.77</v>
      </c>
      <c r="GY274" s="51">
        <f t="shared" si="424"/>
        <v>5.32</v>
      </c>
      <c r="GZ274" s="51">
        <f t="shared" si="424"/>
        <v>3.18</v>
      </c>
      <c r="HA274" s="51"/>
      <c r="HD274" s="57">
        <f t="shared" ref="HD274:HG274" si="425">SUM(HD22)</f>
        <v>4.57</v>
      </c>
      <c r="HE274" s="57">
        <f t="shared" si="425"/>
        <v>3.03</v>
      </c>
      <c r="HF274" s="57">
        <f t="shared" si="425"/>
        <v>5.03</v>
      </c>
      <c r="HG274" s="57">
        <f t="shared" si="425"/>
        <v>3.37</v>
      </c>
      <c r="HK274" s="57">
        <f t="shared" ref="HK274:HN274" si="426">SUM(HK22)</f>
        <v>4.53</v>
      </c>
      <c r="HL274" s="57">
        <f t="shared" si="426"/>
        <v>4.63</v>
      </c>
      <c r="HM274" s="57">
        <f t="shared" si="426"/>
        <v>4.7</v>
      </c>
      <c r="HN274" s="57">
        <f t="shared" si="426"/>
        <v>2.2799999999999998</v>
      </c>
      <c r="HR274" s="57">
        <f t="shared" ref="HR274:HU274" si="427">SUM(HR22)</f>
        <v>4.3</v>
      </c>
      <c r="HS274" s="57">
        <f t="shared" si="427"/>
        <v>2.96</v>
      </c>
      <c r="HT274" s="57">
        <f t="shared" si="427"/>
        <v>4.72</v>
      </c>
      <c r="HU274" s="57">
        <f t="shared" si="427"/>
        <v>2.46</v>
      </c>
      <c r="HY274" s="57">
        <f t="shared" ref="HY274:IB274" si="428">SUM(HY22)</f>
        <v>4.4400000000000004</v>
      </c>
      <c r="HZ274" s="57">
        <f t="shared" si="428"/>
        <v>3.48</v>
      </c>
      <c r="IA274" s="57">
        <f t="shared" si="428"/>
        <v>4.96</v>
      </c>
      <c r="IB274" s="57">
        <f t="shared" si="428"/>
        <v>2.4700000000000002</v>
      </c>
    </row>
    <row r="275" spans="1:236" x14ac:dyDescent="0.25">
      <c r="A275" s="32" t="s">
        <v>267</v>
      </c>
      <c r="B275" s="32">
        <f t="shared" ref="B275:C275" si="429">SUM(B23)</f>
        <v>6.91</v>
      </c>
      <c r="C275" s="32">
        <f t="shared" si="429"/>
        <v>10.1</v>
      </c>
      <c r="D275" s="32">
        <f t="shared" ref="D275:E275" si="430">SUM(D23)</f>
        <v>7.3</v>
      </c>
      <c r="E275" s="32">
        <f t="shared" si="430"/>
        <v>3.21</v>
      </c>
      <c r="H275" s="32" t="s">
        <v>267</v>
      </c>
      <c r="I275" s="32">
        <f t="shared" ref="I275:J275" si="431">SUM(I23)</f>
        <v>7.24</v>
      </c>
      <c r="J275" s="32">
        <f t="shared" si="431"/>
        <v>11.21</v>
      </c>
      <c r="K275" s="32">
        <f t="shared" ref="K275:L275" si="432">SUM(K23)</f>
        <v>7.48</v>
      </c>
      <c r="L275" s="32">
        <f t="shared" si="432"/>
        <v>2.78</v>
      </c>
      <c r="O275" s="32" t="s">
        <v>267</v>
      </c>
      <c r="P275" s="32">
        <f t="shared" ref="P275:Q275" si="433">SUM(P23)</f>
        <v>6.57</v>
      </c>
      <c r="Q275" s="32">
        <f t="shared" si="433"/>
        <v>8.99</v>
      </c>
      <c r="R275" s="32">
        <f t="shared" ref="R275:S275" si="434">SUM(R23)</f>
        <v>6.73</v>
      </c>
      <c r="S275" s="32">
        <f t="shared" si="434"/>
        <v>3.3</v>
      </c>
      <c r="V275" s="32" t="s">
        <v>267</v>
      </c>
      <c r="W275" s="32">
        <f t="shared" ref="W275:X275" si="435">SUM(W23)</f>
        <v>5.78</v>
      </c>
      <c r="X275" s="32">
        <f t="shared" si="435"/>
        <v>11.05</v>
      </c>
      <c r="Y275" s="32">
        <f t="shared" ref="Y275:Z275" si="436">SUM(Y23)</f>
        <v>5.3</v>
      </c>
      <c r="Z275" s="32">
        <f t="shared" si="436"/>
        <v>2.87</v>
      </c>
      <c r="AC275" s="32" t="s">
        <v>267</v>
      </c>
      <c r="AD275" s="32">
        <f t="shared" ref="AD275:AE275" si="437">SUM(AD23)</f>
        <v>5.71</v>
      </c>
      <c r="AE275" s="32">
        <f t="shared" si="437"/>
        <v>8.14</v>
      </c>
      <c r="AF275" s="32">
        <f t="shared" ref="AF275:AG275" si="438">SUM(AF23)</f>
        <v>5.68</v>
      </c>
      <c r="AG275" s="32">
        <f t="shared" si="438"/>
        <v>3.15</v>
      </c>
      <c r="AJ275" s="32" t="s">
        <v>267</v>
      </c>
      <c r="AK275" s="32">
        <f t="shared" ref="AK275:AL275" si="439">SUM(AK23)</f>
        <v>6.25</v>
      </c>
      <c r="AL275" s="32">
        <f t="shared" si="439"/>
        <v>10.6</v>
      </c>
      <c r="AM275" s="32">
        <f t="shared" ref="AM275:AN275" si="440">SUM(AM23)</f>
        <v>6.19</v>
      </c>
      <c r="AN275" s="32">
        <f t="shared" si="440"/>
        <v>3.13</v>
      </c>
      <c r="AQ275" s="2" t="s">
        <v>267</v>
      </c>
      <c r="AR275" s="2">
        <f t="shared" ref="AR275:AS275" si="441">SUM(AR23)</f>
        <v>7.38</v>
      </c>
      <c r="AS275" s="2">
        <f t="shared" si="441"/>
        <v>11.76</v>
      </c>
      <c r="AT275" s="2">
        <f t="shared" ref="AT275:AU275" si="442">SUM(AT23)</f>
        <v>7.09</v>
      </c>
      <c r="AU275" s="2">
        <f t="shared" si="442"/>
        <v>4.1900000000000004</v>
      </c>
      <c r="AX275" s="2" t="s">
        <v>267</v>
      </c>
      <c r="AY275" s="2">
        <f t="shared" ref="AY275:AZ275" si="443">SUM(AY23)</f>
        <v>6.08</v>
      </c>
      <c r="AZ275" s="2">
        <f t="shared" si="443"/>
        <v>8.36</v>
      </c>
      <c r="BA275" s="2">
        <f t="shared" ref="BA275:BB275" si="444">SUM(BA23)</f>
        <v>6.46</v>
      </c>
      <c r="BB275" s="2">
        <f t="shared" si="444"/>
        <v>2.85</v>
      </c>
      <c r="BE275" s="2" t="s">
        <v>267</v>
      </c>
      <c r="BF275" s="2">
        <f t="shared" ref="BF275:BG275" si="445">SUM(BF23)</f>
        <v>5.62</v>
      </c>
      <c r="BG275" s="2">
        <f t="shared" si="445"/>
        <v>9.09</v>
      </c>
      <c r="BH275" s="2">
        <f t="shared" ref="BH275:BI275" si="446">SUM(BH23)</f>
        <v>5.89</v>
      </c>
      <c r="BI275" s="2">
        <f t="shared" si="446"/>
        <v>2.1800000000000002</v>
      </c>
      <c r="BL275" s="2" t="s">
        <v>267</v>
      </c>
      <c r="BM275" s="2">
        <f t="shared" ref="BM275:BN275" si="447">SUM(BM23)</f>
        <v>6.06</v>
      </c>
      <c r="BN275" s="2">
        <f t="shared" si="447"/>
        <v>9.76</v>
      </c>
      <c r="BO275" s="2">
        <f t="shared" ref="BO275:BP275" si="448">SUM(BO23)</f>
        <v>6.04</v>
      </c>
      <c r="BP275" s="2">
        <f t="shared" si="448"/>
        <v>2.44</v>
      </c>
      <c r="BS275" t="s">
        <v>267</v>
      </c>
      <c r="BT275">
        <f t="shared" si="59"/>
        <v>5.68</v>
      </c>
      <c r="BU275">
        <f t="shared" si="59"/>
        <v>8.52</v>
      </c>
      <c r="BV275">
        <f t="shared" si="104"/>
        <v>6.19</v>
      </c>
      <c r="BW275">
        <f t="shared" si="104"/>
        <v>1.43</v>
      </c>
      <c r="BZ275" s="2" t="s">
        <v>267</v>
      </c>
      <c r="CA275" s="2">
        <f t="shared" ref="CA275:CD275" si="449">SUM(CA23)</f>
        <v>5.56</v>
      </c>
      <c r="CB275" s="2">
        <f t="shared" si="449"/>
        <v>8.76</v>
      </c>
      <c r="CC275" s="2">
        <f t="shared" si="449"/>
        <v>5.9</v>
      </c>
      <c r="CD275" s="2">
        <f t="shared" si="449"/>
        <v>2.2200000000000002</v>
      </c>
      <c r="CG275" s="34" t="s">
        <v>267</v>
      </c>
      <c r="CH275" s="34">
        <f t="shared" ref="CH275:CK275" si="450">SUM(CH23)</f>
        <v>5.93</v>
      </c>
      <c r="CI275" s="34">
        <f t="shared" si="450"/>
        <v>8.75</v>
      </c>
      <c r="CJ275" s="34">
        <f t="shared" si="450"/>
        <v>6.13</v>
      </c>
      <c r="CK275" s="34">
        <f t="shared" si="450"/>
        <v>2.38</v>
      </c>
      <c r="CN275" s="34" t="s">
        <v>267</v>
      </c>
      <c r="CO275" s="34">
        <f t="shared" ref="CO275:CR275" si="451">SUM(CO23)</f>
        <v>5.66</v>
      </c>
      <c r="CP275" s="34">
        <f t="shared" si="451"/>
        <v>8.06</v>
      </c>
      <c r="CQ275" s="34">
        <f t="shared" si="451"/>
        <v>5.76</v>
      </c>
      <c r="CR275" s="34">
        <f t="shared" si="451"/>
        <v>3.37</v>
      </c>
      <c r="CS275" s="34"/>
      <c r="CU275" s="34" t="s">
        <v>267</v>
      </c>
      <c r="CV275" s="34">
        <f t="shared" ref="CV275:CY275" si="452">SUM(CV23)</f>
        <v>4.87</v>
      </c>
      <c r="CW275" s="34">
        <f t="shared" si="452"/>
        <v>5.54</v>
      </c>
      <c r="CX275" s="34">
        <f t="shared" si="452"/>
        <v>5.39</v>
      </c>
      <c r="CY275" s="34">
        <f t="shared" si="452"/>
        <v>2.57</v>
      </c>
      <c r="DB275" s="34" t="s">
        <v>267</v>
      </c>
      <c r="DC275" s="34">
        <f t="shared" ref="DC275:DF275" si="453">SUM(DC23)</f>
        <v>5.34</v>
      </c>
      <c r="DD275" s="34">
        <f t="shared" si="453"/>
        <v>7.54</v>
      </c>
      <c r="DE275" s="34">
        <f t="shared" si="453"/>
        <v>5.81</v>
      </c>
      <c r="DF275" s="34">
        <f t="shared" si="453"/>
        <v>2.09</v>
      </c>
      <c r="DI275" s="34" t="s">
        <v>267</v>
      </c>
      <c r="DJ275" s="34">
        <f t="shared" ref="DJ275:DM275" si="454">SUM(DJ23)</f>
        <v>5.57</v>
      </c>
      <c r="DK275" s="34">
        <f t="shared" si="454"/>
        <v>8.1199999999999992</v>
      </c>
      <c r="DL275" s="34">
        <f t="shared" si="454"/>
        <v>5.8</v>
      </c>
      <c r="DM275" s="34">
        <f t="shared" si="454"/>
        <v>2.38</v>
      </c>
      <c r="DP275" s="34" t="s">
        <v>267</v>
      </c>
      <c r="DQ275" s="34">
        <f t="shared" ref="DQ275:DT275" si="455">SUM(DQ23)</f>
        <v>7.04</v>
      </c>
      <c r="DR275" s="34">
        <f t="shared" si="455"/>
        <v>10.79</v>
      </c>
      <c r="DS275" s="34">
        <f t="shared" si="455"/>
        <v>7.35</v>
      </c>
      <c r="DT275" s="34">
        <f t="shared" si="455"/>
        <v>2.0499999999999998</v>
      </c>
      <c r="DW275" s="34" t="s">
        <v>267</v>
      </c>
      <c r="DX275" s="34">
        <f t="shared" ref="DX275:EA275" si="456">SUM(DX23)</f>
        <v>6.84</v>
      </c>
      <c r="DY275" s="34">
        <f t="shared" si="456"/>
        <v>9.31</v>
      </c>
      <c r="DZ275" s="34">
        <f t="shared" si="456"/>
        <v>7.23</v>
      </c>
      <c r="EA275" s="34">
        <f t="shared" si="456"/>
        <v>2.79</v>
      </c>
      <c r="ED275" s="34" t="s">
        <v>267</v>
      </c>
      <c r="EE275" s="34">
        <f t="shared" ref="EE275:EH275" si="457">SUM(EE23)</f>
        <v>6.98</v>
      </c>
      <c r="EF275" s="34">
        <f t="shared" si="457"/>
        <v>10.79</v>
      </c>
      <c r="EG275" s="34">
        <f t="shared" si="457"/>
        <v>7.29</v>
      </c>
      <c r="EH275" s="34">
        <f t="shared" si="457"/>
        <v>2.86</v>
      </c>
      <c r="EK275" s="34" t="s">
        <v>267</v>
      </c>
      <c r="EL275" s="34">
        <f t="shared" ref="EL275:EO275" si="458">SUM(EL23)</f>
        <v>6.85</v>
      </c>
      <c r="EM275" s="34">
        <f t="shared" si="458"/>
        <v>7.92</v>
      </c>
      <c r="EN275" s="34">
        <f t="shared" si="458"/>
        <v>7.55</v>
      </c>
      <c r="EO275" s="34">
        <f t="shared" si="458"/>
        <v>2.73</v>
      </c>
      <c r="ER275" s="34" t="s">
        <v>267</v>
      </c>
      <c r="ES275" s="34">
        <f t="shared" ref="ES275:EV275" si="459">SUM(ES23)</f>
        <v>6.9</v>
      </c>
      <c r="ET275" s="34">
        <f t="shared" si="459"/>
        <v>9.33</v>
      </c>
      <c r="EU275" s="34">
        <f t="shared" si="459"/>
        <v>7.35</v>
      </c>
      <c r="EV275" s="34">
        <f t="shared" si="459"/>
        <v>2.72</v>
      </c>
      <c r="EZ275" s="34">
        <f t="shared" ref="EZ275:FC275" si="460">SUM(EZ23)</f>
        <v>6.39</v>
      </c>
      <c r="FA275" s="34">
        <f t="shared" si="460"/>
        <v>7.23</v>
      </c>
      <c r="FB275" s="34">
        <f t="shared" si="460"/>
        <v>6.86</v>
      </c>
      <c r="FC275" s="34">
        <f t="shared" si="460"/>
        <v>2.84</v>
      </c>
      <c r="FD275" s="34"/>
      <c r="FG275" s="34">
        <f t="shared" ref="FG275:FJ275" si="461">SUM(FG23)</f>
        <v>6.03</v>
      </c>
      <c r="FH275" s="34">
        <f t="shared" si="461"/>
        <v>6.31</v>
      </c>
      <c r="FI275" s="34">
        <f t="shared" si="461"/>
        <v>6.58</v>
      </c>
      <c r="FJ275" s="34">
        <f t="shared" si="461"/>
        <v>2.87</v>
      </c>
      <c r="FN275" s="34">
        <f t="shared" ref="FN275:FQ275" si="462">SUM(FN23)</f>
        <v>6.8</v>
      </c>
      <c r="FO275" s="34">
        <f t="shared" si="462"/>
        <v>9.16</v>
      </c>
      <c r="FP275" s="34">
        <f t="shared" si="462"/>
        <v>6.93</v>
      </c>
      <c r="FQ275" s="34">
        <f t="shared" si="462"/>
        <v>3.25</v>
      </c>
      <c r="FU275" s="34">
        <f t="shared" ref="FU275:FX275" si="463">SUM(FU23)</f>
        <v>6.7</v>
      </c>
      <c r="FV275" s="34">
        <f t="shared" si="463"/>
        <v>8.6999999999999993</v>
      </c>
      <c r="FW275" s="34">
        <f t="shared" si="463"/>
        <v>6.7</v>
      </c>
      <c r="FX275" s="34">
        <f t="shared" si="463"/>
        <v>3.67</v>
      </c>
      <c r="FY275" s="34"/>
      <c r="GB275" s="34">
        <f t="shared" ref="GB275:GE275" si="464">SUM(GB23)</f>
        <v>6.69</v>
      </c>
      <c r="GC275" s="34">
        <f t="shared" si="464"/>
        <v>9.0399999999999991</v>
      </c>
      <c r="GD275" s="34">
        <f t="shared" si="464"/>
        <v>7.1</v>
      </c>
      <c r="GE275" s="34">
        <f t="shared" si="464"/>
        <v>2.4500000000000002</v>
      </c>
      <c r="GI275" s="34">
        <f t="shared" ref="GI275:GL275" si="465">SUM(GI23)</f>
        <v>6.93</v>
      </c>
      <c r="GJ275" s="34">
        <f t="shared" si="465"/>
        <v>11.22</v>
      </c>
      <c r="GK275" s="34">
        <f t="shared" si="465"/>
        <v>7.14</v>
      </c>
      <c r="GL275" s="34">
        <f t="shared" si="465"/>
        <v>2.79</v>
      </c>
      <c r="GP275" s="49">
        <f t="shared" ref="GP275:GS275" si="466">SUM(GP23)</f>
        <v>6.74</v>
      </c>
      <c r="GQ275" s="49">
        <f t="shared" si="466"/>
        <v>8.51</v>
      </c>
      <c r="GR275" s="49">
        <f t="shared" si="466"/>
        <v>7.33</v>
      </c>
      <c r="GS275" s="49">
        <f t="shared" si="466"/>
        <v>2.66</v>
      </c>
      <c r="GW275" s="51">
        <f t="shared" ref="GW275:GZ275" si="467">SUM(GW23)</f>
        <v>6.67</v>
      </c>
      <c r="GX275" s="51">
        <f t="shared" si="467"/>
        <v>9.5399999999999991</v>
      </c>
      <c r="GY275" s="51">
        <f t="shared" si="467"/>
        <v>7.14</v>
      </c>
      <c r="GZ275" s="51">
        <f t="shared" si="467"/>
        <v>2.5299999999999998</v>
      </c>
      <c r="HA275" s="51"/>
      <c r="HD275" s="57">
        <f t="shared" ref="HD275:HG275" si="468">SUM(HD23)</f>
        <v>6.29</v>
      </c>
      <c r="HE275" s="57">
        <f t="shared" si="468"/>
        <v>8.1999999999999993</v>
      </c>
      <c r="HF275" s="57">
        <f t="shared" si="468"/>
        <v>6.74</v>
      </c>
      <c r="HG275" s="57">
        <f t="shared" si="468"/>
        <v>2.37</v>
      </c>
      <c r="HK275" s="57">
        <f t="shared" ref="HK275:HN275" si="469">SUM(HK23)</f>
        <v>6.36</v>
      </c>
      <c r="HL275" s="57">
        <f t="shared" si="469"/>
        <v>7.58</v>
      </c>
      <c r="HM275" s="57">
        <f t="shared" si="469"/>
        <v>7.16</v>
      </c>
      <c r="HN275" s="57">
        <f t="shared" si="469"/>
        <v>2.6</v>
      </c>
      <c r="HR275" s="57">
        <f t="shared" ref="HR275:HU275" si="470">SUM(HR23)</f>
        <v>6.65</v>
      </c>
      <c r="HS275" s="57">
        <f t="shared" si="470"/>
        <v>8.2200000000000006</v>
      </c>
      <c r="HT275" s="57">
        <f t="shared" si="470"/>
        <v>7.21</v>
      </c>
      <c r="HU275" s="57">
        <f t="shared" si="470"/>
        <v>3.08</v>
      </c>
      <c r="HY275" s="57">
        <f t="shared" ref="HY275:IB275" si="471">SUM(HY23)</f>
        <v>7.26</v>
      </c>
      <c r="HZ275" s="57">
        <f t="shared" si="471"/>
        <v>10.43</v>
      </c>
      <c r="IA275" s="57">
        <f t="shared" si="471"/>
        <v>7.53</v>
      </c>
      <c r="IB275" s="57">
        <f t="shared" si="471"/>
        <v>2.4500000000000002</v>
      </c>
    </row>
    <row r="276" spans="1:236" x14ac:dyDescent="0.25">
      <c r="A276" s="32" t="s">
        <v>268</v>
      </c>
      <c r="B276" s="32">
        <f t="shared" ref="B276:C276" si="472">SUM(B24)</f>
        <v>0.69</v>
      </c>
      <c r="C276" s="32">
        <f t="shared" si="472"/>
        <v>1.43</v>
      </c>
      <c r="D276" s="32">
        <f t="shared" ref="D276:E276" si="473">SUM(D24)</f>
        <v>0.55000000000000004</v>
      </c>
      <c r="E276" s="32">
        <f t="shared" si="473"/>
        <v>0.6</v>
      </c>
      <c r="H276" s="32" t="s">
        <v>268</v>
      </c>
      <c r="I276" s="32">
        <f t="shared" ref="I276:J276" si="474">SUM(I24)</f>
        <v>0.72</v>
      </c>
      <c r="J276" s="32">
        <f t="shared" si="474"/>
        <v>1.1100000000000001</v>
      </c>
      <c r="K276" s="32">
        <f t="shared" ref="K276:L276" si="475">SUM(K24)</f>
        <v>0.64</v>
      </c>
      <c r="L276" s="32">
        <f t="shared" si="475"/>
        <v>0.33</v>
      </c>
      <c r="O276" s="32" t="s">
        <v>268</v>
      </c>
      <c r="P276" s="32">
        <f t="shared" ref="P276:Q276" si="476">SUM(P24)</f>
        <v>0.72</v>
      </c>
      <c r="Q276" s="32">
        <f t="shared" si="476"/>
        <v>1.44</v>
      </c>
      <c r="R276" s="32">
        <f t="shared" ref="R276:S276" si="477">SUM(R24)</f>
        <v>0.66</v>
      </c>
      <c r="S276" s="32">
        <f t="shared" si="477"/>
        <v>0.28000000000000003</v>
      </c>
      <c r="V276" s="32" t="s">
        <v>268</v>
      </c>
      <c r="W276" s="32">
        <f t="shared" ref="W276:X276" si="478">SUM(W24)</f>
        <v>0.74</v>
      </c>
      <c r="X276" s="32">
        <f t="shared" si="478"/>
        <v>0.95</v>
      </c>
      <c r="Y276" s="32">
        <f t="shared" ref="Y276:Z276" si="479">SUM(Y24)</f>
        <v>0.85</v>
      </c>
      <c r="Z276" s="32">
        <f t="shared" si="479"/>
        <v>0.12</v>
      </c>
      <c r="AC276" s="32" t="s">
        <v>268</v>
      </c>
      <c r="AD276" s="32">
        <f t="shared" ref="AD276:AE276" si="480">SUM(AD24)</f>
        <v>0.83</v>
      </c>
      <c r="AE276" s="32">
        <f t="shared" si="480"/>
        <v>2</v>
      </c>
      <c r="AF276" s="32">
        <f t="shared" ref="AF276:AG276" si="481">SUM(AF24)</f>
        <v>0.71</v>
      </c>
      <c r="AG276" s="32">
        <f t="shared" si="481"/>
        <v>0.28999999999999998</v>
      </c>
      <c r="AJ276" s="32" t="s">
        <v>268</v>
      </c>
      <c r="AK276" s="32">
        <f t="shared" ref="AK276:AL276" si="482">SUM(AK24)</f>
        <v>0.6</v>
      </c>
      <c r="AL276" s="32">
        <f t="shared" si="482"/>
        <v>1.49</v>
      </c>
      <c r="AM276" s="32">
        <f t="shared" ref="AM276:AN276" si="483">SUM(AM24)</f>
        <v>0.48</v>
      </c>
      <c r="AN276" s="32">
        <f t="shared" si="483"/>
        <v>0.24</v>
      </c>
      <c r="AQ276" s="2" t="s">
        <v>268</v>
      </c>
      <c r="AR276" s="2">
        <f t="shared" ref="AR276:AS276" si="484">SUM(AR24)</f>
        <v>0.6</v>
      </c>
      <c r="AS276" s="2">
        <f t="shared" si="484"/>
        <v>1.25</v>
      </c>
      <c r="AT276" s="2">
        <f t="shared" ref="AT276:AU276" si="485">SUM(AT24)</f>
        <v>0.48</v>
      </c>
      <c r="AU276" s="2">
        <f t="shared" si="485"/>
        <v>0.15</v>
      </c>
      <c r="AX276" s="2" t="s">
        <v>268</v>
      </c>
      <c r="AY276" s="2">
        <f t="shared" ref="AY276:AZ276" si="486">SUM(AY24)</f>
        <v>1.37</v>
      </c>
      <c r="AZ276" s="2">
        <f t="shared" si="486"/>
        <v>2.4</v>
      </c>
      <c r="BA276" s="2">
        <f t="shared" ref="BA276:BB276" si="487">SUM(BA24)</f>
        <v>1.22</v>
      </c>
      <c r="BB276" s="2">
        <f t="shared" si="487"/>
        <v>0.98</v>
      </c>
      <c r="BE276" s="2" t="s">
        <v>268</v>
      </c>
      <c r="BF276" s="2">
        <f t="shared" ref="BF276:BG276" si="488">SUM(BF24)</f>
        <v>1.29</v>
      </c>
      <c r="BG276" s="2">
        <f t="shared" si="488"/>
        <v>2.5</v>
      </c>
      <c r="BH276" s="2">
        <f t="shared" ref="BH276:BI276" si="489">SUM(BH24)</f>
        <v>1.03</v>
      </c>
      <c r="BI276" s="2">
        <f t="shared" si="489"/>
        <v>1.04</v>
      </c>
      <c r="BL276" s="2" t="s">
        <v>268</v>
      </c>
      <c r="BM276" s="2">
        <f t="shared" ref="BM276:BN276" si="490">SUM(BM24)</f>
        <v>1.62</v>
      </c>
      <c r="BN276" s="2">
        <f t="shared" si="490"/>
        <v>3.49</v>
      </c>
      <c r="BO276" s="2">
        <f t="shared" ref="BO276:BP276" si="491">SUM(BO24)</f>
        <v>1.24</v>
      </c>
      <c r="BP276" s="2">
        <f t="shared" si="491"/>
        <v>1.31</v>
      </c>
      <c r="BS276" t="s">
        <v>268</v>
      </c>
      <c r="BT276">
        <f t="shared" si="59"/>
        <v>1.67</v>
      </c>
      <c r="BU276">
        <f t="shared" si="59"/>
        <v>4.38</v>
      </c>
      <c r="BV276">
        <f t="shared" si="104"/>
        <v>1.32</v>
      </c>
      <c r="BW276">
        <f t="shared" si="104"/>
        <v>0.86</v>
      </c>
      <c r="BZ276" s="2" t="s">
        <v>268</v>
      </c>
      <c r="CA276" s="2">
        <f t="shared" ref="CA276:CD276" si="492">SUM(CA24)</f>
        <v>1.52</v>
      </c>
      <c r="CB276" s="2">
        <f t="shared" si="492"/>
        <v>2.54</v>
      </c>
      <c r="CC276" s="2">
        <f t="shared" si="492"/>
        <v>1.31</v>
      </c>
      <c r="CD276" s="2">
        <f t="shared" si="492"/>
        <v>1.48</v>
      </c>
      <c r="CG276" s="34" t="s">
        <v>268</v>
      </c>
      <c r="CH276" s="34">
        <f t="shared" ref="CH276:CK276" si="493">SUM(CH24)</f>
        <v>1.71</v>
      </c>
      <c r="CI276" s="34">
        <f t="shared" si="493"/>
        <v>2.96</v>
      </c>
      <c r="CJ276" s="34">
        <f t="shared" si="493"/>
        <v>1.67</v>
      </c>
      <c r="CK276" s="34">
        <f t="shared" si="493"/>
        <v>0.77</v>
      </c>
      <c r="CN276" s="34" t="s">
        <v>268</v>
      </c>
      <c r="CO276" s="34">
        <f t="shared" ref="CO276:CR276" si="494">SUM(CO24)</f>
        <v>1.79</v>
      </c>
      <c r="CP276" s="34">
        <f t="shared" si="494"/>
        <v>3.02</v>
      </c>
      <c r="CQ276" s="34">
        <f t="shared" si="494"/>
        <v>1.63</v>
      </c>
      <c r="CR276" s="34">
        <f t="shared" si="494"/>
        <v>0.91</v>
      </c>
      <c r="CS276" s="34"/>
      <c r="CU276" s="34" t="s">
        <v>268</v>
      </c>
      <c r="CV276" s="34">
        <f t="shared" ref="CV276:CY276" si="495">SUM(CV24)</f>
        <v>2.1</v>
      </c>
      <c r="CW276" s="34">
        <f t="shared" si="495"/>
        <v>4.03</v>
      </c>
      <c r="CX276" s="34">
        <f t="shared" si="495"/>
        <v>1.9</v>
      </c>
      <c r="CY276" s="34">
        <f t="shared" si="495"/>
        <v>1.25</v>
      </c>
      <c r="DB276" s="34" t="s">
        <v>268</v>
      </c>
      <c r="DC276" s="34">
        <f t="shared" ref="DC276:DF276" si="496">SUM(DC24)</f>
        <v>1.62</v>
      </c>
      <c r="DD276" s="34">
        <f t="shared" si="496"/>
        <v>2.42</v>
      </c>
      <c r="DE276" s="34">
        <f t="shared" si="496"/>
        <v>1.48</v>
      </c>
      <c r="DF276" s="34">
        <f t="shared" si="496"/>
        <v>0.8</v>
      </c>
      <c r="DI276" s="34" t="s">
        <v>268</v>
      </c>
      <c r="DJ276" s="34">
        <f t="shared" ref="DJ276:DM276" si="497">SUM(DJ24)</f>
        <v>2.15</v>
      </c>
      <c r="DK276" s="34">
        <f t="shared" si="497"/>
        <v>3.47</v>
      </c>
      <c r="DL276" s="34">
        <f t="shared" si="497"/>
        <v>2.08</v>
      </c>
      <c r="DM276" s="34">
        <f t="shared" si="497"/>
        <v>1.56</v>
      </c>
      <c r="DP276" s="34" t="s">
        <v>268</v>
      </c>
      <c r="DQ276" s="34">
        <f t="shared" ref="DQ276:DT276" si="498">SUM(DQ24)</f>
        <v>1.56</v>
      </c>
      <c r="DR276" s="34">
        <f t="shared" si="498"/>
        <v>1.95</v>
      </c>
      <c r="DS276" s="34">
        <f t="shared" si="498"/>
        <v>1.55</v>
      </c>
      <c r="DT276" s="34">
        <f t="shared" si="498"/>
        <v>1.26</v>
      </c>
      <c r="DW276" s="34" t="s">
        <v>268</v>
      </c>
      <c r="DX276" s="34">
        <f t="shared" ref="DX276:EA276" si="499">SUM(DX24)</f>
        <v>2.04</v>
      </c>
      <c r="DY276" s="34">
        <f t="shared" si="499"/>
        <v>3.89</v>
      </c>
      <c r="DZ276" s="34">
        <f t="shared" si="499"/>
        <v>1.76</v>
      </c>
      <c r="EA276" s="34">
        <f t="shared" si="499"/>
        <v>1.41</v>
      </c>
      <c r="ED276" s="34" t="s">
        <v>268</v>
      </c>
      <c r="EE276" s="34">
        <f t="shared" ref="EE276:EH276" si="500">SUM(EE24)</f>
        <v>2.1</v>
      </c>
      <c r="EF276" s="34">
        <f t="shared" si="500"/>
        <v>2.34</v>
      </c>
      <c r="EG276" s="34">
        <f t="shared" si="500"/>
        <v>2.1800000000000002</v>
      </c>
      <c r="EH276" s="34">
        <f t="shared" si="500"/>
        <v>1.67</v>
      </c>
      <c r="EK276" s="34" t="s">
        <v>268</v>
      </c>
      <c r="EL276" s="34">
        <f t="shared" ref="EL276:EO276" si="501">SUM(EL24)</f>
        <v>1.96</v>
      </c>
      <c r="EM276" s="34">
        <f t="shared" si="501"/>
        <v>3.07</v>
      </c>
      <c r="EN276" s="34">
        <f t="shared" si="501"/>
        <v>1.7</v>
      </c>
      <c r="EO276" s="34">
        <f t="shared" si="501"/>
        <v>1.62</v>
      </c>
      <c r="ER276" s="34" t="s">
        <v>268</v>
      </c>
      <c r="ES276" s="34">
        <f t="shared" ref="ES276:EV276" si="502">SUM(ES24)</f>
        <v>2.19</v>
      </c>
      <c r="ET276" s="34">
        <f t="shared" si="502"/>
        <v>3.08</v>
      </c>
      <c r="EU276" s="34">
        <f t="shared" si="502"/>
        <v>1.98</v>
      </c>
      <c r="EV276" s="34">
        <f t="shared" si="502"/>
        <v>1.91</v>
      </c>
      <c r="EZ276" s="34">
        <f t="shared" ref="EZ276:FC276" si="503">SUM(EZ24)</f>
        <v>2.54</v>
      </c>
      <c r="FA276" s="34">
        <f t="shared" si="503"/>
        <v>3.96</v>
      </c>
      <c r="FB276" s="34">
        <f t="shared" si="503"/>
        <v>2.27</v>
      </c>
      <c r="FC276" s="34">
        <f t="shared" si="503"/>
        <v>2.34</v>
      </c>
      <c r="FD276" s="34"/>
      <c r="FG276" s="34">
        <f t="shared" ref="FG276:FJ276" si="504">SUM(FG24)</f>
        <v>2.29</v>
      </c>
      <c r="FH276" s="34">
        <f t="shared" si="504"/>
        <v>3.15</v>
      </c>
      <c r="FI276" s="34">
        <f t="shared" si="504"/>
        <v>2.1</v>
      </c>
      <c r="FJ276" s="34">
        <f t="shared" si="504"/>
        <v>2.36</v>
      </c>
      <c r="FN276" s="34">
        <f t="shared" ref="FN276:FQ276" si="505">SUM(FN24)</f>
        <v>2.23</v>
      </c>
      <c r="FO276" s="34">
        <f t="shared" si="505"/>
        <v>3.36</v>
      </c>
      <c r="FP276" s="34">
        <f t="shared" si="505"/>
        <v>1.97</v>
      </c>
      <c r="FQ276" s="34">
        <f t="shared" si="505"/>
        <v>2.17</v>
      </c>
      <c r="FU276" s="34">
        <f t="shared" ref="FU276:FX276" si="506">SUM(FU24)</f>
        <v>2.54</v>
      </c>
      <c r="FV276" s="34">
        <f t="shared" si="506"/>
        <v>3.8</v>
      </c>
      <c r="FW276" s="34">
        <f t="shared" si="506"/>
        <v>2.0299999999999998</v>
      </c>
      <c r="FX276" s="34">
        <f t="shared" si="506"/>
        <v>3.11</v>
      </c>
      <c r="FY276" s="34"/>
      <c r="GB276" s="34">
        <f t="shared" ref="GB276:GE276" si="507">SUM(GB24)</f>
        <v>2.74</v>
      </c>
      <c r="GC276" s="34">
        <f t="shared" si="507"/>
        <v>3.75</v>
      </c>
      <c r="GD276" s="34">
        <f t="shared" si="507"/>
        <v>2.41</v>
      </c>
      <c r="GE276" s="34">
        <f t="shared" si="507"/>
        <v>3.18</v>
      </c>
      <c r="GI276" s="34">
        <f t="shared" ref="GI276:GL276" si="508">SUM(GI24)</f>
        <v>2.34</v>
      </c>
      <c r="GJ276" s="34">
        <f t="shared" si="508"/>
        <v>3.47</v>
      </c>
      <c r="GK276" s="34">
        <f t="shared" si="508"/>
        <v>1.92</v>
      </c>
      <c r="GL276" s="34">
        <f t="shared" si="508"/>
        <v>2.74</v>
      </c>
      <c r="GP276" s="49">
        <f t="shared" ref="GP276:GS276" si="509">SUM(GP24)</f>
        <v>2.48</v>
      </c>
      <c r="GQ276" s="49">
        <f t="shared" si="509"/>
        <v>3.16</v>
      </c>
      <c r="GR276" s="49">
        <f t="shared" si="509"/>
        <v>2.21</v>
      </c>
      <c r="GS276" s="49">
        <f t="shared" si="509"/>
        <v>2.98</v>
      </c>
      <c r="GW276" s="51">
        <f t="shared" ref="GW276:GZ276" si="510">SUM(GW24)</f>
        <v>2.87</v>
      </c>
      <c r="GX276" s="51">
        <f t="shared" si="510"/>
        <v>3.77</v>
      </c>
      <c r="GY276" s="51">
        <f t="shared" si="510"/>
        <v>2.93</v>
      </c>
      <c r="GZ276" s="51">
        <f t="shared" si="510"/>
        <v>2.41</v>
      </c>
      <c r="HA276" s="51"/>
      <c r="HD276" s="57">
        <f t="shared" ref="HD276:HG276" si="511">SUM(HD24)</f>
        <v>2.68</v>
      </c>
      <c r="HE276" s="57">
        <f t="shared" si="511"/>
        <v>3.75</v>
      </c>
      <c r="HF276" s="57">
        <f t="shared" si="511"/>
        <v>2.5</v>
      </c>
      <c r="HG276" s="57">
        <f t="shared" si="511"/>
        <v>2.54</v>
      </c>
      <c r="HK276" s="57">
        <f t="shared" ref="HK276:HN276" si="512">SUM(HK24)</f>
        <v>2.56</v>
      </c>
      <c r="HL276" s="57">
        <f t="shared" si="512"/>
        <v>3.66</v>
      </c>
      <c r="HM276" s="57">
        <f t="shared" si="512"/>
        <v>2.5</v>
      </c>
      <c r="HN276" s="57">
        <f t="shared" si="512"/>
        <v>2.15</v>
      </c>
      <c r="HR276" s="57">
        <f t="shared" ref="HR276:HU276" si="513">SUM(HR24)</f>
        <v>2.19</v>
      </c>
      <c r="HS276" s="57">
        <f t="shared" si="513"/>
        <v>3.08</v>
      </c>
      <c r="HT276" s="57">
        <f t="shared" si="513"/>
        <v>2.08</v>
      </c>
      <c r="HU276" s="57">
        <f t="shared" si="513"/>
        <v>2.19</v>
      </c>
      <c r="HY276" s="57">
        <f t="shared" ref="HY276:IB276" si="514">SUM(HY24)</f>
        <v>2.85</v>
      </c>
      <c r="HZ276" s="57">
        <f t="shared" si="514"/>
        <v>4.05</v>
      </c>
      <c r="IA276" s="57">
        <f t="shared" si="514"/>
        <v>2.6</v>
      </c>
      <c r="IB276" s="57">
        <f t="shared" si="514"/>
        <v>2.74</v>
      </c>
    </row>
    <row r="277" spans="1:236" x14ac:dyDescent="0.25">
      <c r="A277" s="32" t="s">
        <v>269</v>
      </c>
      <c r="B277" s="32">
        <f t="shared" ref="B277:C277" si="515">SUM(B25)</f>
        <v>1.26</v>
      </c>
      <c r="C277" s="32">
        <f t="shared" si="515"/>
        <v>1.47</v>
      </c>
      <c r="D277" s="32">
        <f t="shared" ref="D277:E277" si="516">SUM(D25)</f>
        <v>1.05</v>
      </c>
      <c r="E277" s="32">
        <f t="shared" si="516"/>
        <v>0.59</v>
      </c>
      <c r="H277" s="32" t="s">
        <v>269</v>
      </c>
      <c r="I277" s="32">
        <f t="shared" ref="I277:J277" si="517">SUM(I25)</f>
        <v>1.49</v>
      </c>
      <c r="J277" s="32">
        <f t="shared" si="517"/>
        <v>2.12</v>
      </c>
      <c r="K277" s="32">
        <f t="shared" ref="K277:L277" si="518">SUM(K25)</f>
        <v>1.23</v>
      </c>
      <c r="L277" s="32">
        <f t="shared" si="518"/>
        <v>0.91</v>
      </c>
      <c r="O277" s="32" t="s">
        <v>269</v>
      </c>
      <c r="P277" s="32">
        <f t="shared" ref="P277:Q277" si="519">SUM(P25)</f>
        <v>1.54</v>
      </c>
      <c r="Q277" s="32">
        <f t="shared" si="519"/>
        <v>2.59</v>
      </c>
      <c r="R277" s="32">
        <f t="shared" ref="R277:S277" si="520">SUM(R25)</f>
        <v>1.33</v>
      </c>
      <c r="S277" s="32">
        <f t="shared" si="520"/>
        <v>0.86</v>
      </c>
      <c r="V277" s="32" t="s">
        <v>269</v>
      </c>
      <c r="W277" s="32">
        <f t="shared" ref="W277:X277" si="521">SUM(W25)</f>
        <v>1.46</v>
      </c>
      <c r="X277" s="32">
        <f t="shared" si="521"/>
        <v>1.37</v>
      </c>
      <c r="Y277" s="32">
        <f t="shared" ref="Y277:Z277" si="522">SUM(Y25)</f>
        <v>1.26</v>
      </c>
      <c r="Z277" s="32">
        <f t="shared" si="522"/>
        <v>1.37</v>
      </c>
      <c r="AC277" s="32" t="s">
        <v>269</v>
      </c>
      <c r="AD277" s="32">
        <f t="shared" ref="AD277:AE277" si="523">SUM(AD25)</f>
        <v>1.65</v>
      </c>
      <c r="AE277" s="32">
        <f t="shared" si="523"/>
        <v>2.09</v>
      </c>
      <c r="AF277" s="32">
        <f t="shared" ref="AF277:AG277" si="524">SUM(AF25)</f>
        <v>1.2</v>
      </c>
      <c r="AG277" s="32">
        <f t="shared" si="524"/>
        <v>1.33</v>
      </c>
      <c r="AJ277" s="32" t="s">
        <v>269</v>
      </c>
      <c r="AK277" s="32">
        <f t="shared" ref="AK277:AL277" si="525">SUM(AK25)</f>
        <v>1.38</v>
      </c>
      <c r="AL277" s="32">
        <f t="shared" si="525"/>
        <v>2.23</v>
      </c>
      <c r="AM277" s="32">
        <f t="shared" ref="AM277:AN277" si="526">SUM(AM25)</f>
        <v>1.24</v>
      </c>
      <c r="AN277" s="32">
        <f t="shared" si="526"/>
        <v>0.62</v>
      </c>
      <c r="AQ277" s="2" t="s">
        <v>269</v>
      </c>
      <c r="AR277" s="2">
        <f t="shared" ref="AR277:AS277" si="527">SUM(AR25)</f>
        <v>1.65</v>
      </c>
      <c r="AS277" s="2">
        <f t="shared" si="527"/>
        <v>2.04</v>
      </c>
      <c r="AT277" s="2">
        <f t="shared" ref="AT277:AU277" si="528">SUM(AT25)</f>
        <v>1.31</v>
      </c>
      <c r="AU277" s="2">
        <f t="shared" si="528"/>
        <v>1.18</v>
      </c>
      <c r="AX277" s="2" t="s">
        <v>269</v>
      </c>
      <c r="AY277" s="2">
        <f t="shared" ref="AY277:AZ277" si="529">SUM(AY25)</f>
        <v>1.56</v>
      </c>
      <c r="AZ277" s="2">
        <f t="shared" si="529"/>
        <v>2.34</v>
      </c>
      <c r="BA277" s="2">
        <f t="shared" ref="BA277:BB277" si="530">SUM(BA25)</f>
        <v>1.36</v>
      </c>
      <c r="BB277" s="2">
        <f t="shared" si="530"/>
        <v>1.0900000000000001</v>
      </c>
      <c r="BE277" s="2" t="s">
        <v>269</v>
      </c>
      <c r="BF277" s="2">
        <f t="shared" ref="BF277:BG277" si="531">SUM(BF25)</f>
        <v>1.34</v>
      </c>
      <c r="BG277" s="2">
        <f t="shared" si="531"/>
        <v>1.74</v>
      </c>
      <c r="BH277" s="2">
        <f t="shared" ref="BH277:BI277" si="532">SUM(BH25)</f>
        <v>1.21</v>
      </c>
      <c r="BI277" s="2">
        <f t="shared" si="532"/>
        <v>0.68</v>
      </c>
      <c r="BL277" s="2" t="s">
        <v>269</v>
      </c>
      <c r="BM277" s="2">
        <f t="shared" ref="BM277:BN277" si="533">SUM(BM25)</f>
        <v>1.33</v>
      </c>
      <c r="BN277" s="2">
        <f t="shared" si="533"/>
        <v>2.81</v>
      </c>
      <c r="BO277" s="2">
        <f t="shared" ref="BO277:BP277" si="534">SUM(BO25)</f>
        <v>0.94</v>
      </c>
      <c r="BP277" s="2">
        <f t="shared" si="534"/>
        <v>0.75</v>
      </c>
      <c r="BS277" t="s">
        <v>269</v>
      </c>
      <c r="BT277">
        <f t="shared" si="59"/>
        <v>1.6</v>
      </c>
      <c r="BU277">
        <f t="shared" si="59"/>
        <v>2.93</v>
      </c>
      <c r="BV277">
        <f t="shared" si="104"/>
        <v>1.0900000000000001</v>
      </c>
      <c r="BW277">
        <f t="shared" si="104"/>
        <v>1.1200000000000001</v>
      </c>
      <c r="BZ277" s="2" t="s">
        <v>269</v>
      </c>
      <c r="CA277" s="2">
        <f t="shared" ref="CA277:CD277" si="535">SUM(CA25)</f>
        <v>1.79</v>
      </c>
      <c r="CB277" s="2">
        <f t="shared" si="535"/>
        <v>3.71</v>
      </c>
      <c r="CC277" s="2">
        <f t="shared" si="535"/>
        <v>1.49</v>
      </c>
      <c r="CD277" s="2">
        <f t="shared" si="535"/>
        <v>0.8</v>
      </c>
      <c r="CG277" s="34" t="s">
        <v>269</v>
      </c>
      <c r="CH277" s="34">
        <f t="shared" ref="CH277:CK277" si="536">SUM(CH25)</f>
        <v>1.92</v>
      </c>
      <c r="CI277" s="34">
        <f t="shared" si="536"/>
        <v>3.41</v>
      </c>
      <c r="CJ277" s="34">
        <f t="shared" si="536"/>
        <v>1.59</v>
      </c>
      <c r="CK277" s="34">
        <f t="shared" si="536"/>
        <v>0.94</v>
      </c>
      <c r="CN277" s="34" t="s">
        <v>269</v>
      </c>
      <c r="CO277" s="34">
        <f t="shared" ref="CO277:CR277" si="537">SUM(CO25)</f>
        <v>1.43</v>
      </c>
      <c r="CP277" s="34">
        <f t="shared" si="537"/>
        <v>2.06</v>
      </c>
      <c r="CQ277" s="34">
        <f t="shared" si="537"/>
        <v>1.18</v>
      </c>
      <c r="CR277" s="34">
        <f t="shared" si="537"/>
        <v>0.87</v>
      </c>
      <c r="CS277" s="34"/>
      <c r="CU277" s="34" t="s">
        <v>269</v>
      </c>
      <c r="CV277" s="34">
        <f t="shared" ref="CV277:CY277" si="538">SUM(CV25)</f>
        <v>1.74</v>
      </c>
      <c r="CW277" s="34">
        <f t="shared" si="538"/>
        <v>2.81</v>
      </c>
      <c r="CX277" s="34">
        <f t="shared" si="538"/>
        <v>1.52</v>
      </c>
      <c r="CY277" s="34">
        <f t="shared" si="538"/>
        <v>0.98</v>
      </c>
      <c r="DB277" s="34" t="s">
        <v>269</v>
      </c>
      <c r="DC277" s="34">
        <f t="shared" ref="DC277:DF277" si="539">SUM(DC25)</f>
        <v>1.68</v>
      </c>
      <c r="DD277" s="34">
        <f t="shared" si="539"/>
        <v>2.4500000000000002</v>
      </c>
      <c r="DE277" s="34">
        <f t="shared" si="539"/>
        <v>1.4</v>
      </c>
      <c r="DF277" s="34">
        <f t="shared" si="539"/>
        <v>1.08</v>
      </c>
      <c r="DI277" s="34" t="s">
        <v>269</v>
      </c>
      <c r="DJ277" s="34">
        <f t="shared" ref="DJ277:DM277" si="540">SUM(DJ25)</f>
        <v>2.0099999999999998</v>
      </c>
      <c r="DK277" s="34">
        <f t="shared" si="540"/>
        <v>3.1</v>
      </c>
      <c r="DL277" s="34">
        <f t="shared" si="540"/>
        <v>1.68</v>
      </c>
      <c r="DM277" s="34">
        <f t="shared" si="540"/>
        <v>1.59</v>
      </c>
      <c r="DP277" s="34" t="s">
        <v>269</v>
      </c>
      <c r="DQ277" s="34">
        <f t="shared" ref="DQ277:DT277" si="541">SUM(DQ25)</f>
        <v>1.35</v>
      </c>
      <c r="DR277" s="34">
        <f t="shared" si="541"/>
        <v>1.99</v>
      </c>
      <c r="DS277" s="34">
        <f t="shared" si="541"/>
        <v>1.01</v>
      </c>
      <c r="DT277" s="34">
        <f t="shared" si="541"/>
        <v>1.33</v>
      </c>
      <c r="DW277" s="34" t="s">
        <v>269</v>
      </c>
      <c r="DX277" s="34">
        <f t="shared" ref="DX277:EA277" si="542">SUM(DX25)</f>
        <v>1.45</v>
      </c>
      <c r="DY277" s="34">
        <f t="shared" si="542"/>
        <v>2.25</v>
      </c>
      <c r="DZ277" s="34">
        <f t="shared" si="542"/>
        <v>1.1499999999999999</v>
      </c>
      <c r="EA277" s="34">
        <f t="shared" si="542"/>
        <v>1.44</v>
      </c>
      <c r="ED277" s="34" t="s">
        <v>269</v>
      </c>
      <c r="EE277" s="34">
        <f t="shared" ref="EE277:EH277" si="543">SUM(EE25)</f>
        <v>1.54</v>
      </c>
      <c r="EF277" s="34">
        <f t="shared" si="543"/>
        <v>2.5099999999999998</v>
      </c>
      <c r="EG277" s="34">
        <f t="shared" si="543"/>
        <v>1.34</v>
      </c>
      <c r="EH277" s="34">
        <f t="shared" si="543"/>
        <v>1.01</v>
      </c>
      <c r="EK277" s="34" t="s">
        <v>269</v>
      </c>
      <c r="EL277" s="34">
        <f t="shared" ref="EL277:EO277" si="544">SUM(EL25)</f>
        <v>1.76</v>
      </c>
      <c r="EM277" s="34">
        <f t="shared" si="544"/>
        <v>2.35</v>
      </c>
      <c r="EN277" s="34">
        <f t="shared" si="544"/>
        <v>1.44</v>
      </c>
      <c r="EO277" s="34">
        <f t="shared" si="544"/>
        <v>1.33</v>
      </c>
      <c r="ER277" s="34" t="s">
        <v>269</v>
      </c>
      <c r="ES277" s="34">
        <f t="shared" ref="ES277:EV277" si="545">SUM(ES25)</f>
        <v>1.7</v>
      </c>
      <c r="ET277" s="34">
        <f t="shared" si="545"/>
        <v>3.29</v>
      </c>
      <c r="EU277" s="34">
        <f t="shared" si="545"/>
        <v>1.3</v>
      </c>
      <c r="EV277" s="34">
        <f t="shared" si="545"/>
        <v>1.29</v>
      </c>
      <c r="EZ277" s="34">
        <f t="shared" ref="EZ277:FC277" si="546">SUM(EZ25)</f>
        <v>1.69</v>
      </c>
      <c r="FA277" s="34">
        <f t="shared" si="546"/>
        <v>3.14</v>
      </c>
      <c r="FB277" s="34">
        <f t="shared" si="546"/>
        <v>1.33</v>
      </c>
      <c r="FC277" s="34">
        <f t="shared" si="546"/>
        <v>1.07</v>
      </c>
      <c r="FD277" s="34"/>
      <c r="FG277" s="34">
        <f t="shared" ref="FG277:FJ277" si="547">SUM(FG25)</f>
        <v>1.55</v>
      </c>
      <c r="FH277" s="34">
        <f t="shared" si="547"/>
        <v>3.2</v>
      </c>
      <c r="FI277" s="34">
        <f t="shared" si="547"/>
        <v>1.05</v>
      </c>
      <c r="FJ277" s="34">
        <f t="shared" si="547"/>
        <v>1.1200000000000001</v>
      </c>
      <c r="FN277" s="34">
        <f t="shared" ref="FN277:FQ277" si="548">SUM(FN25)</f>
        <v>1.73</v>
      </c>
      <c r="FO277" s="34">
        <f t="shared" si="548"/>
        <v>3.95</v>
      </c>
      <c r="FP277" s="34">
        <f t="shared" si="548"/>
        <v>1.2</v>
      </c>
      <c r="FQ277" s="34">
        <f t="shared" si="548"/>
        <v>1.31</v>
      </c>
      <c r="FU277" s="34">
        <f t="shared" ref="FU277:FX277" si="549">SUM(FU25)</f>
        <v>1.74</v>
      </c>
      <c r="FV277" s="34">
        <f t="shared" si="549"/>
        <v>3.8</v>
      </c>
      <c r="FW277" s="34">
        <f t="shared" si="549"/>
        <v>1.23</v>
      </c>
      <c r="FX277" s="34">
        <f t="shared" si="549"/>
        <v>0.95</v>
      </c>
      <c r="FY277" s="34"/>
      <c r="GB277" s="34">
        <f t="shared" ref="GB277:GE277" si="550">SUM(GB25)</f>
        <v>1.72</v>
      </c>
      <c r="GC277" s="34">
        <f t="shared" si="550"/>
        <v>5.27</v>
      </c>
      <c r="GD277" s="34">
        <f t="shared" si="550"/>
        <v>0.98</v>
      </c>
      <c r="GE277" s="34">
        <f t="shared" si="550"/>
        <v>1</v>
      </c>
      <c r="GI277" s="34">
        <f t="shared" ref="GI277:GL277" si="551">SUM(GI25)</f>
        <v>1.32</v>
      </c>
      <c r="GJ277" s="34">
        <f t="shared" si="551"/>
        <v>3.03</v>
      </c>
      <c r="GK277" s="34">
        <f t="shared" si="551"/>
        <v>0.96</v>
      </c>
      <c r="GL277" s="34">
        <f t="shared" si="551"/>
        <v>0.84</v>
      </c>
      <c r="GP277" s="49">
        <f t="shared" ref="GP277:GS277" si="552">SUM(GP25)</f>
        <v>1.66</v>
      </c>
      <c r="GQ277" s="49">
        <f t="shared" si="552"/>
        <v>3.65</v>
      </c>
      <c r="GR277" s="49">
        <f t="shared" si="552"/>
        <v>1.23</v>
      </c>
      <c r="GS277" s="49">
        <f t="shared" si="552"/>
        <v>1.1299999999999999</v>
      </c>
      <c r="GW277" s="51">
        <f t="shared" ref="GW277:GZ277" si="553">SUM(GW25)</f>
        <v>1.44</v>
      </c>
      <c r="GX277" s="51">
        <f t="shared" si="553"/>
        <v>3.47</v>
      </c>
      <c r="GY277" s="51">
        <f t="shared" si="553"/>
        <v>0.82</v>
      </c>
      <c r="GZ277" s="51">
        <f t="shared" si="553"/>
        <v>1.33</v>
      </c>
      <c r="HA277" s="51"/>
      <c r="HD277" s="57">
        <f t="shared" ref="HD277:HG277" si="554">SUM(HD25)</f>
        <v>1.64</v>
      </c>
      <c r="HE277" s="57">
        <f t="shared" si="554"/>
        <v>3.66</v>
      </c>
      <c r="HF277" s="57">
        <f t="shared" si="554"/>
        <v>1.21</v>
      </c>
      <c r="HG277" s="57">
        <f t="shared" si="554"/>
        <v>1.03</v>
      </c>
      <c r="HK277" s="57">
        <f t="shared" ref="HK277:HN277" si="555">SUM(HK25)</f>
        <v>2.0499999999999998</v>
      </c>
      <c r="HL277" s="57">
        <f t="shared" si="555"/>
        <v>4.03</v>
      </c>
      <c r="HM277" s="57">
        <f t="shared" si="555"/>
        <v>1.64</v>
      </c>
      <c r="HN277" s="57">
        <f t="shared" si="555"/>
        <v>1.24</v>
      </c>
      <c r="HR277" s="57">
        <f t="shared" ref="HR277:HU277" si="556">SUM(HR25)</f>
        <v>1.92</v>
      </c>
      <c r="HS277" s="57">
        <f t="shared" si="556"/>
        <v>4.34</v>
      </c>
      <c r="HT277" s="57">
        <f t="shared" si="556"/>
        <v>1.45</v>
      </c>
      <c r="HU277" s="57">
        <f t="shared" si="556"/>
        <v>1.42</v>
      </c>
      <c r="HY277" s="57">
        <f t="shared" ref="HY277:IB277" si="557">SUM(HY25)</f>
        <v>2.4300000000000002</v>
      </c>
      <c r="HZ277" s="57">
        <f t="shared" si="557"/>
        <v>4.8899999999999997</v>
      </c>
      <c r="IA277" s="57">
        <f t="shared" si="557"/>
        <v>1.95</v>
      </c>
      <c r="IB277" s="57">
        <f t="shared" si="557"/>
        <v>1.5</v>
      </c>
    </row>
    <row r="278" spans="1:236" x14ac:dyDescent="0.25">
      <c r="A278" s="32" t="s">
        <v>270</v>
      </c>
      <c r="B278" s="32">
        <f t="shared" ref="B278:C278" si="558">SUM(B26)</f>
        <v>0.73</v>
      </c>
      <c r="C278" s="32">
        <f t="shared" si="558"/>
        <v>1.1100000000000001</v>
      </c>
      <c r="D278" s="32">
        <f t="shared" ref="D278:E278" si="559">SUM(D26)</f>
        <v>0.6</v>
      </c>
      <c r="E278" s="32">
        <f t="shared" si="559"/>
        <v>0.39</v>
      </c>
      <c r="H278" s="32" t="s">
        <v>270</v>
      </c>
      <c r="I278" s="32">
        <f t="shared" ref="I278:J278" si="560">SUM(I26)</f>
        <v>0.73</v>
      </c>
      <c r="J278" s="32">
        <f t="shared" si="560"/>
        <v>1.2</v>
      </c>
      <c r="K278" s="32">
        <f t="shared" ref="K278:L278" si="561">SUM(K26)</f>
        <v>0.72</v>
      </c>
      <c r="L278" s="32">
        <f t="shared" si="561"/>
        <v>0.05</v>
      </c>
      <c r="O278" s="32" t="s">
        <v>270</v>
      </c>
      <c r="P278" s="32">
        <f t="shared" ref="P278:Q278" si="562">SUM(P26)</f>
        <v>0.89</v>
      </c>
      <c r="Q278" s="32">
        <f t="shared" si="562"/>
        <v>1.19</v>
      </c>
      <c r="R278" s="32">
        <f t="shared" ref="R278:S278" si="563">SUM(R26)</f>
        <v>0.84</v>
      </c>
      <c r="S278" s="32">
        <f t="shared" si="563"/>
        <v>0.44</v>
      </c>
      <c r="V278" s="32" t="s">
        <v>270</v>
      </c>
      <c r="W278" s="32">
        <f t="shared" ref="W278:X278" si="564">SUM(W26)</f>
        <v>0.7</v>
      </c>
      <c r="X278" s="32">
        <f t="shared" si="564"/>
        <v>1.82</v>
      </c>
      <c r="Y278" s="32">
        <f t="shared" ref="Y278:Z278" si="565">SUM(Y26)</f>
        <v>0.46</v>
      </c>
      <c r="Z278" s="32">
        <f t="shared" si="565"/>
        <v>0.27</v>
      </c>
      <c r="AC278" s="32" t="s">
        <v>270</v>
      </c>
      <c r="AD278" s="32">
        <f t="shared" ref="AD278:AE278" si="566">SUM(AD26)</f>
        <v>0.87</v>
      </c>
      <c r="AE278" s="32">
        <f t="shared" si="566"/>
        <v>2.2200000000000002</v>
      </c>
      <c r="AF278" s="32">
        <f t="shared" ref="AF278:AG278" si="567">SUM(AF26)</f>
        <v>0.61</v>
      </c>
      <c r="AG278" s="32">
        <f t="shared" si="567"/>
        <v>0.27</v>
      </c>
      <c r="AJ278" s="32" t="s">
        <v>270</v>
      </c>
      <c r="AK278" s="32">
        <f t="shared" ref="AK278:AL278" si="568">SUM(AK26)</f>
        <v>1.0900000000000001</v>
      </c>
      <c r="AL278" s="32">
        <f t="shared" si="568"/>
        <v>2.0499999999999998</v>
      </c>
      <c r="AM278" s="32">
        <f t="shared" ref="AM278:AN278" si="569">SUM(AM26)</f>
        <v>1.04</v>
      </c>
      <c r="AN278" s="32">
        <f t="shared" si="569"/>
        <v>0.22</v>
      </c>
      <c r="AQ278" s="2" t="s">
        <v>270</v>
      </c>
      <c r="AR278" s="2">
        <f t="shared" ref="AR278:AS278" si="570">SUM(AR26)</f>
        <v>0.95</v>
      </c>
      <c r="AS278" s="2">
        <f t="shared" si="570"/>
        <v>1.95</v>
      </c>
      <c r="AT278" s="2">
        <f t="shared" ref="AT278:AU278" si="571">SUM(AT26)</f>
        <v>0.77</v>
      </c>
      <c r="AU278" s="2">
        <f t="shared" si="571"/>
        <v>0.41</v>
      </c>
      <c r="AX278" s="2" t="s">
        <v>270</v>
      </c>
      <c r="AY278" s="2">
        <f t="shared" ref="AY278:AZ278" si="572">SUM(AY26)</f>
        <v>0.9</v>
      </c>
      <c r="AZ278" s="2">
        <f t="shared" si="572"/>
        <v>1.98</v>
      </c>
      <c r="BA278" s="2">
        <f t="shared" ref="BA278:BB278" si="573">SUM(BA26)</f>
        <v>0.6</v>
      </c>
      <c r="BB278" s="2">
        <f t="shared" si="573"/>
        <v>0.16</v>
      </c>
      <c r="BE278" s="2" t="s">
        <v>270</v>
      </c>
      <c r="BF278" s="2">
        <f t="shared" ref="BF278:BG278" si="574">SUM(BF26)</f>
        <v>1.06</v>
      </c>
      <c r="BG278" s="2">
        <f t="shared" si="574"/>
        <v>1.8</v>
      </c>
      <c r="BH278" s="2">
        <f t="shared" ref="BH278:BI278" si="575">SUM(BH26)</f>
        <v>0.97</v>
      </c>
      <c r="BI278" s="2">
        <f t="shared" si="575"/>
        <v>0.2</v>
      </c>
      <c r="BL278" s="2" t="s">
        <v>270</v>
      </c>
      <c r="BM278" s="2">
        <f t="shared" ref="BM278:BN278" si="576">SUM(BM26)</f>
        <v>1.0900000000000001</v>
      </c>
      <c r="BN278" s="2">
        <f t="shared" si="576"/>
        <v>1.63</v>
      </c>
      <c r="BO278" s="2">
        <f t="shared" ref="BO278:BP278" si="577">SUM(BO26)</f>
        <v>0.84</v>
      </c>
      <c r="BP278" s="2">
        <f t="shared" si="577"/>
        <v>0.71</v>
      </c>
      <c r="BS278" t="s">
        <v>270</v>
      </c>
      <c r="BT278">
        <f t="shared" si="59"/>
        <v>0.82</v>
      </c>
      <c r="BU278">
        <f t="shared" si="59"/>
        <v>1.06</v>
      </c>
      <c r="BV278">
        <f t="shared" si="104"/>
        <v>0.81</v>
      </c>
      <c r="BW278">
        <f t="shared" si="104"/>
        <v>0.52</v>
      </c>
      <c r="BZ278" s="2" t="s">
        <v>270</v>
      </c>
      <c r="CA278" s="2">
        <f t="shared" ref="CA278:CD278" si="578">SUM(CA26)</f>
        <v>0.81</v>
      </c>
      <c r="CB278" s="2">
        <f t="shared" si="578"/>
        <v>1.5</v>
      </c>
      <c r="CC278" s="2">
        <f t="shared" si="578"/>
        <v>0.72</v>
      </c>
      <c r="CD278" s="2">
        <f t="shared" si="578"/>
        <v>7.0000000000000007E-2</v>
      </c>
      <c r="CG278" s="34" t="s">
        <v>270</v>
      </c>
      <c r="CH278" s="34">
        <f t="shared" ref="CH278:CK278" si="579">SUM(CH26)</f>
        <v>0.91</v>
      </c>
      <c r="CI278" s="34">
        <f t="shared" si="579"/>
        <v>1.17</v>
      </c>
      <c r="CJ278" s="34">
        <f t="shared" si="579"/>
        <v>0.85</v>
      </c>
      <c r="CK278" s="34">
        <f t="shared" si="579"/>
        <v>0.26</v>
      </c>
      <c r="CN278" s="34" t="s">
        <v>270</v>
      </c>
      <c r="CO278" s="34">
        <f t="shared" ref="CO278:CR278" si="580">SUM(CO26)</f>
        <v>1.3</v>
      </c>
      <c r="CP278" s="34">
        <f t="shared" si="580"/>
        <v>2.14</v>
      </c>
      <c r="CQ278" s="34">
        <f t="shared" si="580"/>
        <v>1.26</v>
      </c>
      <c r="CR278" s="34">
        <f t="shared" si="580"/>
        <v>0.49</v>
      </c>
      <c r="CS278" s="34"/>
      <c r="CU278" s="34" t="s">
        <v>270</v>
      </c>
      <c r="CV278" s="34">
        <f t="shared" ref="CV278:CY278" si="581">SUM(CV26)</f>
        <v>1.1000000000000001</v>
      </c>
      <c r="CW278" s="34">
        <f t="shared" si="581"/>
        <v>1.87</v>
      </c>
      <c r="CX278" s="34">
        <f t="shared" si="581"/>
        <v>0.88</v>
      </c>
      <c r="CY278" s="34">
        <f t="shared" si="581"/>
        <v>0.25</v>
      </c>
      <c r="DB278" s="34" t="s">
        <v>270</v>
      </c>
      <c r="DC278" s="34">
        <f t="shared" ref="DC278:DF278" si="582">SUM(DC26)</f>
        <v>1.47</v>
      </c>
      <c r="DD278" s="34">
        <f t="shared" si="582"/>
        <v>2.56</v>
      </c>
      <c r="DE278" s="34">
        <f t="shared" si="582"/>
        <v>1.2</v>
      </c>
      <c r="DF278" s="34">
        <f t="shared" si="582"/>
        <v>1.03</v>
      </c>
      <c r="DI278" s="34" t="s">
        <v>270</v>
      </c>
      <c r="DJ278" s="34">
        <f t="shared" ref="DJ278:DM278" si="583">SUM(DJ26)</f>
        <v>1.58</v>
      </c>
      <c r="DK278" s="34">
        <f t="shared" si="583"/>
        <v>2.75</v>
      </c>
      <c r="DL278" s="34">
        <f t="shared" si="583"/>
        <v>1.38</v>
      </c>
      <c r="DM278" s="34">
        <f t="shared" si="583"/>
        <v>0.72</v>
      </c>
      <c r="DP278" s="34" t="s">
        <v>270</v>
      </c>
      <c r="DQ278" s="34">
        <f t="shared" ref="DQ278:DT278" si="584">SUM(DQ26)</f>
        <v>1.18</v>
      </c>
      <c r="DR278" s="34">
        <f t="shared" si="584"/>
        <v>1.99</v>
      </c>
      <c r="DS278" s="34">
        <f t="shared" si="584"/>
        <v>0.95</v>
      </c>
      <c r="DT278" s="34">
        <f t="shared" si="584"/>
        <v>0.91</v>
      </c>
      <c r="DW278" s="34" t="s">
        <v>270</v>
      </c>
      <c r="DX278" s="34">
        <f t="shared" ref="DX278:EA278" si="585">SUM(DX26)</f>
        <v>1.33</v>
      </c>
      <c r="DY278" s="34">
        <f t="shared" si="585"/>
        <v>1.71</v>
      </c>
      <c r="DZ278" s="34">
        <f t="shared" si="585"/>
        <v>1.18</v>
      </c>
      <c r="EA278" s="34">
        <f t="shared" si="585"/>
        <v>0.74</v>
      </c>
      <c r="ED278" s="34" t="s">
        <v>270</v>
      </c>
      <c r="EE278" s="34">
        <f t="shared" ref="EE278:EH278" si="586">SUM(EE26)</f>
        <v>1.31</v>
      </c>
      <c r="EF278" s="34">
        <f t="shared" si="586"/>
        <v>2.0299999999999998</v>
      </c>
      <c r="EG278" s="34">
        <f t="shared" si="586"/>
        <v>1.1399999999999999</v>
      </c>
      <c r="EH278" s="34">
        <f t="shared" si="586"/>
        <v>0.8</v>
      </c>
      <c r="EK278" s="34" t="s">
        <v>270</v>
      </c>
      <c r="EL278" s="34">
        <f t="shared" ref="EL278:EO278" si="587">SUM(EL26)</f>
        <v>1.1399999999999999</v>
      </c>
      <c r="EM278" s="34">
        <f t="shared" si="587"/>
        <v>1.46</v>
      </c>
      <c r="EN278" s="34">
        <f t="shared" si="587"/>
        <v>1.02</v>
      </c>
      <c r="EO278" s="34">
        <f t="shared" si="587"/>
        <v>1.01</v>
      </c>
      <c r="ER278" s="34" t="s">
        <v>270</v>
      </c>
      <c r="ES278" s="34">
        <f t="shared" ref="ES278:EV278" si="588">SUM(ES26)</f>
        <v>0.93</v>
      </c>
      <c r="ET278" s="34">
        <f t="shared" si="588"/>
        <v>1.01</v>
      </c>
      <c r="EU278" s="34">
        <f t="shared" si="588"/>
        <v>0.85</v>
      </c>
      <c r="EV278" s="34">
        <f t="shared" si="588"/>
        <v>0.25</v>
      </c>
      <c r="EZ278" s="34">
        <f t="shared" ref="EZ278:FC278" si="589">SUM(EZ26)</f>
        <v>0.88</v>
      </c>
      <c r="FA278" s="34">
        <f t="shared" si="589"/>
        <v>1.27</v>
      </c>
      <c r="FB278" s="34">
        <f t="shared" si="589"/>
        <v>0.74</v>
      </c>
      <c r="FC278" s="34">
        <f t="shared" si="589"/>
        <v>0.28000000000000003</v>
      </c>
      <c r="FD278" s="34"/>
      <c r="FG278" s="34">
        <f t="shared" ref="FG278:FJ278" si="590">SUM(FG26)</f>
        <v>0.85</v>
      </c>
      <c r="FH278" s="34">
        <f t="shared" si="590"/>
        <v>1.79</v>
      </c>
      <c r="FI278" s="34">
        <f t="shared" si="590"/>
        <v>0.64</v>
      </c>
      <c r="FJ278" s="34">
        <f t="shared" si="590"/>
        <v>0.26</v>
      </c>
      <c r="FN278" s="34">
        <f t="shared" ref="FN278:FQ278" si="591">SUM(FN26)</f>
        <v>0.89</v>
      </c>
      <c r="FO278" s="34">
        <f t="shared" si="591"/>
        <v>1.48</v>
      </c>
      <c r="FP278" s="34">
        <f t="shared" si="591"/>
        <v>0.82</v>
      </c>
      <c r="FQ278" s="34">
        <f t="shared" si="591"/>
        <v>0.06</v>
      </c>
      <c r="FU278" s="34">
        <f t="shared" ref="FU278:FX278" si="592">SUM(FU26)</f>
        <v>1.01</v>
      </c>
      <c r="FV278" s="34">
        <f t="shared" si="592"/>
        <v>1.71</v>
      </c>
      <c r="FW278" s="34">
        <f t="shared" si="592"/>
        <v>0.8</v>
      </c>
      <c r="FX278" s="34">
        <f t="shared" si="592"/>
        <v>0.43</v>
      </c>
      <c r="FY278" s="34"/>
      <c r="GB278" s="34">
        <f t="shared" ref="GB278:GE278" si="593">SUM(GB26)</f>
        <v>1.1299999999999999</v>
      </c>
      <c r="GC278" s="34">
        <f t="shared" si="593"/>
        <v>1.81</v>
      </c>
      <c r="GD278" s="34">
        <f t="shared" si="593"/>
        <v>0.95</v>
      </c>
      <c r="GE278" s="34">
        <f t="shared" si="593"/>
        <v>0.42</v>
      </c>
      <c r="GI278" s="34">
        <f t="shared" ref="GI278:GL278" si="594">SUM(GI26)</f>
        <v>0.93</v>
      </c>
      <c r="GJ278" s="34">
        <f t="shared" si="594"/>
        <v>1.39</v>
      </c>
      <c r="GK278" s="34">
        <f t="shared" si="594"/>
        <v>0.71</v>
      </c>
      <c r="GL278" s="34">
        <f t="shared" si="594"/>
        <v>0.37</v>
      </c>
      <c r="GP278" s="49">
        <f t="shared" ref="GP278:GS278" si="595">SUM(GP26)</f>
        <v>0.9</v>
      </c>
      <c r="GQ278" s="49">
        <f t="shared" si="595"/>
        <v>1.6</v>
      </c>
      <c r="GR278" s="49">
        <f t="shared" si="595"/>
        <v>0.79</v>
      </c>
      <c r="GS278" s="49">
        <f t="shared" si="595"/>
        <v>0.63</v>
      </c>
      <c r="GW278" s="51">
        <f t="shared" ref="GW278:GZ278" si="596">SUM(GW26)</f>
        <v>0.73</v>
      </c>
      <c r="GX278" s="51">
        <f t="shared" si="596"/>
        <v>0.83</v>
      </c>
      <c r="GY278" s="51">
        <f t="shared" si="596"/>
        <v>0.56999999999999995</v>
      </c>
      <c r="GZ278" s="51">
        <f t="shared" si="596"/>
        <v>0.52</v>
      </c>
      <c r="HA278" s="51"/>
      <c r="HD278" s="57">
        <f t="shared" ref="HD278:HG278" si="597">SUM(HD26)</f>
        <v>0.66</v>
      </c>
      <c r="HE278" s="57">
        <f t="shared" si="597"/>
        <v>0.73</v>
      </c>
      <c r="HF278" s="57">
        <f t="shared" si="597"/>
        <v>0.6</v>
      </c>
      <c r="HG278" s="57">
        <f t="shared" si="597"/>
        <v>0.31</v>
      </c>
      <c r="HK278" s="57">
        <f t="shared" ref="HK278:HN278" si="598">SUM(HK26)</f>
        <v>0.89</v>
      </c>
      <c r="HL278" s="57">
        <f t="shared" si="598"/>
        <v>1.93</v>
      </c>
      <c r="HM278" s="57">
        <f t="shared" si="598"/>
        <v>0.73</v>
      </c>
      <c r="HN278" s="57">
        <f t="shared" si="598"/>
        <v>0.26</v>
      </c>
      <c r="HR278" s="57">
        <f t="shared" ref="HR278:HU278" si="599">SUM(HR26)</f>
        <v>0.93</v>
      </c>
      <c r="HS278" s="57">
        <f t="shared" si="599"/>
        <v>1.95</v>
      </c>
      <c r="HT278" s="57">
        <f t="shared" si="599"/>
        <v>0.81</v>
      </c>
      <c r="HU278" s="57">
        <f t="shared" si="599"/>
        <v>0.16</v>
      </c>
      <c r="HY278" s="57">
        <f t="shared" ref="HY278:IB278" si="600">SUM(HY26)</f>
        <v>1.02</v>
      </c>
      <c r="HZ278" s="57">
        <f t="shared" si="600"/>
        <v>1.47</v>
      </c>
      <c r="IA278" s="57">
        <f t="shared" si="600"/>
        <v>0.95</v>
      </c>
      <c r="IB278" s="57">
        <f t="shared" si="600"/>
        <v>0.25</v>
      </c>
    </row>
    <row r="279" spans="1:236" x14ac:dyDescent="0.25">
      <c r="A279" s="32" t="s">
        <v>271</v>
      </c>
      <c r="B279" s="32">
        <f t="shared" ref="B279:C279" si="601">SUM(B27)</f>
        <v>0.71</v>
      </c>
      <c r="C279" s="32">
        <f t="shared" si="601"/>
        <v>0.96</v>
      </c>
      <c r="D279" s="32">
        <f t="shared" ref="D279:E279" si="602">SUM(D27)</f>
        <v>0.77</v>
      </c>
      <c r="E279" s="32">
        <f t="shared" si="602"/>
        <v>0.31</v>
      </c>
      <c r="H279" s="32" t="s">
        <v>271</v>
      </c>
      <c r="I279" s="32">
        <f t="shared" ref="I279:J279" si="603">SUM(I27)</f>
        <v>0.54</v>
      </c>
      <c r="J279" s="32">
        <f t="shared" si="603"/>
        <v>0.52</v>
      </c>
      <c r="K279" s="32">
        <f t="shared" ref="K279:L279" si="604">SUM(K27)</f>
        <v>0.54</v>
      </c>
      <c r="L279" s="32">
        <f t="shared" si="604"/>
        <v>0.39</v>
      </c>
      <c r="O279" s="32" t="s">
        <v>271</v>
      </c>
      <c r="P279" s="32">
        <f t="shared" ref="P279:Q279" si="605">SUM(P27)</f>
        <v>0.35</v>
      </c>
      <c r="Q279" s="32">
        <f t="shared" si="605"/>
        <v>0.23</v>
      </c>
      <c r="R279" s="32">
        <f t="shared" ref="R279:S279" si="606">SUM(R27)</f>
        <v>0.41</v>
      </c>
      <c r="S279" s="32">
        <f t="shared" si="606"/>
        <v>0.18</v>
      </c>
      <c r="V279" s="32" t="s">
        <v>271</v>
      </c>
      <c r="W279" s="32">
        <f t="shared" ref="W279:X279" si="607">SUM(W27)</f>
        <v>0.46</v>
      </c>
      <c r="X279" s="32">
        <f t="shared" si="607"/>
        <v>0.25</v>
      </c>
      <c r="Y279" s="32">
        <f t="shared" ref="Y279:Z279" si="608">SUM(Y27)</f>
        <v>0.47</v>
      </c>
      <c r="Z279" s="32">
        <f t="shared" si="608"/>
        <v>0.26</v>
      </c>
      <c r="AC279" s="32" t="s">
        <v>271</v>
      </c>
      <c r="AD279" s="32">
        <f t="shared" ref="AD279:AE279" si="609">SUM(AD27)</f>
        <v>0.46</v>
      </c>
      <c r="AE279" s="32">
        <f t="shared" si="609"/>
        <v>1.34</v>
      </c>
      <c r="AF279" s="32">
        <f t="shared" ref="AF279:AG279" si="610">SUM(AF27)</f>
        <v>0.32</v>
      </c>
      <c r="AG279" s="32">
        <f t="shared" si="610"/>
        <v>0.08</v>
      </c>
      <c r="AJ279" s="32" t="s">
        <v>271</v>
      </c>
      <c r="AK279" s="32">
        <f t="shared" ref="AK279:AL279" si="611">SUM(AK27)</f>
        <v>0.48</v>
      </c>
      <c r="AL279" s="32">
        <f t="shared" si="611"/>
        <v>1.1599999999999999</v>
      </c>
      <c r="AM279" s="32">
        <f t="shared" ref="AM279:AN279" si="612">SUM(AM27)</f>
        <v>0.36</v>
      </c>
      <c r="AN279" s="32">
        <f t="shared" si="612"/>
        <v>0.24</v>
      </c>
      <c r="AQ279" s="2" t="s">
        <v>271</v>
      </c>
      <c r="AR279" s="2">
        <f t="shared" ref="AR279:AS279" si="613">SUM(AR27)</f>
        <v>0.44</v>
      </c>
      <c r="AS279" s="2">
        <f t="shared" si="613"/>
        <v>1.03</v>
      </c>
      <c r="AT279" s="2">
        <f t="shared" ref="AT279:AU279" si="614">SUM(AT27)</f>
        <v>0.28000000000000003</v>
      </c>
      <c r="AU279" s="2">
        <f t="shared" si="614"/>
        <v>0.28000000000000003</v>
      </c>
      <c r="AX279" s="2" t="s">
        <v>271</v>
      </c>
      <c r="AY279" s="2">
        <f t="shared" ref="AY279:AZ279" si="615">SUM(AY27)</f>
        <v>0.56999999999999995</v>
      </c>
      <c r="AZ279" s="2">
        <f t="shared" si="615"/>
        <v>1.17</v>
      </c>
      <c r="BA279" s="2">
        <f t="shared" ref="BA279:BB279" si="616">SUM(BA27)</f>
        <v>0.47</v>
      </c>
      <c r="BB279" s="2">
        <f t="shared" si="616"/>
        <v>0.18</v>
      </c>
      <c r="BE279" s="2" t="s">
        <v>271</v>
      </c>
      <c r="BF279" s="2">
        <f t="shared" ref="BF279:BG279" si="617">SUM(BF27)</f>
        <v>0.46</v>
      </c>
      <c r="BG279" s="2">
        <f t="shared" si="617"/>
        <v>1.19</v>
      </c>
      <c r="BH279" s="2">
        <f t="shared" ref="BH279:BI279" si="618">SUM(BH27)</f>
        <v>0.31</v>
      </c>
      <c r="BI279" s="2">
        <f t="shared" si="618"/>
        <v>0.21</v>
      </c>
      <c r="BL279" s="2" t="s">
        <v>271</v>
      </c>
      <c r="BM279" s="2">
        <f t="shared" ref="BM279:BN279" si="619">SUM(BM27)</f>
        <v>0.4</v>
      </c>
      <c r="BN279" s="2">
        <f t="shared" si="619"/>
        <v>0.86</v>
      </c>
      <c r="BO279" s="2">
        <f t="shared" ref="BO279:BP279" si="620">SUM(BO27)</f>
        <v>0.34</v>
      </c>
      <c r="BP279" s="2">
        <f t="shared" si="620"/>
        <v>0.15</v>
      </c>
      <c r="BS279" t="s">
        <v>271</v>
      </c>
      <c r="BT279">
        <f t="shared" si="59"/>
        <v>0.55000000000000004</v>
      </c>
      <c r="BU279">
        <f t="shared" si="59"/>
        <v>1.08</v>
      </c>
      <c r="BV279">
        <f t="shared" si="104"/>
        <v>0.39</v>
      </c>
      <c r="BW279">
        <f t="shared" si="104"/>
        <v>0.24</v>
      </c>
      <c r="BZ279" s="2" t="s">
        <v>271</v>
      </c>
      <c r="CA279" s="2">
        <f t="shared" ref="CA279:CD279" si="621">SUM(CA27)</f>
        <v>0.46</v>
      </c>
      <c r="CB279" s="2">
        <f t="shared" si="621"/>
        <v>0.5</v>
      </c>
      <c r="CC279" s="2">
        <f t="shared" si="621"/>
        <v>0.47</v>
      </c>
      <c r="CD279" s="2">
        <f t="shared" si="621"/>
        <v>0.22</v>
      </c>
      <c r="CG279" s="34" t="s">
        <v>271</v>
      </c>
      <c r="CH279" s="34">
        <f t="shared" ref="CH279:CK279" si="622">SUM(CH27)</f>
        <v>0.44</v>
      </c>
      <c r="CI279" s="34">
        <f t="shared" si="622"/>
        <v>1.02</v>
      </c>
      <c r="CJ279" s="34">
        <f t="shared" si="622"/>
        <v>0.26</v>
      </c>
      <c r="CK279" s="34">
        <f t="shared" si="622"/>
        <v>0.12</v>
      </c>
      <c r="CN279" s="34" t="s">
        <v>271</v>
      </c>
      <c r="CO279" s="34">
        <f t="shared" ref="CO279:CR279" si="623">SUM(CO27)</f>
        <v>0.63</v>
      </c>
      <c r="CP279" s="34">
        <f t="shared" si="623"/>
        <v>0.89</v>
      </c>
      <c r="CQ279" s="34">
        <f t="shared" si="623"/>
        <v>0.51</v>
      </c>
      <c r="CR279" s="34">
        <f t="shared" si="623"/>
        <v>0.12</v>
      </c>
      <c r="CS279" s="34"/>
      <c r="CU279" s="34" t="s">
        <v>271</v>
      </c>
      <c r="CV279" s="34">
        <f t="shared" ref="CV279:CY279" si="624">SUM(CV27)</f>
        <v>0.64</v>
      </c>
      <c r="CW279" s="34">
        <f t="shared" si="624"/>
        <v>0.82</v>
      </c>
      <c r="CX279" s="34">
        <f t="shared" si="624"/>
        <v>0.61</v>
      </c>
      <c r="CY279" s="34">
        <f t="shared" si="624"/>
        <v>0.28999999999999998</v>
      </c>
      <c r="DB279" s="34" t="s">
        <v>271</v>
      </c>
      <c r="DC279" s="34">
        <f t="shared" ref="DC279:DF279" si="625">SUM(DC27)</f>
        <v>0.52</v>
      </c>
      <c r="DD279" s="34">
        <f t="shared" si="625"/>
        <v>0.8</v>
      </c>
      <c r="DE279" s="34">
        <f t="shared" si="625"/>
        <v>0.36</v>
      </c>
      <c r="DF279" s="34">
        <f t="shared" si="625"/>
        <v>0.23</v>
      </c>
      <c r="DI279" s="34" t="s">
        <v>271</v>
      </c>
      <c r="DJ279" s="34">
        <f t="shared" ref="DJ279:DM279" si="626">SUM(DJ27)</f>
        <v>0.5</v>
      </c>
      <c r="DK279" s="34">
        <f t="shared" si="626"/>
        <v>1.19</v>
      </c>
      <c r="DL279" s="34">
        <f t="shared" si="626"/>
        <v>0.35</v>
      </c>
      <c r="DM279" s="34">
        <f t="shared" si="626"/>
        <v>0.16</v>
      </c>
      <c r="DP279" s="34" t="s">
        <v>271</v>
      </c>
      <c r="DQ279" s="34">
        <f t="shared" ref="DQ279:DT279" si="627">SUM(DQ27)</f>
        <v>0.9</v>
      </c>
      <c r="DR279" s="34">
        <f t="shared" si="627"/>
        <v>1.49</v>
      </c>
      <c r="DS279" s="34">
        <f t="shared" si="627"/>
        <v>0.78</v>
      </c>
      <c r="DT279" s="34">
        <f t="shared" si="627"/>
        <v>0.31</v>
      </c>
      <c r="DW279" s="34" t="s">
        <v>271</v>
      </c>
      <c r="DX279" s="34">
        <f t="shared" ref="DX279:EA279" si="628">SUM(DX27)</f>
        <v>0.95</v>
      </c>
      <c r="DY279" s="34">
        <f t="shared" si="628"/>
        <v>1.76</v>
      </c>
      <c r="DZ279" s="34">
        <f t="shared" si="628"/>
        <v>0.73</v>
      </c>
      <c r="EA279" s="34">
        <f t="shared" si="628"/>
        <v>0.38</v>
      </c>
      <c r="ED279" s="34" t="s">
        <v>271</v>
      </c>
      <c r="EE279" s="34">
        <f t="shared" ref="EE279:EH279" si="629">SUM(EE27)</f>
        <v>1.02</v>
      </c>
      <c r="EF279" s="34">
        <f t="shared" si="629"/>
        <v>2.59</v>
      </c>
      <c r="EG279" s="34">
        <f t="shared" si="629"/>
        <v>0.67</v>
      </c>
      <c r="EH279" s="34">
        <f t="shared" si="629"/>
        <v>0.6</v>
      </c>
      <c r="EK279" s="34" t="s">
        <v>271</v>
      </c>
      <c r="EL279" s="34">
        <f t="shared" ref="EL279:EO279" si="630">SUM(EL27)</f>
        <v>1.01</v>
      </c>
      <c r="EM279" s="34">
        <f t="shared" si="630"/>
        <v>2.99</v>
      </c>
      <c r="EN279" s="34">
        <f t="shared" si="630"/>
        <v>0.66</v>
      </c>
      <c r="EO279" s="34">
        <f t="shared" si="630"/>
        <v>0.39</v>
      </c>
      <c r="ER279" s="34" t="s">
        <v>271</v>
      </c>
      <c r="ES279" s="34">
        <f t="shared" ref="ES279:EV279" si="631">SUM(ES27)</f>
        <v>1.08</v>
      </c>
      <c r="ET279" s="34">
        <f t="shared" si="631"/>
        <v>2.57</v>
      </c>
      <c r="EU279" s="34">
        <f t="shared" si="631"/>
        <v>0.76</v>
      </c>
      <c r="EV279" s="34">
        <f t="shared" si="631"/>
        <v>0.54</v>
      </c>
      <c r="EZ279" s="34">
        <f t="shared" ref="EZ279:FC279" si="632">SUM(EZ27)</f>
        <v>1.24</v>
      </c>
      <c r="FA279" s="34">
        <f t="shared" si="632"/>
        <v>2.66</v>
      </c>
      <c r="FB279" s="34">
        <f t="shared" si="632"/>
        <v>1.06</v>
      </c>
      <c r="FC279" s="34">
        <f t="shared" si="632"/>
        <v>0.52</v>
      </c>
      <c r="FD279" s="34"/>
      <c r="FG279" s="34">
        <f t="shared" ref="FG279:FJ279" si="633">SUM(FG27)</f>
        <v>0.86</v>
      </c>
      <c r="FH279" s="34">
        <f t="shared" si="633"/>
        <v>2.0699999999999998</v>
      </c>
      <c r="FI279" s="34">
        <f t="shared" si="633"/>
        <v>0.52</v>
      </c>
      <c r="FJ279" s="34">
        <f t="shared" si="633"/>
        <v>0.46</v>
      </c>
      <c r="FN279" s="34">
        <f t="shared" ref="FN279:FQ279" si="634">SUM(FN27)</f>
        <v>0.89</v>
      </c>
      <c r="FO279" s="34">
        <f t="shared" si="634"/>
        <v>2.6</v>
      </c>
      <c r="FP279" s="34">
        <f t="shared" si="634"/>
        <v>0.44</v>
      </c>
      <c r="FQ279" s="34">
        <f t="shared" si="634"/>
        <v>0.59</v>
      </c>
      <c r="FU279" s="34">
        <f t="shared" ref="FU279:FX279" si="635">SUM(FU27)</f>
        <v>1</v>
      </c>
      <c r="FV279" s="34">
        <f t="shared" si="635"/>
        <v>2.02</v>
      </c>
      <c r="FW279" s="34">
        <f t="shared" si="635"/>
        <v>0.88</v>
      </c>
      <c r="FX279" s="34">
        <f t="shared" si="635"/>
        <v>0.4</v>
      </c>
      <c r="FY279" s="34"/>
      <c r="GB279" s="34">
        <f t="shared" ref="GB279:GE279" si="636">SUM(GB27)</f>
        <v>0.99</v>
      </c>
      <c r="GC279" s="34">
        <f t="shared" si="636"/>
        <v>2.2999999999999998</v>
      </c>
      <c r="GD279" s="34">
        <f t="shared" si="636"/>
        <v>0.88</v>
      </c>
      <c r="GE279" s="34">
        <f t="shared" si="636"/>
        <v>0.3</v>
      </c>
      <c r="GI279" s="34">
        <f t="shared" ref="GI279:GL279" si="637">SUM(GI27)</f>
        <v>0.9</v>
      </c>
      <c r="GJ279" s="34">
        <f t="shared" si="637"/>
        <v>1.99</v>
      </c>
      <c r="GK279" s="34">
        <f t="shared" si="637"/>
        <v>0.7</v>
      </c>
      <c r="GL279" s="34">
        <f t="shared" si="637"/>
        <v>0.61</v>
      </c>
      <c r="GP279" s="49">
        <f t="shared" ref="GP279:GS279" si="638">SUM(GP27)</f>
        <v>0.91</v>
      </c>
      <c r="GQ279" s="49">
        <f t="shared" si="638"/>
        <v>2.04</v>
      </c>
      <c r="GR279" s="49">
        <f t="shared" si="638"/>
        <v>0.65</v>
      </c>
      <c r="GS279" s="49">
        <f t="shared" si="638"/>
        <v>0.57999999999999996</v>
      </c>
      <c r="GW279" s="51">
        <f t="shared" ref="GW279:GZ279" si="639">SUM(GW27)</f>
        <v>0.83</v>
      </c>
      <c r="GX279" s="51">
        <f t="shared" si="639"/>
        <v>1.97</v>
      </c>
      <c r="GY279" s="51">
        <f t="shared" si="639"/>
        <v>0.7</v>
      </c>
      <c r="GZ279" s="51">
        <f t="shared" si="639"/>
        <v>0.24</v>
      </c>
      <c r="HA279" s="51"/>
      <c r="HD279" s="57">
        <f t="shared" ref="HD279:HG279" si="640">SUM(HD27)</f>
        <v>1.1599999999999999</v>
      </c>
      <c r="HE279" s="57">
        <f t="shared" si="640"/>
        <v>2.11</v>
      </c>
      <c r="HF279" s="57">
        <f t="shared" si="640"/>
        <v>0.96</v>
      </c>
      <c r="HG279" s="57">
        <f t="shared" si="640"/>
        <v>0.71</v>
      </c>
      <c r="HK279" s="57">
        <f t="shared" ref="HK279:HN279" si="641">SUM(HK27)</f>
        <v>0.96</v>
      </c>
      <c r="HL279" s="57">
        <f t="shared" si="641"/>
        <v>2.06</v>
      </c>
      <c r="HM279" s="57">
        <f t="shared" si="641"/>
        <v>0.67</v>
      </c>
      <c r="HN279" s="57">
        <f t="shared" si="641"/>
        <v>0.73</v>
      </c>
      <c r="HR279" s="57">
        <f t="shared" ref="HR279:HU279" si="642">SUM(HR27)</f>
        <v>1.1200000000000001</v>
      </c>
      <c r="HS279" s="57">
        <f t="shared" si="642"/>
        <v>2.57</v>
      </c>
      <c r="HT279" s="57">
        <f t="shared" si="642"/>
        <v>0.75</v>
      </c>
      <c r="HU279" s="57">
        <f t="shared" si="642"/>
        <v>0.97</v>
      </c>
      <c r="HY279" s="57">
        <f t="shared" ref="HY279:IB279" si="643">SUM(HY27)</f>
        <v>1.1000000000000001</v>
      </c>
      <c r="HZ279" s="57">
        <f t="shared" si="643"/>
        <v>1.79</v>
      </c>
      <c r="IA279" s="57">
        <f t="shared" si="643"/>
        <v>0.88</v>
      </c>
      <c r="IB279" s="57">
        <f t="shared" si="643"/>
        <v>0.69</v>
      </c>
    </row>
    <row r="280" spans="1:236" x14ac:dyDescent="0.25">
      <c r="A280" s="32" t="s">
        <v>272</v>
      </c>
      <c r="B280" s="32">
        <f t="shared" ref="B280:C280" si="644">SUM(B28)</f>
        <v>0.56999999999999995</v>
      </c>
      <c r="C280" s="32">
        <f t="shared" si="644"/>
        <v>1.22</v>
      </c>
      <c r="D280" s="32">
        <f t="shared" ref="D280:E280" si="645">SUM(D28)</f>
        <v>0.48</v>
      </c>
      <c r="E280" s="32">
        <f t="shared" si="645"/>
        <v>0.28000000000000003</v>
      </c>
      <c r="H280" s="32" t="s">
        <v>272</v>
      </c>
      <c r="I280" s="32">
        <f t="shared" ref="I280:J280" si="646">SUM(I28)</f>
        <v>0.52</v>
      </c>
      <c r="J280" s="32">
        <f t="shared" si="646"/>
        <v>0.98</v>
      </c>
      <c r="K280" s="32">
        <f t="shared" ref="K280:L280" si="647">SUM(K28)</f>
        <v>0.5</v>
      </c>
      <c r="L280" s="32">
        <f t="shared" si="647"/>
        <v>0.17</v>
      </c>
      <c r="O280" s="32" t="s">
        <v>272</v>
      </c>
      <c r="P280" s="32">
        <f t="shared" ref="P280:Q280" si="648">SUM(P28)</f>
        <v>0.46</v>
      </c>
      <c r="Q280" s="32">
        <f t="shared" si="648"/>
        <v>1.0900000000000001</v>
      </c>
      <c r="R280" s="32">
        <f t="shared" ref="R280:S280" si="649">SUM(R28)</f>
        <v>0.34</v>
      </c>
      <c r="S280" s="32">
        <f t="shared" si="649"/>
        <v>0.37</v>
      </c>
      <c r="V280" s="32" t="s">
        <v>272</v>
      </c>
      <c r="W280" s="32">
        <f t="shared" ref="W280:X280" si="650">SUM(W28)</f>
        <v>0.49</v>
      </c>
      <c r="X280" s="32">
        <f t="shared" si="650"/>
        <v>0.89</v>
      </c>
      <c r="Y280" s="32">
        <f t="shared" ref="Y280:Z280" si="651">SUM(Y28)</f>
        <v>0.33</v>
      </c>
      <c r="Z280" s="32">
        <f t="shared" si="651"/>
        <v>0.4</v>
      </c>
      <c r="AC280" s="32" t="s">
        <v>272</v>
      </c>
      <c r="AD280" s="32">
        <f t="shared" ref="AD280:AE280" si="652">SUM(AD28)</f>
        <v>0.55000000000000004</v>
      </c>
      <c r="AE280" s="32">
        <f t="shared" si="652"/>
        <v>0.53</v>
      </c>
      <c r="AF280" s="32">
        <f t="shared" ref="AF280:AG280" si="653">SUM(AF28)</f>
        <v>0.42</v>
      </c>
      <c r="AG280" s="32">
        <f t="shared" si="653"/>
        <v>0.7</v>
      </c>
      <c r="AJ280" s="32" t="s">
        <v>272</v>
      </c>
      <c r="AK280" s="32">
        <f t="shared" ref="AK280:AL280" si="654">SUM(AK28)</f>
        <v>0.56000000000000005</v>
      </c>
      <c r="AL280" s="32">
        <f t="shared" si="654"/>
        <v>1.34</v>
      </c>
      <c r="AM280" s="32">
        <f t="shared" ref="AM280:AN280" si="655">SUM(AM28)</f>
        <v>0.37</v>
      </c>
      <c r="AN280" s="32">
        <f t="shared" si="655"/>
        <v>0.47</v>
      </c>
      <c r="AQ280" s="2" t="s">
        <v>272</v>
      </c>
      <c r="AR280" s="2">
        <f t="shared" ref="AR280:AS280" si="656">SUM(AR28)</f>
        <v>0.49</v>
      </c>
      <c r="AS280" s="2">
        <f t="shared" si="656"/>
        <v>1.4</v>
      </c>
      <c r="AT280" s="2">
        <f t="shared" ref="AT280:AU280" si="657">SUM(AT28)</f>
        <v>0.28999999999999998</v>
      </c>
      <c r="AU280" s="2">
        <f t="shared" si="657"/>
        <v>0.24</v>
      </c>
      <c r="AX280" s="2" t="s">
        <v>272</v>
      </c>
      <c r="AY280" s="2">
        <f t="shared" ref="AY280:AZ280" si="658">SUM(AY28)</f>
        <v>0.51</v>
      </c>
      <c r="AZ280" s="2">
        <f t="shared" si="658"/>
        <v>1.0900000000000001</v>
      </c>
      <c r="BA280" s="2">
        <f t="shared" ref="BA280:BB280" si="659">SUM(BA28)</f>
        <v>0.47</v>
      </c>
      <c r="BB280" s="2">
        <f t="shared" si="659"/>
        <v>0.27</v>
      </c>
      <c r="BE280" s="2" t="s">
        <v>272</v>
      </c>
      <c r="BF280" s="2">
        <f t="shared" ref="BF280:BG280" si="660">SUM(BF28)</f>
        <v>0.64</v>
      </c>
      <c r="BG280" s="2">
        <f t="shared" si="660"/>
        <v>0.55000000000000004</v>
      </c>
      <c r="BH280" s="2">
        <f t="shared" ref="BH280:BI280" si="661">SUM(BH28)</f>
        <v>0.68</v>
      </c>
      <c r="BI280" s="2">
        <f t="shared" si="661"/>
        <v>0.36</v>
      </c>
      <c r="BL280" s="2" t="s">
        <v>272</v>
      </c>
      <c r="BM280" s="2">
        <f t="shared" ref="BM280:BN280" si="662">SUM(BM28)</f>
        <v>0.52</v>
      </c>
      <c r="BN280" s="2">
        <f t="shared" si="662"/>
        <v>0.65</v>
      </c>
      <c r="BO280" s="2">
        <f t="shared" ref="BO280:BP280" si="663">SUM(BO28)</f>
        <v>0.51</v>
      </c>
      <c r="BP280" s="2">
        <f t="shared" si="663"/>
        <v>0.16</v>
      </c>
      <c r="BS280" t="s">
        <v>272</v>
      </c>
      <c r="BT280">
        <f t="shared" si="59"/>
        <v>0.34</v>
      </c>
      <c r="BU280">
        <f t="shared" si="59"/>
        <v>0.33</v>
      </c>
      <c r="BV280">
        <f t="shared" si="104"/>
        <v>0.37</v>
      </c>
      <c r="BW280">
        <f t="shared" si="104"/>
        <v>7.0000000000000007E-2</v>
      </c>
      <c r="BZ280" s="2" t="s">
        <v>272</v>
      </c>
      <c r="CA280" s="2">
        <f t="shared" ref="CA280:CD280" si="664">SUM(CA28)</f>
        <v>0.35</v>
      </c>
      <c r="CB280" s="2">
        <f t="shared" si="664"/>
        <v>0.67</v>
      </c>
      <c r="CC280" s="2">
        <f t="shared" si="664"/>
        <v>0.32</v>
      </c>
      <c r="CD280" s="2">
        <f t="shared" si="664"/>
        <v>7.0000000000000007E-2</v>
      </c>
      <c r="CG280" s="34" t="s">
        <v>272</v>
      </c>
      <c r="CH280" s="34">
        <f t="shared" ref="CH280:CK280" si="665">SUM(CH28)</f>
        <v>0.54</v>
      </c>
      <c r="CI280" s="34">
        <f t="shared" si="665"/>
        <v>0.64</v>
      </c>
      <c r="CJ280" s="34">
        <f t="shared" si="665"/>
        <v>0.48</v>
      </c>
      <c r="CK280" s="34">
        <f t="shared" si="665"/>
        <v>0.17</v>
      </c>
      <c r="CN280" s="34" t="s">
        <v>272</v>
      </c>
      <c r="CO280" s="34">
        <f t="shared" ref="CO280:CR280" si="666">SUM(CO28)</f>
        <v>0.45</v>
      </c>
      <c r="CP280" s="34">
        <f t="shared" si="666"/>
        <v>1.2</v>
      </c>
      <c r="CQ280" s="34">
        <f t="shared" si="666"/>
        <v>0.31</v>
      </c>
      <c r="CR280" s="34">
        <f t="shared" si="666"/>
        <v>0.32</v>
      </c>
      <c r="CS280" s="34"/>
      <c r="CU280" s="34" t="s">
        <v>272</v>
      </c>
      <c r="CV280" s="34">
        <f t="shared" ref="CV280:CY280" si="667">SUM(CV28)</f>
        <v>0.48</v>
      </c>
      <c r="CW280" s="34">
        <f t="shared" si="667"/>
        <v>0.84</v>
      </c>
      <c r="CX280" s="34">
        <f t="shared" si="667"/>
        <v>0.39</v>
      </c>
      <c r="CY280" s="34">
        <f t="shared" si="667"/>
        <v>0.11</v>
      </c>
      <c r="DB280" s="34" t="s">
        <v>272</v>
      </c>
      <c r="DC280" s="34">
        <f t="shared" ref="DC280:DF280" si="668">SUM(DC28)</f>
        <v>0.64</v>
      </c>
      <c r="DD280" s="34">
        <f t="shared" si="668"/>
        <v>1.66</v>
      </c>
      <c r="DE280" s="34">
        <f t="shared" si="668"/>
        <v>0.49</v>
      </c>
      <c r="DF280" s="34">
        <f t="shared" si="668"/>
        <v>7.0000000000000007E-2</v>
      </c>
      <c r="DI280" s="34" t="s">
        <v>272</v>
      </c>
      <c r="DJ280" s="34">
        <f t="shared" ref="DJ280:DM280" si="669">SUM(DJ28)</f>
        <v>0.42</v>
      </c>
      <c r="DK280" s="34">
        <f t="shared" si="669"/>
        <v>0.93</v>
      </c>
      <c r="DL280" s="34">
        <f t="shared" si="669"/>
        <v>0.45</v>
      </c>
      <c r="DM280" s="34">
        <f t="shared" si="669"/>
        <v>0</v>
      </c>
      <c r="DP280" s="34" t="s">
        <v>272</v>
      </c>
      <c r="DQ280" s="34">
        <f t="shared" ref="DQ280:DT280" si="670">SUM(DQ28)</f>
        <v>0.44</v>
      </c>
      <c r="DR280" s="34">
        <f t="shared" si="670"/>
        <v>1.67</v>
      </c>
      <c r="DS280" s="34">
        <f t="shared" si="670"/>
        <v>0.26</v>
      </c>
      <c r="DT280" s="34">
        <f t="shared" si="670"/>
        <v>0.11</v>
      </c>
      <c r="DW280" s="34" t="s">
        <v>272</v>
      </c>
      <c r="DX280" s="34">
        <f t="shared" ref="DX280:EA280" si="671">SUM(DX28)</f>
        <v>0.18</v>
      </c>
      <c r="DY280" s="34">
        <f t="shared" si="671"/>
        <v>0.61</v>
      </c>
      <c r="DZ280" s="34">
        <f t="shared" si="671"/>
        <v>0.1</v>
      </c>
      <c r="EA280" s="34">
        <f t="shared" si="671"/>
        <v>0.01</v>
      </c>
      <c r="ED280" s="34" t="s">
        <v>272</v>
      </c>
      <c r="EE280" s="34">
        <f t="shared" ref="EE280:EH280" si="672">SUM(EE28)</f>
        <v>0.28999999999999998</v>
      </c>
      <c r="EF280" s="34">
        <f t="shared" si="672"/>
        <v>0.57999999999999996</v>
      </c>
      <c r="EG280" s="34">
        <f t="shared" si="672"/>
        <v>0.24</v>
      </c>
      <c r="EH280" s="34">
        <f t="shared" si="672"/>
        <v>0.12</v>
      </c>
      <c r="EK280" s="34" t="s">
        <v>272</v>
      </c>
      <c r="EL280" s="34">
        <f t="shared" ref="EL280:EO280" si="673">SUM(EL28)</f>
        <v>0.42</v>
      </c>
      <c r="EM280" s="34">
        <f t="shared" si="673"/>
        <v>0.79</v>
      </c>
      <c r="EN280" s="34">
        <f t="shared" si="673"/>
        <v>0.38</v>
      </c>
      <c r="EO280" s="34">
        <f t="shared" si="673"/>
        <v>0.02</v>
      </c>
      <c r="ER280" s="34" t="s">
        <v>272</v>
      </c>
      <c r="ES280" s="34">
        <f t="shared" ref="ES280:EV280" si="674">SUM(ES28)</f>
        <v>0.48</v>
      </c>
      <c r="ET280" s="34">
        <f t="shared" si="674"/>
        <v>0.59</v>
      </c>
      <c r="EU280" s="34">
        <f t="shared" si="674"/>
        <v>0.56999999999999995</v>
      </c>
      <c r="EV280" s="34">
        <f t="shared" si="674"/>
        <v>0.02</v>
      </c>
      <c r="EZ280" s="34">
        <f t="shared" ref="EZ280:FC280" si="675">SUM(EZ28)</f>
        <v>0.46</v>
      </c>
      <c r="FA280" s="34">
        <f t="shared" si="675"/>
        <v>0.74</v>
      </c>
      <c r="FB280" s="34">
        <f t="shared" si="675"/>
        <v>0.48</v>
      </c>
      <c r="FC280" s="34">
        <f t="shared" si="675"/>
        <v>0.04</v>
      </c>
      <c r="FD280" s="34"/>
      <c r="FG280" s="34">
        <f t="shared" ref="FG280:FJ280" si="676">SUM(FG28)</f>
        <v>0.78</v>
      </c>
      <c r="FH280" s="34">
        <f t="shared" si="676"/>
        <v>1.07</v>
      </c>
      <c r="FI280" s="34">
        <f t="shared" si="676"/>
        <v>0.93</v>
      </c>
      <c r="FJ280" s="34">
        <f t="shared" si="676"/>
        <v>0.03</v>
      </c>
      <c r="FN280" s="34">
        <f t="shared" ref="FN280:FQ280" si="677">SUM(FN28)</f>
        <v>0.9</v>
      </c>
      <c r="FO280" s="34">
        <f t="shared" si="677"/>
        <v>1.25</v>
      </c>
      <c r="FP280" s="34">
        <f t="shared" si="677"/>
        <v>0.99</v>
      </c>
      <c r="FQ280" s="34">
        <f t="shared" si="677"/>
        <v>0.16</v>
      </c>
      <c r="FU280" s="34">
        <f t="shared" ref="FU280:FX280" si="678">SUM(FU28)</f>
        <v>0.73</v>
      </c>
      <c r="FV280" s="34">
        <f t="shared" si="678"/>
        <v>1.1000000000000001</v>
      </c>
      <c r="FW280" s="34">
        <f t="shared" si="678"/>
        <v>0.82</v>
      </c>
      <c r="FX280" s="34">
        <f t="shared" si="678"/>
        <v>0.15</v>
      </c>
      <c r="FY280" s="34"/>
      <c r="GB280" s="34">
        <f t="shared" ref="GB280:GE280" si="679">SUM(GB28)</f>
        <v>1</v>
      </c>
      <c r="GC280" s="34">
        <f t="shared" si="679"/>
        <v>1.35</v>
      </c>
      <c r="GD280" s="34">
        <f t="shared" si="679"/>
        <v>1.07</v>
      </c>
      <c r="GE280" s="34">
        <f t="shared" si="679"/>
        <v>0.47</v>
      </c>
      <c r="GI280" s="34">
        <f t="shared" ref="GI280:GL280" si="680">SUM(GI28)</f>
        <v>1.19</v>
      </c>
      <c r="GJ280" s="34">
        <f t="shared" si="680"/>
        <v>1.36</v>
      </c>
      <c r="GK280" s="34">
        <f t="shared" si="680"/>
        <v>1.48</v>
      </c>
      <c r="GL280" s="34">
        <f t="shared" si="680"/>
        <v>7.0000000000000007E-2</v>
      </c>
      <c r="GP280" s="49">
        <f t="shared" ref="GP280:GS280" si="681">SUM(GP28)</f>
        <v>1.0900000000000001</v>
      </c>
      <c r="GQ280" s="49">
        <f t="shared" si="681"/>
        <v>1.02</v>
      </c>
      <c r="GR280" s="49">
        <f t="shared" si="681"/>
        <v>1.43</v>
      </c>
      <c r="GS280" s="49">
        <f t="shared" si="681"/>
        <v>7.0000000000000007E-2</v>
      </c>
      <c r="GW280" s="51">
        <f t="shared" ref="GW280:GZ280" si="682">SUM(GW28)</f>
        <v>0.83</v>
      </c>
      <c r="GX280" s="51">
        <f t="shared" si="682"/>
        <v>0.71</v>
      </c>
      <c r="GY280" s="51">
        <f t="shared" si="682"/>
        <v>1.08</v>
      </c>
      <c r="GZ280" s="51">
        <f t="shared" si="682"/>
        <v>7.0000000000000007E-2</v>
      </c>
      <c r="HA280" s="51"/>
      <c r="HD280" s="57">
        <f t="shared" ref="HD280:HG280" si="683">SUM(HD28)</f>
        <v>1.05</v>
      </c>
      <c r="HE280" s="57">
        <f t="shared" si="683"/>
        <v>0.84</v>
      </c>
      <c r="HF280" s="57">
        <f t="shared" si="683"/>
        <v>1.3</v>
      </c>
      <c r="HG280" s="57">
        <f t="shared" si="683"/>
        <v>0.05</v>
      </c>
      <c r="HK280" s="57">
        <f t="shared" ref="HK280:HN280" si="684">SUM(HK28)</f>
        <v>0.84</v>
      </c>
      <c r="HL280" s="57">
        <f t="shared" si="684"/>
        <v>0.63</v>
      </c>
      <c r="HM280" s="57">
        <f t="shared" si="684"/>
        <v>1.1200000000000001</v>
      </c>
      <c r="HN280" s="57">
        <f t="shared" si="684"/>
        <v>0.04</v>
      </c>
      <c r="HR280" s="57">
        <f t="shared" ref="HR280:HU280" si="685">SUM(HR28)</f>
        <v>0.88</v>
      </c>
      <c r="HS280" s="57">
        <f t="shared" si="685"/>
        <v>0.39</v>
      </c>
      <c r="HT280" s="57">
        <f t="shared" si="685"/>
        <v>1.21</v>
      </c>
      <c r="HU280" s="57">
        <f t="shared" si="685"/>
        <v>0.04</v>
      </c>
      <c r="HY280" s="57">
        <f t="shared" ref="HY280:IB280" si="686">SUM(HY28)</f>
        <v>0.73</v>
      </c>
      <c r="HZ280" s="57">
        <f t="shared" si="686"/>
        <v>0.55000000000000004</v>
      </c>
      <c r="IA280" s="57">
        <f t="shared" si="686"/>
        <v>0.9</v>
      </c>
      <c r="IB280" s="57">
        <f t="shared" si="686"/>
        <v>0.28999999999999998</v>
      </c>
    </row>
    <row r="281" spans="1:236" x14ac:dyDescent="0.25">
      <c r="A281" s="32" t="s">
        <v>273</v>
      </c>
      <c r="B281" s="32">
        <f t="shared" ref="B281:C281" si="687">SUM(B29)</f>
        <v>0.83</v>
      </c>
      <c r="C281" s="32">
        <f t="shared" si="687"/>
        <v>1.07</v>
      </c>
      <c r="D281" s="32">
        <f t="shared" ref="D281:E281" si="688">SUM(D29)</f>
        <v>0.8</v>
      </c>
      <c r="E281" s="32">
        <f t="shared" si="688"/>
        <v>0.32</v>
      </c>
      <c r="H281" s="32" t="s">
        <v>273</v>
      </c>
      <c r="I281" s="32">
        <f t="shared" ref="I281:J281" si="689">SUM(I29)</f>
        <v>0.88</v>
      </c>
      <c r="J281" s="32">
        <f t="shared" si="689"/>
        <v>1.35</v>
      </c>
      <c r="K281" s="32">
        <f t="shared" ref="K281:L281" si="690">SUM(K29)</f>
        <v>0.91</v>
      </c>
      <c r="L281" s="32">
        <f t="shared" si="690"/>
        <v>0.28999999999999998</v>
      </c>
      <c r="O281" s="32" t="s">
        <v>273</v>
      </c>
      <c r="P281" s="32">
        <f t="shared" ref="P281:Q281" si="691">SUM(P29)</f>
        <v>0.88</v>
      </c>
      <c r="Q281" s="32">
        <f t="shared" si="691"/>
        <v>1.84</v>
      </c>
      <c r="R281" s="32">
        <f t="shared" ref="R281:S281" si="692">SUM(R29)</f>
        <v>0.74</v>
      </c>
      <c r="S281" s="32">
        <f t="shared" si="692"/>
        <v>0.39</v>
      </c>
      <c r="V281" s="32" t="s">
        <v>273</v>
      </c>
      <c r="W281" s="32">
        <f t="shared" ref="W281:X281" si="693">SUM(W29)</f>
        <v>0.91</v>
      </c>
      <c r="X281" s="32">
        <f t="shared" si="693"/>
        <v>1.46</v>
      </c>
      <c r="Y281" s="32">
        <f t="shared" ref="Y281:Z281" si="694">SUM(Y29)</f>
        <v>0.94</v>
      </c>
      <c r="Z281" s="32">
        <f t="shared" si="694"/>
        <v>0.36</v>
      </c>
      <c r="AC281" s="32" t="s">
        <v>273</v>
      </c>
      <c r="AD281" s="32">
        <f t="shared" ref="AD281:AE281" si="695">SUM(AD29)</f>
        <v>0.63</v>
      </c>
      <c r="AE281" s="32">
        <f t="shared" si="695"/>
        <v>1.38</v>
      </c>
      <c r="AF281" s="32">
        <f t="shared" ref="AF281:AG281" si="696">SUM(AF29)</f>
        <v>0.56000000000000005</v>
      </c>
      <c r="AG281" s="32">
        <f t="shared" si="696"/>
        <v>0.31</v>
      </c>
      <c r="AJ281" s="32" t="s">
        <v>273</v>
      </c>
      <c r="AK281" s="32">
        <f t="shared" ref="AK281:AL281" si="697">SUM(AK29)</f>
        <v>0.91</v>
      </c>
      <c r="AL281" s="32">
        <f t="shared" si="697"/>
        <v>2.34</v>
      </c>
      <c r="AM281" s="32">
        <f t="shared" ref="AM281:AN281" si="698">SUM(AM29)</f>
        <v>0.8</v>
      </c>
      <c r="AN281" s="32">
        <f t="shared" si="698"/>
        <v>0.21</v>
      </c>
      <c r="AQ281" s="2" t="s">
        <v>273</v>
      </c>
      <c r="AR281" s="2">
        <f t="shared" ref="AR281:AS281" si="699">SUM(AR29)</f>
        <v>1.21</v>
      </c>
      <c r="AS281" s="2">
        <f t="shared" si="699"/>
        <v>2.16</v>
      </c>
      <c r="AT281" s="2">
        <f t="shared" ref="AT281:AU281" si="700">SUM(AT29)</f>
        <v>1.1499999999999999</v>
      </c>
      <c r="AU281" s="2">
        <f t="shared" si="700"/>
        <v>0.24</v>
      </c>
      <c r="AX281" s="2" t="s">
        <v>273</v>
      </c>
      <c r="AY281" s="2">
        <f t="shared" ref="AY281:AZ281" si="701">SUM(AY29)</f>
        <v>0.8</v>
      </c>
      <c r="AZ281" s="2">
        <f t="shared" si="701"/>
        <v>1.56</v>
      </c>
      <c r="BA281" s="2">
        <f t="shared" ref="BA281:BB281" si="702">SUM(BA29)</f>
        <v>0.66</v>
      </c>
      <c r="BB281" s="2">
        <f t="shared" si="702"/>
        <v>0.26</v>
      </c>
      <c r="BE281" s="2" t="s">
        <v>273</v>
      </c>
      <c r="BF281" s="2">
        <f t="shared" ref="BF281:BG281" si="703">SUM(BF29)</f>
        <v>0.83</v>
      </c>
      <c r="BG281" s="2">
        <f t="shared" si="703"/>
        <v>1.52</v>
      </c>
      <c r="BH281" s="2">
        <f t="shared" ref="BH281:BI281" si="704">SUM(BH29)</f>
        <v>0.74</v>
      </c>
      <c r="BI281" s="2">
        <f t="shared" si="704"/>
        <v>0.33</v>
      </c>
      <c r="BL281" s="2" t="s">
        <v>273</v>
      </c>
      <c r="BM281" s="2">
        <f t="shared" ref="BM281:BN281" si="705">SUM(BM29)</f>
        <v>0.6</v>
      </c>
      <c r="BN281" s="2">
        <f t="shared" si="705"/>
        <v>1.63</v>
      </c>
      <c r="BO281" s="2">
        <f t="shared" ref="BO281:BP281" si="706">SUM(BO29)</f>
        <v>0.43</v>
      </c>
      <c r="BP281" s="2">
        <f t="shared" si="706"/>
        <v>0.23</v>
      </c>
      <c r="BS281" t="s">
        <v>273</v>
      </c>
      <c r="BT281">
        <f t="shared" si="59"/>
        <v>0.85</v>
      </c>
      <c r="BU281">
        <f t="shared" si="59"/>
        <v>2.08</v>
      </c>
      <c r="BV281">
        <f t="shared" si="104"/>
        <v>0.68</v>
      </c>
      <c r="BW281">
        <f t="shared" si="104"/>
        <v>0.37</v>
      </c>
      <c r="BZ281" s="2" t="s">
        <v>273</v>
      </c>
      <c r="CA281" s="2">
        <f t="shared" ref="CA281:CD281" si="707">SUM(CA29)</f>
        <v>0.86</v>
      </c>
      <c r="CB281" s="2">
        <f t="shared" si="707"/>
        <v>1.71</v>
      </c>
      <c r="CC281" s="2">
        <f t="shared" si="707"/>
        <v>0.62</v>
      </c>
      <c r="CD281" s="2">
        <f t="shared" si="707"/>
        <v>0.82</v>
      </c>
      <c r="CG281" s="34" t="s">
        <v>273</v>
      </c>
      <c r="CH281" s="34">
        <f t="shared" ref="CH281:CK281" si="708">SUM(CH29)</f>
        <v>0.78</v>
      </c>
      <c r="CI281" s="34">
        <f t="shared" si="708"/>
        <v>1.52</v>
      </c>
      <c r="CJ281" s="34">
        <f t="shared" si="708"/>
        <v>0.57999999999999996</v>
      </c>
      <c r="CK281" s="34">
        <f t="shared" si="708"/>
        <v>0.57999999999999996</v>
      </c>
      <c r="CN281" s="34" t="s">
        <v>273</v>
      </c>
      <c r="CO281" s="34">
        <f t="shared" ref="CO281:CR281" si="709">SUM(CO29)</f>
        <v>0.7</v>
      </c>
      <c r="CP281" s="34">
        <f t="shared" si="709"/>
        <v>1.45</v>
      </c>
      <c r="CQ281" s="34">
        <f t="shared" si="709"/>
        <v>0.55000000000000004</v>
      </c>
      <c r="CR281" s="34">
        <f t="shared" si="709"/>
        <v>0.57999999999999996</v>
      </c>
      <c r="CS281" s="34"/>
      <c r="CU281" s="34" t="s">
        <v>273</v>
      </c>
      <c r="CV281" s="34">
        <f t="shared" ref="CV281:CY281" si="710">SUM(CV29)</f>
        <v>0.82</v>
      </c>
      <c r="CW281" s="34">
        <f t="shared" si="710"/>
        <v>1.1000000000000001</v>
      </c>
      <c r="CX281" s="34">
        <f t="shared" si="710"/>
        <v>0.77</v>
      </c>
      <c r="CY281" s="34">
        <f t="shared" si="710"/>
        <v>0.68</v>
      </c>
      <c r="DB281" s="34" t="s">
        <v>273</v>
      </c>
      <c r="DC281" s="34">
        <f t="shared" ref="DC281:DF281" si="711">SUM(DC29)</f>
        <v>0.56999999999999995</v>
      </c>
      <c r="DD281" s="34">
        <f t="shared" si="711"/>
        <v>0.65</v>
      </c>
      <c r="DE281" s="34">
        <f t="shared" si="711"/>
        <v>0.6</v>
      </c>
      <c r="DF281" s="34">
        <f t="shared" si="711"/>
        <v>0.41</v>
      </c>
      <c r="DI281" s="34" t="s">
        <v>273</v>
      </c>
      <c r="DJ281" s="34">
        <f t="shared" ref="DJ281:DM281" si="712">SUM(DJ29)</f>
        <v>0.71</v>
      </c>
      <c r="DK281" s="34">
        <f t="shared" si="712"/>
        <v>0.79</v>
      </c>
      <c r="DL281" s="34">
        <f t="shared" si="712"/>
        <v>0.72</v>
      </c>
      <c r="DM281" s="34">
        <f t="shared" si="712"/>
        <v>0.27</v>
      </c>
      <c r="DP281" s="34" t="s">
        <v>273</v>
      </c>
      <c r="DQ281" s="34">
        <f t="shared" ref="DQ281:DT281" si="713">SUM(DQ29)</f>
        <v>0.79</v>
      </c>
      <c r="DR281" s="34">
        <f t="shared" si="713"/>
        <v>0.83</v>
      </c>
      <c r="DS281" s="34">
        <f t="shared" si="713"/>
        <v>0.87</v>
      </c>
      <c r="DT281" s="34">
        <f t="shared" si="713"/>
        <v>0.44</v>
      </c>
      <c r="DW281" s="34" t="s">
        <v>273</v>
      </c>
      <c r="DX281" s="34">
        <f t="shared" ref="DX281:EA281" si="714">SUM(DX29)</f>
        <v>0.78</v>
      </c>
      <c r="DY281" s="34">
        <f t="shared" si="714"/>
        <v>0.97</v>
      </c>
      <c r="DZ281" s="34">
        <f t="shared" si="714"/>
        <v>0.75</v>
      </c>
      <c r="EA281" s="34">
        <f t="shared" si="714"/>
        <v>0.28999999999999998</v>
      </c>
      <c r="ED281" s="34" t="s">
        <v>273</v>
      </c>
      <c r="EE281" s="34">
        <f t="shared" ref="EE281:EH281" si="715">SUM(EE29)</f>
        <v>0.79</v>
      </c>
      <c r="EF281" s="34">
        <f t="shared" si="715"/>
        <v>1.33</v>
      </c>
      <c r="EG281" s="34">
        <f t="shared" si="715"/>
        <v>0.69</v>
      </c>
      <c r="EH281" s="34">
        <f t="shared" si="715"/>
        <v>0.27</v>
      </c>
      <c r="EK281" s="34" t="s">
        <v>273</v>
      </c>
      <c r="EL281" s="34">
        <f t="shared" ref="EL281:EO281" si="716">SUM(EL29)</f>
        <v>0.71</v>
      </c>
      <c r="EM281" s="34">
        <f t="shared" si="716"/>
        <v>1.21</v>
      </c>
      <c r="EN281" s="34">
        <f t="shared" si="716"/>
        <v>0.74</v>
      </c>
      <c r="EO281" s="34">
        <f t="shared" si="716"/>
        <v>0.12</v>
      </c>
      <c r="ER281" s="34" t="s">
        <v>273</v>
      </c>
      <c r="ES281" s="34">
        <f t="shared" ref="ES281:EV281" si="717">SUM(ES29)</f>
        <v>0.66</v>
      </c>
      <c r="ET281" s="34">
        <f t="shared" si="717"/>
        <v>1.05</v>
      </c>
      <c r="EU281" s="34">
        <f t="shared" si="717"/>
        <v>0.7</v>
      </c>
      <c r="EV281" s="34">
        <f t="shared" si="717"/>
        <v>0.11</v>
      </c>
      <c r="EZ281" s="34">
        <f t="shared" ref="EZ281:FC281" si="718">SUM(EZ29)</f>
        <v>0.73</v>
      </c>
      <c r="FA281" s="34">
        <f t="shared" si="718"/>
        <v>1.33</v>
      </c>
      <c r="FB281" s="34">
        <f t="shared" si="718"/>
        <v>0.67</v>
      </c>
      <c r="FC281" s="34">
        <f t="shared" si="718"/>
        <v>0.23</v>
      </c>
      <c r="FD281" s="34"/>
      <c r="FG281" s="34">
        <f t="shared" ref="FG281:FJ281" si="719">SUM(FG29)</f>
        <v>0.86</v>
      </c>
      <c r="FH281" s="34">
        <f t="shared" si="719"/>
        <v>1.24</v>
      </c>
      <c r="FI281" s="34">
        <f t="shared" si="719"/>
        <v>0.97</v>
      </c>
      <c r="FJ281" s="34">
        <f t="shared" si="719"/>
        <v>0.21</v>
      </c>
      <c r="FN281" s="34">
        <f t="shared" ref="FN281:FQ281" si="720">SUM(FN29)</f>
        <v>0.93</v>
      </c>
      <c r="FO281" s="34">
        <f t="shared" si="720"/>
        <v>1.74</v>
      </c>
      <c r="FP281" s="34">
        <f t="shared" si="720"/>
        <v>0.92</v>
      </c>
      <c r="FQ281" s="34">
        <f t="shared" si="720"/>
        <v>0.26</v>
      </c>
      <c r="FU281" s="34">
        <f t="shared" ref="FU281:FX281" si="721">SUM(FU29)</f>
        <v>0.6</v>
      </c>
      <c r="FV281" s="34">
        <f t="shared" si="721"/>
        <v>0.73</v>
      </c>
      <c r="FW281" s="34">
        <f t="shared" si="721"/>
        <v>0.67</v>
      </c>
      <c r="FX281" s="34">
        <f t="shared" si="721"/>
        <v>0.12</v>
      </c>
      <c r="FY281" s="34"/>
      <c r="GB281" s="34">
        <f t="shared" ref="GB281:GE281" si="722">SUM(GB29)</f>
        <v>0.63</v>
      </c>
      <c r="GC281" s="34">
        <f t="shared" si="722"/>
        <v>1.1200000000000001</v>
      </c>
      <c r="GD281" s="34">
        <f t="shared" si="722"/>
        <v>0.66</v>
      </c>
      <c r="GE281" s="34">
        <f t="shared" si="722"/>
        <v>0.13</v>
      </c>
      <c r="GI281" s="34">
        <f t="shared" ref="GI281:GL281" si="723">SUM(GI29)</f>
        <v>0.79</v>
      </c>
      <c r="GJ281" s="34">
        <f t="shared" si="723"/>
        <v>1.08</v>
      </c>
      <c r="GK281" s="34">
        <f t="shared" si="723"/>
        <v>0.85</v>
      </c>
      <c r="GL281" s="34">
        <f t="shared" si="723"/>
        <v>0.2</v>
      </c>
      <c r="GP281" s="49">
        <f t="shared" ref="GP281:GS281" si="724">SUM(GP29)</f>
        <v>0.81</v>
      </c>
      <c r="GQ281" s="49">
        <f t="shared" si="724"/>
        <v>1.71</v>
      </c>
      <c r="GR281" s="49">
        <f t="shared" si="724"/>
        <v>0.75</v>
      </c>
      <c r="GS281" s="49">
        <f t="shared" si="724"/>
        <v>0.23</v>
      </c>
      <c r="GW281" s="51">
        <f t="shared" ref="GW281:GZ281" si="725">SUM(GW29)</f>
        <v>0.81</v>
      </c>
      <c r="GX281" s="51">
        <f t="shared" si="725"/>
        <v>1.39</v>
      </c>
      <c r="GY281" s="51">
        <f t="shared" si="725"/>
        <v>0.78</v>
      </c>
      <c r="GZ281" s="51">
        <f t="shared" si="725"/>
        <v>0.38</v>
      </c>
      <c r="HA281" s="51"/>
      <c r="HD281" s="57">
        <f t="shared" ref="HD281:HG281" si="726">SUM(HD29)</f>
        <v>0.86</v>
      </c>
      <c r="HE281" s="57">
        <f t="shared" si="726"/>
        <v>1.56</v>
      </c>
      <c r="HF281" s="57">
        <f t="shared" si="726"/>
        <v>0.82</v>
      </c>
      <c r="HG281" s="57">
        <f t="shared" si="726"/>
        <v>0.28999999999999998</v>
      </c>
      <c r="HK281" s="57">
        <f t="shared" ref="HK281:HN281" si="727">SUM(HK29)</f>
        <v>0.88</v>
      </c>
      <c r="HL281" s="57">
        <f t="shared" si="727"/>
        <v>1.67</v>
      </c>
      <c r="HM281" s="57">
        <f t="shared" si="727"/>
        <v>0.83</v>
      </c>
      <c r="HN281" s="57">
        <f t="shared" si="727"/>
        <v>0.23</v>
      </c>
      <c r="HR281" s="57">
        <f t="shared" ref="HR281:HU281" si="728">SUM(HR29)</f>
        <v>0.74</v>
      </c>
      <c r="HS281" s="57">
        <f t="shared" si="728"/>
        <v>1.65</v>
      </c>
      <c r="HT281" s="57">
        <f t="shared" si="728"/>
        <v>0.56000000000000005</v>
      </c>
      <c r="HU281" s="57">
        <f t="shared" si="728"/>
        <v>0.46</v>
      </c>
      <c r="HY281" s="57">
        <f t="shared" ref="HY281:IB281" si="729">SUM(HY29)</f>
        <v>0.54</v>
      </c>
      <c r="HZ281" s="57">
        <f t="shared" si="729"/>
        <v>0.91</v>
      </c>
      <c r="IA281" s="57">
        <f t="shared" si="729"/>
        <v>0.54</v>
      </c>
      <c r="IB281" s="57">
        <f t="shared" si="729"/>
        <v>0.23</v>
      </c>
    </row>
    <row r="282" spans="1:236" x14ac:dyDescent="0.25">
      <c r="A282" s="32" t="s">
        <v>274</v>
      </c>
      <c r="B282" s="32">
        <f t="shared" ref="B282:C282" si="730">SUM(B30)</f>
        <v>0.85</v>
      </c>
      <c r="C282" s="32">
        <f t="shared" si="730"/>
        <v>0.87</v>
      </c>
      <c r="D282" s="32">
        <f t="shared" ref="D282:E282" si="731">SUM(D30)</f>
        <v>0.92</v>
      </c>
      <c r="E282" s="32">
        <f t="shared" si="731"/>
        <v>0.65</v>
      </c>
      <c r="H282" s="32" t="s">
        <v>274</v>
      </c>
      <c r="I282" s="32">
        <f t="shared" ref="I282:J282" si="732">SUM(I30)</f>
        <v>0.8</v>
      </c>
      <c r="J282" s="32">
        <f t="shared" si="732"/>
        <v>1.64</v>
      </c>
      <c r="K282" s="32">
        <f t="shared" ref="K282:L282" si="733">SUM(K30)</f>
        <v>0.68</v>
      </c>
      <c r="L282" s="32">
        <f t="shared" si="733"/>
        <v>0.45</v>
      </c>
      <c r="O282" s="32" t="s">
        <v>274</v>
      </c>
      <c r="P282" s="32">
        <f t="shared" ref="P282:Q282" si="734">SUM(P30)</f>
        <v>0.68</v>
      </c>
      <c r="Q282" s="32">
        <f t="shared" si="734"/>
        <v>1.26</v>
      </c>
      <c r="R282" s="32">
        <f t="shared" ref="R282:S282" si="735">SUM(R30)</f>
        <v>0.51</v>
      </c>
      <c r="S282" s="32">
        <f t="shared" si="735"/>
        <v>0.82</v>
      </c>
      <c r="V282" s="32" t="s">
        <v>274</v>
      </c>
      <c r="W282" s="32">
        <f t="shared" ref="W282:X282" si="736">SUM(W30)</f>
        <v>0.99</v>
      </c>
      <c r="X282" s="32">
        <f t="shared" si="736"/>
        <v>0.87</v>
      </c>
      <c r="Y282" s="32">
        <f t="shared" ref="Y282:Z282" si="737">SUM(Y30)</f>
        <v>1.03</v>
      </c>
      <c r="Z282" s="32">
        <f t="shared" si="737"/>
        <v>0.92</v>
      </c>
      <c r="AC282" s="32" t="s">
        <v>274</v>
      </c>
      <c r="AD282" s="32">
        <f t="shared" ref="AD282:AE282" si="738">SUM(AD30)</f>
        <v>0.91</v>
      </c>
      <c r="AE282" s="32">
        <f t="shared" si="738"/>
        <v>0.68</v>
      </c>
      <c r="AF282" s="32">
        <f t="shared" ref="AF282:AG282" si="739">SUM(AF30)</f>
        <v>0.9</v>
      </c>
      <c r="AG282" s="32">
        <f t="shared" si="739"/>
        <v>0.93</v>
      </c>
      <c r="AJ282" s="32" t="s">
        <v>274</v>
      </c>
      <c r="AK282" s="32">
        <f t="shared" ref="AK282:AL282" si="740">SUM(AK30)</f>
        <v>0.64</v>
      </c>
      <c r="AL282" s="32">
        <f t="shared" si="740"/>
        <v>0.48</v>
      </c>
      <c r="AM282" s="32">
        <f t="shared" ref="AM282:AN282" si="741">SUM(AM30)</f>
        <v>0.69</v>
      </c>
      <c r="AN282" s="32">
        <f t="shared" si="741"/>
        <v>0.62</v>
      </c>
      <c r="AQ282" s="2" t="s">
        <v>274</v>
      </c>
      <c r="AR282" s="2">
        <f t="shared" ref="AR282:AS282" si="742">SUM(AR30)</f>
        <v>0.79</v>
      </c>
      <c r="AS282" s="2">
        <f t="shared" si="742"/>
        <v>0.62</v>
      </c>
      <c r="AT282" s="2">
        <f t="shared" ref="AT282:AU282" si="743">SUM(AT30)</f>
        <v>0.86</v>
      </c>
      <c r="AU282" s="2">
        <f t="shared" si="743"/>
        <v>0.64</v>
      </c>
      <c r="AX282" s="2" t="s">
        <v>274</v>
      </c>
      <c r="AY282" s="2">
        <f t="shared" ref="AY282:AZ282" si="744">SUM(AY30)</f>
        <v>0.52</v>
      </c>
      <c r="AZ282" s="2">
        <f t="shared" si="744"/>
        <v>0.37</v>
      </c>
      <c r="BA282" s="2">
        <f t="shared" ref="BA282:BB282" si="745">SUM(BA30)</f>
        <v>0.52</v>
      </c>
      <c r="BB282" s="2">
        <f t="shared" si="745"/>
        <v>0.51</v>
      </c>
      <c r="BE282" s="2" t="s">
        <v>274</v>
      </c>
      <c r="BF282" s="2">
        <f t="shared" ref="BF282:BG282" si="746">SUM(BF30)</f>
        <v>0.56999999999999995</v>
      </c>
      <c r="BG282" s="2">
        <f t="shared" si="746"/>
        <v>0.63</v>
      </c>
      <c r="BH282" s="2">
        <f t="shared" ref="BH282:BI282" si="747">SUM(BH30)</f>
        <v>0.44</v>
      </c>
      <c r="BI282" s="2">
        <f t="shared" si="747"/>
        <v>0.5</v>
      </c>
      <c r="BL282" s="2" t="s">
        <v>274</v>
      </c>
      <c r="BM282" s="2">
        <f t="shared" ref="BM282:BN282" si="748">SUM(BM30)</f>
        <v>0.45</v>
      </c>
      <c r="BN282" s="2">
        <f t="shared" si="748"/>
        <v>0.51</v>
      </c>
      <c r="BO282" s="2">
        <f t="shared" ref="BO282:BP282" si="749">SUM(BO30)</f>
        <v>0.33</v>
      </c>
      <c r="BP282" s="2">
        <f t="shared" si="749"/>
        <v>0.74</v>
      </c>
      <c r="BS282" t="s">
        <v>274</v>
      </c>
      <c r="BT282">
        <f t="shared" si="59"/>
        <v>0.55000000000000004</v>
      </c>
      <c r="BU282">
        <f t="shared" si="59"/>
        <v>0.65</v>
      </c>
      <c r="BV282">
        <f t="shared" si="104"/>
        <v>0.5</v>
      </c>
      <c r="BW282">
        <f t="shared" si="104"/>
        <v>0.57999999999999996</v>
      </c>
      <c r="BZ282" s="2" t="s">
        <v>274</v>
      </c>
      <c r="CA282" s="2">
        <f t="shared" ref="CA282:CD282" si="750">SUM(CA30)</f>
        <v>0.71</v>
      </c>
      <c r="CB282" s="2">
        <f t="shared" si="750"/>
        <v>1.03</v>
      </c>
      <c r="CC282" s="2">
        <f t="shared" si="750"/>
        <v>0.55000000000000004</v>
      </c>
      <c r="CD282" s="2">
        <f t="shared" si="750"/>
        <v>0.99</v>
      </c>
      <c r="CG282" s="34" t="s">
        <v>274</v>
      </c>
      <c r="CH282" s="34">
        <f t="shared" ref="CH282:CK282" si="751">SUM(CH30)</f>
        <v>0.73</v>
      </c>
      <c r="CI282" s="34">
        <f t="shared" si="751"/>
        <v>0.87</v>
      </c>
      <c r="CJ282" s="34">
        <f t="shared" si="751"/>
        <v>0.76</v>
      </c>
      <c r="CK282" s="34">
        <f t="shared" si="751"/>
        <v>0.45</v>
      </c>
      <c r="CN282" s="34" t="s">
        <v>274</v>
      </c>
      <c r="CO282" s="34">
        <f t="shared" ref="CO282:CR282" si="752">SUM(CO30)</f>
        <v>0.69</v>
      </c>
      <c r="CP282" s="34">
        <f t="shared" si="752"/>
        <v>1.1100000000000001</v>
      </c>
      <c r="CQ282" s="34">
        <f t="shared" si="752"/>
        <v>0.71</v>
      </c>
      <c r="CR282" s="34">
        <f t="shared" si="752"/>
        <v>0.21</v>
      </c>
      <c r="CS282" s="34"/>
      <c r="CU282" s="34" t="s">
        <v>274</v>
      </c>
      <c r="CV282" s="34">
        <f t="shared" ref="CV282:CY282" si="753">SUM(CV30)</f>
        <v>0.46</v>
      </c>
      <c r="CW282" s="34">
        <f t="shared" si="753"/>
        <v>0.38</v>
      </c>
      <c r="CX282" s="34">
        <f t="shared" si="753"/>
        <v>0.46</v>
      </c>
      <c r="CY282" s="34">
        <f t="shared" si="753"/>
        <v>0.43</v>
      </c>
      <c r="DB282" s="34" t="s">
        <v>274</v>
      </c>
      <c r="DC282" s="34">
        <f t="shared" ref="DC282:DF282" si="754">SUM(DC30)</f>
        <v>0.38</v>
      </c>
      <c r="DD282" s="34">
        <f t="shared" si="754"/>
        <v>0.46</v>
      </c>
      <c r="DE282" s="34">
        <f t="shared" si="754"/>
        <v>0.37</v>
      </c>
      <c r="DF282" s="34">
        <f t="shared" si="754"/>
        <v>0.28999999999999998</v>
      </c>
      <c r="DI282" s="34" t="s">
        <v>274</v>
      </c>
      <c r="DJ282" s="34">
        <f t="shared" ref="DJ282:DM282" si="755">SUM(DJ30)</f>
        <v>0.3</v>
      </c>
      <c r="DK282" s="34">
        <f t="shared" si="755"/>
        <v>0.11</v>
      </c>
      <c r="DL282" s="34">
        <f t="shared" si="755"/>
        <v>0.35</v>
      </c>
      <c r="DM282" s="34">
        <f t="shared" si="755"/>
        <v>0.17</v>
      </c>
      <c r="DP282" s="34" t="s">
        <v>274</v>
      </c>
      <c r="DQ282" s="34">
        <f t="shared" ref="DQ282:DT282" si="756">SUM(DQ30)</f>
        <v>0.23</v>
      </c>
      <c r="DR282" s="34">
        <f t="shared" si="756"/>
        <v>0.15</v>
      </c>
      <c r="DS282" s="34">
        <f t="shared" si="756"/>
        <v>0.17</v>
      </c>
      <c r="DT282" s="34">
        <f t="shared" si="756"/>
        <v>0.31</v>
      </c>
      <c r="DW282" s="34" t="s">
        <v>274</v>
      </c>
      <c r="DX282" s="34">
        <f t="shared" ref="DX282:EA282" si="757">SUM(DX30)</f>
        <v>0.09</v>
      </c>
      <c r="DY282" s="34">
        <f t="shared" si="757"/>
        <v>0.31</v>
      </c>
      <c r="DZ282" s="34">
        <f t="shared" si="757"/>
        <v>0.01</v>
      </c>
      <c r="EA282" s="34">
        <f t="shared" si="757"/>
        <v>0.16</v>
      </c>
      <c r="ED282" s="34" t="s">
        <v>274</v>
      </c>
      <c r="EE282" s="34">
        <f t="shared" ref="EE282:EH282" si="758">SUM(EE30)</f>
        <v>0.2</v>
      </c>
      <c r="EF282" s="34">
        <f t="shared" si="758"/>
        <v>0.24</v>
      </c>
      <c r="EG282" s="34">
        <f t="shared" si="758"/>
        <v>7.0000000000000007E-2</v>
      </c>
      <c r="EH282" s="34">
        <f t="shared" si="758"/>
        <v>0.6</v>
      </c>
      <c r="EK282" s="34" t="s">
        <v>274</v>
      </c>
      <c r="EL282" s="34">
        <f t="shared" ref="EL282:EO282" si="759">SUM(EL30)</f>
        <v>0.12</v>
      </c>
      <c r="EM282" s="34">
        <f t="shared" si="759"/>
        <v>0.05</v>
      </c>
      <c r="EN282" s="34">
        <f t="shared" si="759"/>
        <v>0.11</v>
      </c>
      <c r="EO282" s="34">
        <f t="shared" si="759"/>
        <v>0.17</v>
      </c>
      <c r="ER282" s="34" t="s">
        <v>274</v>
      </c>
      <c r="ES282" s="34">
        <f t="shared" ref="ES282:EV282" si="760">SUM(ES30)</f>
        <v>0.19</v>
      </c>
      <c r="ET282" s="34">
        <f t="shared" si="760"/>
        <v>0.23</v>
      </c>
      <c r="EU282" s="34">
        <f t="shared" si="760"/>
        <v>0.11</v>
      </c>
      <c r="EV282" s="34">
        <f t="shared" si="760"/>
        <v>0.4</v>
      </c>
      <c r="EZ282" s="34">
        <f t="shared" ref="EZ282:FC282" si="761">SUM(EZ30)</f>
        <v>0.11</v>
      </c>
      <c r="FA282" s="34">
        <f t="shared" si="761"/>
        <v>0.18</v>
      </c>
      <c r="FB282" s="34">
        <f t="shared" si="761"/>
        <v>0.06</v>
      </c>
      <c r="FC282" s="34">
        <f t="shared" si="761"/>
        <v>0.24</v>
      </c>
      <c r="FD282" s="34"/>
      <c r="FG282" s="34">
        <f t="shared" ref="FG282:FJ282" si="762">SUM(FG30)</f>
        <v>0.21</v>
      </c>
      <c r="FH282" s="34">
        <f t="shared" si="762"/>
        <v>0.4</v>
      </c>
      <c r="FI282" s="34">
        <f t="shared" si="762"/>
        <v>7.0000000000000007E-2</v>
      </c>
      <c r="FJ282" s="34">
        <f t="shared" si="762"/>
        <v>0.47</v>
      </c>
      <c r="FN282" s="34">
        <f t="shared" ref="FN282:FQ282" si="763">SUM(FN30)</f>
        <v>0.2</v>
      </c>
      <c r="FO282" s="34">
        <f t="shared" si="763"/>
        <v>0.31</v>
      </c>
      <c r="FP282" s="34">
        <f t="shared" si="763"/>
        <v>0.12</v>
      </c>
      <c r="FQ282" s="34">
        <f t="shared" si="763"/>
        <v>0.44</v>
      </c>
      <c r="FU282" s="34">
        <f t="shared" ref="FU282:FX282" si="764">SUM(FU30)</f>
        <v>0.28999999999999998</v>
      </c>
      <c r="FV282" s="34">
        <f t="shared" si="764"/>
        <v>0.44</v>
      </c>
      <c r="FW282" s="34">
        <f t="shared" si="764"/>
        <v>0.26</v>
      </c>
      <c r="FX282" s="34">
        <f t="shared" si="764"/>
        <v>0.05</v>
      </c>
      <c r="FY282" s="34"/>
      <c r="GB282" s="34">
        <f t="shared" ref="GB282:GE282" si="765">SUM(GB30)</f>
        <v>0.24</v>
      </c>
      <c r="GC282" s="34">
        <f t="shared" si="765"/>
        <v>0.42</v>
      </c>
      <c r="GD282" s="34">
        <f t="shared" si="765"/>
        <v>0.17</v>
      </c>
      <c r="GE282" s="34">
        <f t="shared" si="765"/>
        <v>0.33</v>
      </c>
      <c r="GI282" s="34">
        <f t="shared" ref="GI282:GL282" si="766">SUM(GI30)</f>
        <v>0.35</v>
      </c>
      <c r="GJ282" s="34">
        <f t="shared" si="766"/>
        <v>0.46</v>
      </c>
      <c r="GK282" s="34">
        <f t="shared" si="766"/>
        <v>0.37</v>
      </c>
      <c r="GL282" s="34">
        <f t="shared" si="766"/>
        <v>0.08</v>
      </c>
      <c r="GP282" s="49">
        <f t="shared" ref="GP282:GS282" si="767">SUM(GP30)</f>
        <v>0.35</v>
      </c>
      <c r="GQ282" s="49">
        <f t="shared" si="767"/>
        <v>0.3</v>
      </c>
      <c r="GR282" s="49">
        <f t="shared" si="767"/>
        <v>0.35</v>
      </c>
      <c r="GS282" s="49">
        <f t="shared" si="767"/>
        <v>0.15</v>
      </c>
      <c r="GW282" s="51">
        <f t="shared" ref="GW282:GZ282" si="768">SUM(GW30)</f>
        <v>0.21</v>
      </c>
      <c r="GX282" s="51">
        <f t="shared" si="768"/>
        <v>0.16</v>
      </c>
      <c r="GY282" s="51">
        <f t="shared" si="768"/>
        <v>0.13</v>
      </c>
      <c r="GZ282" s="51">
        <f t="shared" si="768"/>
        <v>0.23</v>
      </c>
      <c r="HA282" s="51"/>
      <c r="HD282" s="57">
        <f t="shared" ref="HD282:HG282" si="769">SUM(HD30)</f>
        <v>0.19</v>
      </c>
      <c r="HE282" s="57">
        <f t="shared" si="769"/>
        <v>0.37</v>
      </c>
      <c r="HF282" s="57">
        <f t="shared" si="769"/>
        <v>0.15</v>
      </c>
      <c r="HG282" s="57">
        <f t="shared" si="769"/>
        <v>0.2</v>
      </c>
      <c r="HK282" s="57">
        <f t="shared" ref="HK282:HN282" si="770">SUM(HK30)</f>
        <v>0.19</v>
      </c>
      <c r="HL282" s="57">
        <f t="shared" si="770"/>
        <v>0.37</v>
      </c>
      <c r="HM282" s="57">
        <f t="shared" si="770"/>
        <v>0.13</v>
      </c>
      <c r="HN282" s="57">
        <f t="shared" si="770"/>
        <v>0.26</v>
      </c>
      <c r="HR282" s="57">
        <f t="shared" ref="HR282:HU282" si="771">SUM(HR30)</f>
        <v>0.24</v>
      </c>
      <c r="HS282" s="57">
        <f t="shared" si="771"/>
        <v>0.32</v>
      </c>
      <c r="HT282" s="57">
        <f t="shared" si="771"/>
        <v>0.18</v>
      </c>
      <c r="HU282" s="57">
        <f t="shared" si="771"/>
        <v>0.19</v>
      </c>
      <c r="HY282" s="57">
        <f t="shared" ref="HY282:IB282" si="772">SUM(HY30)</f>
        <v>0.21</v>
      </c>
      <c r="HZ282" s="57">
        <f t="shared" si="772"/>
        <v>0.33</v>
      </c>
      <c r="IA282" s="57">
        <f t="shared" si="772"/>
        <v>0.15</v>
      </c>
      <c r="IB282" s="57">
        <f t="shared" si="772"/>
        <v>0.38</v>
      </c>
    </row>
    <row r="283" spans="1:236" x14ac:dyDescent="0.25">
      <c r="A283" s="32" t="s">
        <v>275</v>
      </c>
      <c r="B283" s="32">
        <f t="shared" ref="B283:C283" si="773">SUM(B31)</f>
        <v>1.41</v>
      </c>
      <c r="C283" s="32">
        <f t="shared" si="773"/>
        <v>1.5</v>
      </c>
      <c r="D283" s="32">
        <f t="shared" ref="D283:E283" si="774">SUM(D31)</f>
        <v>1.73</v>
      </c>
      <c r="E283" s="32">
        <f t="shared" si="774"/>
        <v>0.26</v>
      </c>
      <c r="H283" s="32" t="s">
        <v>275</v>
      </c>
      <c r="I283" s="32">
        <f t="shared" ref="I283:J283" si="775">SUM(I31)</f>
        <v>1.4</v>
      </c>
      <c r="J283" s="32">
        <f t="shared" si="775"/>
        <v>1.08</v>
      </c>
      <c r="K283" s="32">
        <f t="shared" ref="K283:L283" si="776">SUM(K31)</f>
        <v>1.7</v>
      </c>
      <c r="L283" s="32">
        <f t="shared" si="776"/>
        <v>0.27</v>
      </c>
      <c r="O283" s="32" t="s">
        <v>275</v>
      </c>
      <c r="P283" s="32">
        <f t="shared" ref="P283:Q283" si="777">SUM(P31)</f>
        <v>1.44</v>
      </c>
      <c r="Q283" s="32">
        <f t="shared" si="777"/>
        <v>1.47</v>
      </c>
      <c r="R283" s="32">
        <f t="shared" ref="R283:S283" si="778">SUM(R31)</f>
        <v>1.76</v>
      </c>
      <c r="S283" s="32">
        <f t="shared" si="778"/>
        <v>0.46</v>
      </c>
      <c r="V283" s="32" t="s">
        <v>275</v>
      </c>
      <c r="W283" s="32">
        <f t="shared" ref="W283:X283" si="779">SUM(W31)</f>
        <v>1.1499999999999999</v>
      </c>
      <c r="X283" s="32">
        <f t="shared" si="779"/>
        <v>1.27</v>
      </c>
      <c r="Y283" s="32">
        <f t="shared" ref="Y283:Z283" si="780">SUM(Y31)</f>
        <v>1.44</v>
      </c>
      <c r="Z283" s="32">
        <f t="shared" si="780"/>
        <v>0.23</v>
      </c>
      <c r="AC283" s="32" t="s">
        <v>275</v>
      </c>
      <c r="AD283" s="32">
        <f t="shared" ref="AD283:AE283" si="781">SUM(AD31)</f>
        <v>1.23</v>
      </c>
      <c r="AE283" s="32">
        <f t="shared" si="781"/>
        <v>0.88</v>
      </c>
      <c r="AF283" s="32">
        <f t="shared" ref="AF283:AG283" si="782">SUM(AF31)</f>
        <v>1.64</v>
      </c>
      <c r="AG283" s="32">
        <f t="shared" si="782"/>
        <v>0.14000000000000001</v>
      </c>
      <c r="AJ283" s="32" t="s">
        <v>275</v>
      </c>
      <c r="AK283" s="32">
        <f t="shared" ref="AK283:AL283" si="783">SUM(AK31)</f>
        <v>1.1399999999999999</v>
      </c>
      <c r="AL283" s="32">
        <f t="shared" si="783"/>
        <v>0.4</v>
      </c>
      <c r="AM283" s="32">
        <f t="shared" ref="AM283:AN283" si="784">SUM(AM31)</f>
        <v>1.55</v>
      </c>
      <c r="AN283" s="32">
        <f t="shared" si="784"/>
        <v>0.42</v>
      </c>
      <c r="AQ283" s="2" t="s">
        <v>275</v>
      </c>
      <c r="AR283" s="2">
        <f t="shared" ref="AR283:AS283" si="785">SUM(AR31)</f>
        <v>0.95</v>
      </c>
      <c r="AS283" s="2">
        <f t="shared" si="785"/>
        <v>0.51</v>
      </c>
      <c r="AT283" s="2">
        <f t="shared" ref="AT283:AU283" si="786">SUM(AT31)</f>
        <v>1.26</v>
      </c>
      <c r="AU283" s="2">
        <f t="shared" si="786"/>
        <v>0.17</v>
      </c>
      <c r="AX283" s="2" t="s">
        <v>275</v>
      </c>
      <c r="AY283" s="2">
        <f t="shared" ref="AY283:AZ283" si="787">SUM(AY31)</f>
        <v>1.3</v>
      </c>
      <c r="AZ283" s="2">
        <f t="shared" si="787"/>
        <v>0.55000000000000004</v>
      </c>
      <c r="BA283" s="2">
        <f t="shared" ref="BA283:BB283" si="788">SUM(BA31)</f>
        <v>1.88</v>
      </c>
      <c r="BB283" s="2">
        <f t="shared" si="788"/>
        <v>0.1</v>
      </c>
      <c r="BE283" s="2" t="s">
        <v>275</v>
      </c>
      <c r="BF283" s="2">
        <f t="shared" ref="BF283:BG283" si="789">SUM(BF31)</f>
        <v>1.04</v>
      </c>
      <c r="BG283" s="2">
        <f t="shared" si="789"/>
        <v>0.51</v>
      </c>
      <c r="BH283" s="2">
        <f t="shared" ref="BH283:BI283" si="790">SUM(BH31)</f>
        <v>1.39</v>
      </c>
      <c r="BI283" s="2">
        <f t="shared" si="790"/>
        <v>0.11</v>
      </c>
      <c r="BL283" s="2" t="s">
        <v>275</v>
      </c>
      <c r="BM283" s="2">
        <f t="shared" ref="BM283:BN283" si="791">SUM(BM31)</f>
        <v>1.23</v>
      </c>
      <c r="BN283" s="2">
        <f t="shared" si="791"/>
        <v>0.76</v>
      </c>
      <c r="BO283" s="2">
        <f t="shared" ref="BO283:BP283" si="792">SUM(BO31)</f>
        <v>1.71</v>
      </c>
      <c r="BP283" s="2">
        <f t="shared" si="792"/>
        <v>0.04</v>
      </c>
      <c r="BS283" t="s">
        <v>275</v>
      </c>
      <c r="BT283">
        <f t="shared" si="59"/>
        <v>1.47</v>
      </c>
      <c r="BU283">
        <f t="shared" si="59"/>
        <v>1.1000000000000001</v>
      </c>
      <c r="BV283">
        <f t="shared" si="104"/>
        <v>1.9</v>
      </c>
      <c r="BW283">
        <f t="shared" si="104"/>
        <v>0.47</v>
      </c>
      <c r="BZ283" s="2" t="s">
        <v>275</v>
      </c>
      <c r="CA283" s="2">
        <f t="shared" ref="CA283:CD283" si="793">SUM(CA31)</f>
        <v>1.56</v>
      </c>
      <c r="CB283" s="2">
        <f t="shared" si="793"/>
        <v>1.38</v>
      </c>
      <c r="CC283" s="2">
        <f t="shared" si="793"/>
        <v>1.88</v>
      </c>
      <c r="CD283" s="2">
        <f t="shared" si="793"/>
        <v>0.56999999999999995</v>
      </c>
      <c r="CG283" s="34" t="s">
        <v>275</v>
      </c>
      <c r="CH283" s="34">
        <f t="shared" ref="CH283:CK283" si="794">SUM(CH31)</f>
        <v>1.42</v>
      </c>
      <c r="CI283" s="34">
        <f t="shared" si="794"/>
        <v>1.34</v>
      </c>
      <c r="CJ283" s="34">
        <f t="shared" si="794"/>
        <v>1.78</v>
      </c>
      <c r="CK283" s="34">
        <f t="shared" si="794"/>
        <v>0.28999999999999998</v>
      </c>
      <c r="CN283" s="34" t="s">
        <v>275</v>
      </c>
      <c r="CO283" s="34">
        <f t="shared" ref="CO283:CR283" si="795">SUM(CO31)</f>
        <v>1.24</v>
      </c>
      <c r="CP283" s="34">
        <f t="shared" si="795"/>
        <v>0.84</v>
      </c>
      <c r="CQ283" s="34">
        <f t="shared" si="795"/>
        <v>1.66</v>
      </c>
      <c r="CR283" s="34">
        <f t="shared" si="795"/>
        <v>0.17</v>
      </c>
      <c r="CS283" s="34"/>
      <c r="CU283" s="34" t="s">
        <v>275</v>
      </c>
      <c r="CV283" s="34">
        <f t="shared" ref="CV283:CY283" si="796">SUM(CV31)</f>
        <v>1.43</v>
      </c>
      <c r="CW283" s="34">
        <f t="shared" si="796"/>
        <v>1.88</v>
      </c>
      <c r="CX283" s="34">
        <f t="shared" si="796"/>
        <v>1.69</v>
      </c>
      <c r="CY283" s="34">
        <f t="shared" si="796"/>
        <v>0.15</v>
      </c>
      <c r="DB283" s="34" t="s">
        <v>275</v>
      </c>
      <c r="DC283" s="34">
        <f t="shared" ref="DC283:DF283" si="797">SUM(DC31)</f>
        <v>1.87</v>
      </c>
      <c r="DD283" s="34">
        <f t="shared" si="797"/>
        <v>1.24</v>
      </c>
      <c r="DE283" s="34">
        <f t="shared" si="797"/>
        <v>2.46</v>
      </c>
      <c r="DF283" s="34">
        <f t="shared" si="797"/>
        <v>0.51</v>
      </c>
      <c r="DI283" s="34" t="s">
        <v>275</v>
      </c>
      <c r="DJ283" s="34">
        <f t="shared" ref="DJ283:DM283" si="798">SUM(DJ31)</f>
        <v>1.68</v>
      </c>
      <c r="DK283" s="34">
        <f t="shared" si="798"/>
        <v>1.04</v>
      </c>
      <c r="DL283" s="34">
        <f t="shared" si="798"/>
        <v>2.04</v>
      </c>
      <c r="DM283" s="34">
        <f t="shared" si="798"/>
        <v>0.53</v>
      </c>
      <c r="DP283" s="34" t="s">
        <v>275</v>
      </c>
      <c r="DQ283" s="34">
        <f t="shared" ref="DQ283:DT283" si="799">SUM(DQ31)</f>
        <v>1.5</v>
      </c>
      <c r="DR283" s="34">
        <f t="shared" si="799"/>
        <v>1.0900000000000001</v>
      </c>
      <c r="DS283" s="34">
        <f t="shared" si="799"/>
        <v>1.96</v>
      </c>
      <c r="DT283" s="34">
        <f t="shared" si="799"/>
        <v>0.26</v>
      </c>
      <c r="DW283" s="34" t="s">
        <v>275</v>
      </c>
      <c r="DX283" s="34">
        <f t="shared" ref="DX283:EA283" si="800">SUM(DX31)</f>
        <v>1.43</v>
      </c>
      <c r="DY283" s="34">
        <f t="shared" si="800"/>
        <v>1.17</v>
      </c>
      <c r="DZ283" s="34">
        <f t="shared" si="800"/>
        <v>1.78</v>
      </c>
      <c r="EA283" s="34">
        <f t="shared" si="800"/>
        <v>0.4</v>
      </c>
      <c r="ED283" s="34" t="s">
        <v>275</v>
      </c>
      <c r="EE283" s="34">
        <f t="shared" ref="EE283:EH283" si="801">SUM(EE31)</f>
        <v>1.43</v>
      </c>
      <c r="EF283" s="34">
        <f t="shared" si="801"/>
        <v>1.22</v>
      </c>
      <c r="EG283" s="34">
        <f t="shared" si="801"/>
        <v>1.78</v>
      </c>
      <c r="EH283" s="34">
        <f t="shared" si="801"/>
        <v>0.26</v>
      </c>
      <c r="EK283" s="34" t="s">
        <v>275</v>
      </c>
      <c r="EL283" s="34">
        <f t="shared" ref="EL283:EO283" si="802">SUM(EL31)</f>
        <v>1.46</v>
      </c>
      <c r="EM283" s="34">
        <f t="shared" si="802"/>
        <v>1</v>
      </c>
      <c r="EN283" s="34">
        <f t="shared" si="802"/>
        <v>1.86</v>
      </c>
      <c r="EO283" s="34">
        <f t="shared" si="802"/>
        <v>0.28999999999999998</v>
      </c>
      <c r="ER283" s="34" t="s">
        <v>275</v>
      </c>
      <c r="ES283" s="34">
        <f t="shared" ref="ES283:EV283" si="803">SUM(ES31)</f>
        <v>1.55</v>
      </c>
      <c r="ET283" s="34">
        <f t="shared" si="803"/>
        <v>1.71</v>
      </c>
      <c r="EU283" s="34">
        <f t="shared" si="803"/>
        <v>1.8</v>
      </c>
      <c r="EV283" s="34">
        <f t="shared" si="803"/>
        <v>0.18</v>
      </c>
      <c r="EZ283" s="34">
        <f t="shared" ref="EZ283:FC283" si="804">SUM(EZ31)</f>
        <v>1.41</v>
      </c>
      <c r="FA283" s="34">
        <f t="shared" si="804"/>
        <v>0.8</v>
      </c>
      <c r="FB283" s="34">
        <f t="shared" si="804"/>
        <v>1.81</v>
      </c>
      <c r="FC283" s="34">
        <f t="shared" si="804"/>
        <v>0.45</v>
      </c>
      <c r="FD283" s="34"/>
      <c r="FG283" s="34">
        <f t="shared" ref="FG283:FJ283" si="805">SUM(FG31)</f>
        <v>1.55</v>
      </c>
      <c r="FH283" s="34">
        <f t="shared" si="805"/>
        <v>1.99</v>
      </c>
      <c r="FI283" s="34">
        <f t="shared" si="805"/>
        <v>1.86</v>
      </c>
      <c r="FJ283" s="34">
        <f t="shared" si="805"/>
        <v>0.18</v>
      </c>
      <c r="FN283" s="34">
        <f t="shared" ref="FN283:FQ283" si="806">SUM(FN31)</f>
        <v>1.29</v>
      </c>
      <c r="FO283" s="34">
        <f t="shared" si="806"/>
        <v>1.02</v>
      </c>
      <c r="FP283" s="34">
        <f t="shared" si="806"/>
        <v>1.67</v>
      </c>
      <c r="FQ283" s="34">
        <f t="shared" si="806"/>
        <v>0.17</v>
      </c>
      <c r="FU283" s="34">
        <f t="shared" ref="FU283:FX283" si="807">SUM(FU31)</f>
        <v>1.39</v>
      </c>
      <c r="FV283" s="34">
        <f t="shared" si="807"/>
        <v>1.93</v>
      </c>
      <c r="FW283" s="34">
        <f t="shared" si="807"/>
        <v>1.7</v>
      </c>
      <c r="FX283" s="34">
        <f t="shared" si="807"/>
        <v>0.02</v>
      </c>
      <c r="FY283" s="34"/>
      <c r="GB283" s="34">
        <f t="shared" ref="GB283:GE283" si="808">SUM(GB31)</f>
        <v>1.44</v>
      </c>
      <c r="GC283" s="34">
        <f t="shared" si="808"/>
        <v>1.54</v>
      </c>
      <c r="GD283" s="34">
        <f t="shared" si="808"/>
        <v>1.74</v>
      </c>
      <c r="GE283" s="34">
        <f t="shared" si="808"/>
        <v>0.39</v>
      </c>
      <c r="GI283" s="34">
        <f t="shared" ref="GI283:GL283" si="809">SUM(GI31)</f>
        <v>1.27</v>
      </c>
      <c r="GJ283" s="34">
        <f t="shared" si="809"/>
        <v>1.63</v>
      </c>
      <c r="GK283" s="34">
        <f t="shared" si="809"/>
        <v>1.47</v>
      </c>
      <c r="GL283" s="34">
        <f t="shared" si="809"/>
        <v>0.16</v>
      </c>
      <c r="GP283" s="49">
        <f t="shared" ref="GP283:GS283" si="810">SUM(GP31)</f>
        <v>0.92</v>
      </c>
      <c r="GQ283" s="49">
        <f t="shared" si="810"/>
        <v>0.81</v>
      </c>
      <c r="GR283" s="49">
        <f t="shared" si="810"/>
        <v>1.2</v>
      </c>
      <c r="GS283" s="49">
        <f t="shared" si="810"/>
        <v>0.02</v>
      </c>
      <c r="GW283" s="51">
        <f t="shared" ref="GW283:GZ283" si="811">SUM(GW31)</f>
        <v>1.1200000000000001</v>
      </c>
      <c r="GX283" s="51">
        <f t="shared" si="811"/>
        <v>1.1200000000000001</v>
      </c>
      <c r="GY283" s="51">
        <f t="shared" si="811"/>
        <v>1.38</v>
      </c>
      <c r="GZ283" s="51">
        <f t="shared" si="811"/>
        <v>0.08</v>
      </c>
      <c r="HA283" s="51"/>
      <c r="HD283" s="57">
        <f t="shared" ref="HD283:HG283" si="812">SUM(HD31)</f>
        <v>1.2</v>
      </c>
      <c r="HE283" s="57">
        <f t="shared" si="812"/>
        <v>1.23</v>
      </c>
      <c r="HF283" s="57">
        <f t="shared" si="812"/>
        <v>1.49</v>
      </c>
      <c r="HG283" s="57">
        <f t="shared" si="812"/>
        <v>0</v>
      </c>
      <c r="HK283" s="57">
        <f t="shared" ref="HK283:HN283" si="813">SUM(HK31)</f>
        <v>1.1200000000000001</v>
      </c>
      <c r="HL283" s="57">
        <f t="shared" si="813"/>
        <v>0.9</v>
      </c>
      <c r="HM283" s="57">
        <f t="shared" si="813"/>
        <v>1.29</v>
      </c>
      <c r="HN283" s="57">
        <f t="shared" si="813"/>
        <v>0.15</v>
      </c>
      <c r="HR283" s="57">
        <f t="shared" ref="HR283:HU283" si="814">SUM(HR31)</f>
        <v>1.18</v>
      </c>
      <c r="HS283" s="57">
        <f t="shared" si="814"/>
        <v>1.02</v>
      </c>
      <c r="HT283" s="57">
        <f t="shared" si="814"/>
        <v>1.38</v>
      </c>
      <c r="HU283" s="57">
        <f t="shared" si="814"/>
        <v>0.2</v>
      </c>
      <c r="HY283" s="57">
        <f t="shared" ref="HY283:IB283" si="815">SUM(HY31)</f>
        <v>0.9</v>
      </c>
      <c r="HZ283" s="57">
        <f t="shared" si="815"/>
        <v>1.03</v>
      </c>
      <c r="IA283" s="57">
        <f t="shared" si="815"/>
        <v>1.0900000000000001</v>
      </c>
      <c r="IB283" s="57">
        <f t="shared" si="815"/>
        <v>0.05</v>
      </c>
    </row>
    <row r="284" spans="1:236" x14ac:dyDescent="0.25">
      <c r="A284" s="32" t="s">
        <v>276</v>
      </c>
      <c r="B284" s="32">
        <f t="shared" ref="B284:C284" si="816">SUM(B32)</f>
        <v>0.39</v>
      </c>
      <c r="C284" s="32">
        <f t="shared" si="816"/>
        <v>0.6</v>
      </c>
      <c r="D284" s="32">
        <f t="shared" ref="D284:E284" si="817">SUM(D32)</f>
        <v>0.33</v>
      </c>
      <c r="E284" s="32">
        <f t="shared" si="817"/>
        <v>0.17</v>
      </c>
      <c r="H284" s="32" t="s">
        <v>276</v>
      </c>
      <c r="I284" s="32">
        <f t="shared" ref="I284:J284" si="818">SUM(I32)</f>
        <v>0.31</v>
      </c>
      <c r="J284" s="32">
        <f t="shared" si="818"/>
        <v>0.59</v>
      </c>
      <c r="K284" s="32">
        <f t="shared" ref="K284:L284" si="819">SUM(K32)</f>
        <v>0.12</v>
      </c>
      <c r="L284" s="32">
        <f t="shared" si="819"/>
        <v>0.09</v>
      </c>
      <c r="O284" s="32" t="s">
        <v>276</v>
      </c>
      <c r="P284" s="32">
        <f t="shared" ref="P284:Q284" si="820">SUM(P32)</f>
        <v>0.36</v>
      </c>
      <c r="Q284" s="32">
        <f t="shared" si="820"/>
        <v>0.67</v>
      </c>
      <c r="R284" s="32">
        <f t="shared" ref="R284:S284" si="821">SUM(R32)</f>
        <v>0.27</v>
      </c>
      <c r="S284" s="32">
        <f t="shared" si="821"/>
        <v>0.18</v>
      </c>
      <c r="V284" s="32" t="s">
        <v>276</v>
      </c>
      <c r="W284" s="32">
        <f t="shared" ref="W284:X284" si="822">SUM(W32)</f>
        <v>0.38</v>
      </c>
      <c r="X284" s="32">
        <f t="shared" si="822"/>
        <v>0.54</v>
      </c>
      <c r="Y284" s="32">
        <f t="shared" ref="Y284:Z284" si="823">SUM(Y32)</f>
        <v>0.35</v>
      </c>
      <c r="Z284" s="32">
        <f t="shared" si="823"/>
        <v>0.28000000000000003</v>
      </c>
      <c r="AC284" s="32" t="s">
        <v>276</v>
      </c>
      <c r="AD284" s="32">
        <f t="shared" ref="AD284:AE284" si="824">SUM(AD32)</f>
        <v>0.33</v>
      </c>
      <c r="AE284" s="32">
        <f t="shared" si="824"/>
        <v>0.41</v>
      </c>
      <c r="AF284" s="32">
        <f t="shared" ref="AF284:AG284" si="825">SUM(AF32)</f>
        <v>0.19</v>
      </c>
      <c r="AG284" s="32">
        <f t="shared" si="825"/>
        <v>0.54</v>
      </c>
      <c r="AJ284" s="32" t="s">
        <v>276</v>
      </c>
      <c r="AK284" s="32">
        <f t="shared" ref="AK284:AL284" si="826">SUM(AK32)</f>
        <v>0.34</v>
      </c>
      <c r="AL284" s="32">
        <f t="shared" si="826"/>
        <v>0.89</v>
      </c>
      <c r="AM284" s="32">
        <f t="shared" ref="AM284:AN284" si="827">SUM(AM32)</f>
        <v>0.12</v>
      </c>
      <c r="AN284" s="32">
        <f t="shared" si="827"/>
        <v>0.59</v>
      </c>
      <c r="AQ284" s="2" t="s">
        <v>276</v>
      </c>
      <c r="AR284" s="2">
        <f t="shared" ref="AR284:AS284" si="828">SUM(AR32)</f>
        <v>0.28000000000000003</v>
      </c>
      <c r="AS284" s="2">
        <f t="shared" si="828"/>
        <v>0.56000000000000005</v>
      </c>
      <c r="AT284" s="2">
        <f t="shared" ref="AT284:AU284" si="829">SUM(AT32)</f>
        <v>0.22</v>
      </c>
      <c r="AU284" s="2">
        <f t="shared" si="829"/>
        <v>0.09</v>
      </c>
      <c r="AX284" s="2" t="s">
        <v>276</v>
      </c>
      <c r="AY284" s="2">
        <f t="shared" ref="AY284:AZ284" si="830">SUM(AY32)</f>
        <v>0.3</v>
      </c>
      <c r="AZ284" s="2">
        <f t="shared" si="830"/>
        <v>1.03</v>
      </c>
      <c r="BA284" s="2">
        <f t="shared" ref="BA284:BB284" si="831">SUM(BA32)</f>
        <v>0.15</v>
      </c>
      <c r="BB284" s="2">
        <f t="shared" si="831"/>
        <v>0.27</v>
      </c>
      <c r="BE284" s="2" t="s">
        <v>276</v>
      </c>
      <c r="BF284" s="2">
        <f t="shared" ref="BF284:BG284" si="832">SUM(BF32)</f>
        <v>0.24</v>
      </c>
      <c r="BG284" s="2">
        <f t="shared" si="832"/>
        <v>0.69</v>
      </c>
      <c r="BH284" s="2">
        <f t="shared" ref="BH284:BI284" si="833">SUM(BH32)</f>
        <v>0.16</v>
      </c>
      <c r="BI284" s="2">
        <f t="shared" si="833"/>
        <v>0.08</v>
      </c>
      <c r="BL284" s="2" t="s">
        <v>276</v>
      </c>
      <c r="BM284" s="2">
        <f t="shared" ref="BM284:BN284" si="834">SUM(BM32)</f>
        <v>0.21</v>
      </c>
      <c r="BN284" s="2">
        <f t="shared" si="834"/>
        <v>0.6</v>
      </c>
      <c r="BO284" s="2">
        <f t="shared" ref="BO284:BP284" si="835">SUM(BO32)</f>
        <v>0.15</v>
      </c>
      <c r="BP284" s="2">
        <f t="shared" si="835"/>
        <v>0.09</v>
      </c>
      <c r="BS284" t="s">
        <v>276</v>
      </c>
      <c r="BT284">
        <f t="shared" si="59"/>
        <v>0.26</v>
      </c>
      <c r="BU284">
        <f t="shared" si="59"/>
        <v>0.73</v>
      </c>
      <c r="BV284">
        <f t="shared" si="104"/>
        <v>0.19</v>
      </c>
      <c r="BW284">
        <f t="shared" si="104"/>
        <v>0.06</v>
      </c>
      <c r="BZ284" s="2" t="s">
        <v>276</v>
      </c>
      <c r="CA284" s="2">
        <f t="shared" ref="CA284:CD284" si="836">SUM(CA32)</f>
        <v>0.28000000000000003</v>
      </c>
      <c r="CB284" s="2">
        <f t="shared" si="836"/>
        <v>0.53</v>
      </c>
      <c r="CC284" s="2">
        <f t="shared" si="836"/>
        <v>0.17</v>
      </c>
      <c r="CD284" s="2">
        <f t="shared" si="836"/>
        <v>0.28000000000000003</v>
      </c>
      <c r="CG284" s="34" t="s">
        <v>276</v>
      </c>
      <c r="CH284" s="34">
        <f t="shared" ref="CH284:CK284" si="837">SUM(CH32)</f>
        <v>0.37</v>
      </c>
      <c r="CI284" s="34">
        <f t="shared" si="837"/>
        <v>0.66</v>
      </c>
      <c r="CJ284" s="34">
        <f t="shared" si="837"/>
        <v>0.31</v>
      </c>
      <c r="CK284" s="34">
        <f t="shared" si="837"/>
        <v>0.41</v>
      </c>
      <c r="CN284" s="34" t="s">
        <v>276</v>
      </c>
      <c r="CO284" s="34">
        <f t="shared" ref="CO284:CR284" si="838">SUM(CO32)</f>
        <v>0.2</v>
      </c>
      <c r="CP284" s="34">
        <f t="shared" si="838"/>
        <v>0.4</v>
      </c>
      <c r="CQ284" s="34">
        <f t="shared" si="838"/>
        <v>0.21</v>
      </c>
      <c r="CR284" s="34">
        <f t="shared" si="838"/>
        <v>0.03</v>
      </c>
      <c r="CS284" s="34"/>
      <c r="CU284" s="34" t="s">
        <v>276</v>
      </c>
      <c r="CV284" s="34">
        <f t="shared" ref="CV284:CY284" si="839">SUM(CV32)</f>
        <v>0.28000000000000003</v>
      </c>
      <c r="CW284" s="34">
        <f t="shared" si="839"/>
        <v>0.66</v>
      </c>
      <c r="CX284" s="34">
        <f t="shared" si="839"/>
        <v>0.24</v>
      </c>
      <c r="CY284" s="34">
        <f t="shared" si="839"/>
        <v>0.02</v>
      </c>
      <c r="DB284" s="34" t="s">
        <v>276</v>
      </c>
      <c r="DC284" s="34">
        <f t="shared" ref="DC284:DF284" si="840">SUM(DC32)</f>
        <v>0.31</v>
      </c>
      <c r="DD284" s="34">
        <f t="shared" si="840"/>
        <v>0.57999999999999996</v>
      </c>
      <c r="DE284" s="34">
        <f t="shared" si="840"/>
        <v>0.12</v>
      </c>
      <c r="DF284" s="34">
        <f t="shared" si="840"/>
        <v>0.72</v>
      </c>
      <c r="DI284" s="34" t="s">
        <v>276</v>
      </c>
      <c r="DJ284" s="34">
        <f t="shared" ref="DJ284:DM284" si="841">SUM(DJ32)</f>
        <v>0.21</v>
      </c>
      <c r="DK284" s="34">
        <f t="shared" si="841"/>
        <v>0.47</v>
      </c>
      <c r="DL284" s="34">
        <f t="shared" si="841"/>
        <v>0.08</v>
      </c>
      <c r="DM284" s="34">
        <f t="shared" si="841"/>
        <v>0.42</v>
      </c>
      <c r="DP284" s="34" t="s">
        <v>276</v>
      </c>
      <c r="DQ284" s="34">
        <f t="shared" ref="DQ284:DT284" si="842">SUM(DQ32)</f>
        <v>0.1</v>
      </c>
      <c r="DR284" s="34">
        <f t="shared" si="842"/>
        <v>0.21</v>
      </c>
      <c r="DS284" s="34">
        <f t="shared" si="842"/>
        <v>0.05</v>
      </c>
      <c r="DT284" s="34">
        <f t="shared" si="842"/>
        <v>0.18</v>
      </c>
      <c r="DW284" s="34" t="s">
        <v>276</v>
      </c>
      <c r="DX284" s="34">
        <f t="shared" ref="DX284:EA284" si="843">SUM(DX32)</f>
        <v>0.15</v>
      </c>
      <c r="DY284" s="34">
        <f t="shared" si="843"/>
        <v>0.65</v>
      </c>
      <c r="DZ284" s="34">
        <f t="shared" si="843"/>
        <v>0.02</v>
      </c>
      <c r="EA284" s="34">
        <f t="shared" si="843"/>
        <v>0.16</v>
      </c>
      <c r="ED284" s="34" t="s">
        <v>276</v>
      </c>
      <c r="EE284" s="34">
        <f t="shared" ref="EE284:EH284" si="844">SUM(EE32)</f>
        <v>0.18</v>
      </c>
      <c r="EF284" s="34">
        <f t="shared" si="844"/>
        <v>0.48</v>
      </c>
      <c r="EG284" s="34">
        <f t="shared" si="844"/>
        <v>0.1</v>
      </c>
      <c r="EH284" s="34">
        <f t="shared" si="844"/>
        <v>0.2</v>
      </c>
      <c r="EK284" s="34" t="s">
        <v>276</v>
      </c>
      <c r="EL284" s="34">
        <f t="shared" ref="EL284:EO284" si="845">SUM(EL32)</f>
        <v>0.18</v>
      </c>
      <c r="EM284" s="34">
        <f t="shared" si="845"/>
        <v>0.62</v>
      </c>
      <c r="EN284" s="34">
        <f t="shared" si="845"/>
        <v>0.08</v>
      </c>
      <c r="EO284" s="34">
        <f t="shared" si="845"/>
        <v>0.19</v>
      </c>
      <c r="ER284" s="34" t="s">
        <v>276</v>
      </c>
      <c r="ES284" s="34">
        <f t="shared" ref="ES284:EV284" si="846">SUM(ES32)</f>
        <v>0.11</v>
      </c>
      <c r="ET284" s="34">
        <f t="shared" si="846"/>
        <v>0.25</v>
      </c>
      <c r="EU284" s="34">
        <f t="shared" si="846"/>
        <v>0.08</v>
      </c>
      <c r="EV284" s="34">
        <f t="shared" si="846"/>
        <v>0.13</v>
      </c>
      <c r="EZ284" s="34">
        <f t="shared" ref="EZ284:FC284" si="847">SUM(EZ32)</f>
        <v>0.09</v>
      </c>
      <c r="FA284" s="34">
        <f t="shared" si="847"/>
        <v>0.16</v>
      </c>
      <c r="FB284" s="34">
        <f t="shared" si="847"/>
        <v>0.08</v>
      </c>
      <c r="FC284" s="34">
        <f t="shared" si="847"/>
        <v>0</v>
      </c>
      <c r="FD284" s="34"/>
      <c r="FG284" s="34">
        <f t="shared" ref="FG284:FJ284" si="848">SUM(FG32)</f>
        <v>0.17</v>
      </c>
      <c r="FH284" s="34">
        <f t="shared" si="848"/>
        <v>0.41</v>
      </c>
      <c r="FI284" s="34">
        <f t="shared" si="848"/>
        <v>0.14000000000000001</v>
      </c>
      <c r="FJ284" s="34">
        <f t="shared" si="848"/>
        <v>0.13</v>
      </c>
      <c r="FN284" s="34">
        <f t="shared" ref="FN284:FQ284" si="849">SUM(FN32)</f>
        <v>0.22</v>
      </c>
      <c r="FO284" s="34">
        <f t="shared" si="849"/>
        <v>0.23</v>
      </c>
      <c r="FP284" s="34">
        <f t="shared" si="849"/>
        <v>0.24</v>
      </c>
      <c r="FQ284" s="34">
        <f t="shared" si="849"/>
        <v>0.11</v>
      </c>
      <c r="FU284" s="34">
        <f t="shared" ref="FU284:FX284" si="850">SUM(FU32)</f>
        <v>0.28999999999999998</v>
      </c>
      <c r="FV284" s="34">
        <f t="shared" si="850"/>
        <v>1.1000000000000001</v>
      </c>
      <c r="FW284" s="34">
        <f t="shared" si="850"/>
        <v>0.17</v>
      </c>
      <c r="FX284" s="34">
        <f t="shared" si="850"/>
        <v>7.0000000000000007E-2</v>
      </c>
      <c r="FY284" s="34"/>
      <c r="GB284" s="34">
        <f t="shared" ref="GB284:GE284" si="851">SUM(GB32)</f>
        <v>0.24</v>
      </c>
      <c r="GC284" s="34">
        <f t="shared" si="851"/>
        <v>0.82</v>
      </c>
      <c r="GD284" s="34">
        <f t="shared" si="851"/>
        <v>0.15</v>
      </c>
      <c r="GE284" s="34">
        <f t="shared" si="851"/>
        <v>0.05</v>
      </c>
      <c r="GI284" s="34">
        <f t="shared" ref="GI284:GL284" si="852">SUM(GI32)</f>
        <v>0.14000000000000001</v>
      </c>
      <c r="GJ284" s="34">
        <f t="shared" si="852"/>
        <v>0.37</v>
      </c>
      <c r="GK284" s="34">
        <f t="shared" si="852"/>
        <v>0.14000000000000001</v>
      </c>
      <c r="GL284" s="34">
        <f t="shared" si="852"/>
        <v>0</v>
      </c>
      <c r="GP284" s="49">
        <f t="shared" ref="GP284:GS284" si="853">SUM(GP32)</f>
        <v>0.2</v>
      </c>
      <c r="GQ284" s="49">
        <f t="shared" si="853"/>
        <v>0.69</v>
      </c>
      <c r="GR284" s="49">
        <f t="shared" si="853"/>
        <v>0.13</v>
      </c>
      <c r="GS284" s="49">
        <f t="shared" si="853"/>
        <v>0.01</v>
      </c>
      <c r="GW284" s="51">
        <f t="shared" ref="GW284:GZ284" si="854">SUM(GW32)</f>
        <v>0.16</v>
      </c>
      <c r="GX284" s="51">
        <f t="shared" si="854"/>
        <v>0.62</v>
      </c>
      <c r="GY284" s="51">
        <f t="shared" si="854"/>
        <v>0.1</v>
      </c>
      <c r="GZ284" s="51">
        <f t="shared" si="854"/>
        <v>0</v>
      </c>
      <c r="HA284" s="51"/>
      <c r="HD284" s="57">
        <f t="shared" ref="HD284:HG284" si="855">SUM(HD32)</f>
        <v>0.27</v>
      </c>
      <c r="HE284" s="57">
        <f t="shared" si="855"/>
        <v>0.59</v>
      </c>
      <c r="HF284" s="57">
        <f t="shared" si="855"/>
        <v>0.26</v>
      </c>
      <c r="HG284" s="57">
        <f t="shared" si="855"/>
        <v>0.05</v>
      </c>
      <c r="HK284" s="57">
        <f t="shared" ref="HK284:HN284" si="856">SUM(HK32)</f>
        <v>0.24</v>
      </c>
      <c r="HL284" s="57">
        <f t="shared" si="856"/>
        <v>0.83</v>
      </c>
      <c r="HM284" s="57">
        <f t="shared" si="856"/>
        <v>0.18</v>
      </c>
      <c r="HN284" s="57">
        <f t="shared" si="856"/>
        <v>0.03</v>
      </c>
      <c r="HR284" s="57">
        <f t="shared" ref="HR284:HU284" si="857">SUM(HR32)</f>
        <v>0.21</v>
      </c>
      <c r="HS284" s="57">
        <f t="shared" si="857"/>
        <v>0.28000000000000003</v>
      </c>
      <c r="HT284" s="57">
        <f t="shared" si="857"/>
        <v>0.23</v>
      </c>
      <c r="HU284" s="57">
        <f t="shared" si="857"/>
        <v>0</v>
      </c>
      <c r="HY284" s="57">
        <f t="shared" ref="HY284:IB284" si="858">SUM(HY32)</f>
        <v>0.21</v>
      </c>
      <c r="HZ284" s="57">
        <f t="shared" si="858"/>
        <v>0.41</v>
      </c>
      <c r="IA284" s="57">
        <f t="shared" si="858"/>
        <v>0.19</v>
      </c>
      <c r="IB284" s="57">
        <f t="shared" si="858"/>
        <v>0.1</v>
      </c>
    </row>
    <row r="285" spans="1:236" x14ac:dyDescent="0.25">
      <c r="A285" s="32" t="s">
        <v>277</v>
      </c>
      <c r="B285" s="32">
        <f t="shared" ref="B285:C285" si="859">SUM(B33)</f>
        <v>0.85</v>
      </c>
      <c r="C285" s="32">
        <f t="shared" si="859"/>
        <v>1.65</v>
      </c>
      <c r="D285" s="32">
        <f t="shared" ref="D285:E285" si="860">SUM(D33)</f>
        <v>0.7</v>
      </c>
      <c r="E285" s="32">
        <f t="shared" si="860"/>
        <v>0.52</v>
      </c>
      <c r="H285" s="32" t="s">
        <v>277</v>
      </c>
      <c r="I285" s="32">
        <f t="shared" ref="I285:J285" si="861">SUM(I33)</f>
        <v>0.86</v>
      </c>
      <c r="J285" s="32">
        <f t="shared" si="861"/>
        <v>1.02</v>
      </c>
      <c r="K285" s="32">
        <f t="shared" ref="K285:L285" si="862">SUM(K33)</f>
        <v>0.95</v>
      </c>
      <c r="L285" s="32">
        <f t="shared" si="862"/>
        <v>0.46</v>
      </c>
      <c r="O285" s="32" t="s">
        <v>277</v>
      </c>
      <c r="P285" s="32">
        <f t="shared" ref="P285:Q285" si="863">SUM(P33)</f>
        <v>0.71</v>
      </c>
      <c r="Q285" s="32">
        <f t="shared" si="863"/>
        <v>1.31</v>
      </c>
      <c r="R285" s="32">
        <f t="shared" ref="R285:S285" si="864">SUM(R33)</f>
        <v>0.65</v>
      </c>
      <c r="S285" s="32">
        <f t="shared" si="864"/>
        <v>0.24</v>
      </c>
      <c r="V285" s="32" t="s">
        <v>277</v>
      </c>
      <c r="W285" s="32">
        <f t="shared" ref="W285:X285" si="865">SUM(W33)</f>
        <v>0.78</v>
      </c>
      <c r="X285" s="32">
        <f t="shared" si="865"/>
        <v>0.86</v>
      </c>
      <c r="Y285" s="32">
        <f t="shared" ref="Y285:Z285" si="866">SUM(Y33)</f>
        <v>0.82</v>
      </c>
      <c r="Z285" s="32">
        <f t="shared" si="866"/>
        <v>0.16</v>
      </c>
      <c r="AC285" s="32" t="s">
        <v>277</v>
      </c>
      <c r="AD285" s="32">
        <f t="shared" ref="AD285:AE285" si="867">SUM(AD33)</f>
        <v>0.53</v>
      </c>
      <c r="AE285" s="32">
        <f t="shared" si="867"/>
        <v>0.63</v>
      </c>
      <c r="AF285" s="32">
        <f t="shared" ref="AF285:AG285" si="868">SUM(AF33)</f>
        <v>0.55000000000000004</v>
      </c>
      <c r="AG285" s="32">
        <f t="shared" si="868"/>
        <v>0.36</v>
      </c>
      <c r="AJ285" s="32" t="s">
        <v>277</v>
      </c>
      <c r="AK285" s="32">
        <f t="shared" ref="AK285:AL285" si="869">SUM(AK33)</f>
        <v>0.6</v>
      </c>
      <c r="AL285" s="32">
        <f t="shared" si="869"/>
        <v>0.62</v>
      </c>
      <c r="AM285" s="32">
        <f t="shared" ref="AM285:AN285" si="870">SUM(AM33)</f>
        <v>0.74</v>
      </c>
      <c r="AN285" s="32">
        <f t="shared" si="870"/>
        <v>0.19</v>
      </c>
      <c r="AQ285" s="2" t="s">
        <v>277</v>
      </c>
      <c r="AR285" s="2">
        <f t="shared" ref="AR285:AS285" si="871">SUM(AR33)</f>
        <v>0.74</v>
      </c>
      <c r="AS285" s="2">
        <f t="shared" si="871"/>
        <v>1.58</v>
      </c>
      <c r="AT285" s="2">
        <f t="shared" ref="AT285:AU285" si="872">SUM(AT33)</f>
        <v>0.64</v>
      </c>
      <c r="AU285" s="2">
        <f t="shared" si="872"/>
        <v>0.26</v>
      </c>
      <c r="AX285" s="2" t="s">
        <v>277</v>
      </c>
      <c r="AY285" s="2">
        <f t="shared" ref="AY285:AZ285" si="873">SUM(AY33)</f>
        <v>0.51</v>
      </c>
      <c r="AZ285" s="2">
        <f t="shared" si="873"/>
        <v>0.73</v>
      </c>
      <c r="BA285" s="2">
        <f t="shared" ref="BA285:BB285" si="874">SUM(BA33)</f>
        <v>0.52</v>
      </c>
      <c r="BB285" s="2">
        <f t="shared" si="874"/>
        <v>0.21</v>
      </c>
      <c r="BE285" s="2" t="s">
        <v>277</v>
      </c>
      <c r="BF285" s="2">
        <f t="shared" ref="BF285:BG285" si="875">SUM(BF33)</f>
        <v>0.51</v>
      </c>
      <c r="BG285" s="2">
        <f t="shared" si="875"/>
        <v>0.82</v>
      </c>
      <c r="BH285" s="2">
        <f t="shared" ref="BH285:BI285" si="876">SUM(BH33)</f>
        <v>0.5</v>
      </c>
      <c r="BI285" s="2">
        <f t="shared" si="876"/>
        <v>0.16</v>
      </c>
      <c r="BL285" s="2" t="s">
        <v>277</v>
      </c>
      <c r="BM285" s="2">
        <f t="shared" ref="BM285:BN285" si="877">SUM(BM33)</f>
        <v>0.54</v>
      </c>
      <c r="BN285" s="2">
        <f t="shared" si="877"/>
        <v>0.75</v>
      </c>
      <c r="BO285" s="2">
        <f t="shared" ref="BO285:BP285" si="878">SUM(BO33)</f>
        <v>0.55000000000000004</v>
      </c>
      <c r="BP285" s="2">
        <f t="shared" si="878"/>
        <v>0.22</v>
      </c>
      <c r="BS285" t="s">
        <v>277</v>
      </c>
      <c r="BT285">
        <f t="shared" si="59"/>
        <v>0.64</v>
      </c>
      <c r="BU285">
        <f t="shared" si="59"/>
        <v>0.97</v>
      </c>
      <c r="BV285">
        <f t="shared" si="104"/>
        <v>0.63</v>
      </c>
      <c r="BW285">
        <f t="shared" si="104"/>
        <v>0.4</v>
      </c>
      <c r="BZ285" s="2" t="s">
        <v>277</v>
      </c>
      <c r="CA285" s="2">
        <f t="shared" ref="CA285:CD285" si="879">SUM(CA33)</f>
        <v>0.67</v>
      </c>
      <c r="CB285" s="2">
        <f t="shared" si="879"/>
        <v>0.94</v>
      </c>
      <c r="CC285" s="2">
        <f t="shared" si="879"/>
        <v>0.57999999999999996</v>
      </c>
      <c r="CD285" s="2">
        <f t="shared" si="879"/>
        <v>0.6</v>
      </c>
      <c r="CG285" s="34" t="s">
        <v>277</v>
      </c>
      <c r="CH285" s="34">
        <f t="shared" ref="CH285:CK285" si="880">SUM(CH33)</f>
        <v>0.81</v>
      </c>
      <c r="CI285" s="34">
        <f t="shared" si="880"/>
        <v>1.19</v>
      </c>
      <c r="CJ285" s="34">
        <f t="shared" si="880"/>
        <v>0.76</v>
      </c>
      <c r="CK285" s="34">
        <f t="shared" si="880"/>
        <v>0.64</v>
      </c>
      <c r="CN285" s="34" t="s">
        <v>277</v>
      </c>
      <c r="CO285" s="34">
        <f t="shared" ref="CO285:CR285" si="881">SUM(CO33)</f>
        <v>0.63</v>
      </c>
      <c r="CP285" s="34">
        <f t="shared" si="881"/>
        <v>1.19</v>
      </c>
      <c r="CQ285" s="34">
        <f t="shared" si="881"/>
        <v>0.57999999999999996</v>
      </c>
      <c r="CR285" s="34">
        <f t="shared" si="881"/>
        <v>0.28000000000000003</v>
      </c>
      <c r="CS285" s="34"/>
      <c r="CU285" s="34" t="s">
        <v>277</v>
      </c>
      <c r="CV285" s="34">
        <f t="shared" ref="CV285:CY285" si="882">SUM(CV33)</f>
        <v>0.68</v>
      </c>
      <c r="CW285" s="34">
        <f t="shared" si="882"/>
        <v>1.48</v>
      </c>
      <c r="CX285" s="34">
        <f t="shared" si="882"/>
        <v>0.55000000000000004</v>
      </c>
      <c r="CY285" s="34">
        <f t="shared" si="882"/>
        <v>0.39</v>
      </c>
      <c r="DB285" s="34" t="s">
        <v>277</v>
      </c>
      <c r="DC285" s="34">
        <f t="shared" ref="DC285:DF285" si="883">SUM(DC33)</f>
        <v>0.73</v>
      </c>
      <c r="DD285" s="34">
        <f t="shared" si="883"/>
        <v>1.1499999999999999</v>
      </c>
      <c r="DE285" s="34">
        <f t="shared" si="883"/>
        <v>0.74</v>
      </c>
      <c r="DF285" s="34">
        <f t="shared" si="883"/>
        <v>0.3</v>
      </c>
      <c r="DI285" s="34" t="s">
        <v>277</v>
      </c>
      <c r="DJ285" s="34">
        <f t="shared" ref="DJ285:DM285" si="884">SUM(DJ33)</f>
        <v>0.68</v>
      </c>
      <c r="DK285" s="34">
        <f t="shared" si="884"/>
        <v>1.42</v>
      </c>
      <c r="DL285" s="34">
        <f t="shared" si="884"/>
        <v>0.63</v>
      </c>
      <c r="DM285" s="34">
        <f t="shared" si="884"/>
        <v>0.41</v>
      </c>
      <c r="DP285" s="34" t="s">
        <v>277</v>
      </c>
      <c r="DQ285" s="34">
        <f t="shared" ref="DQ285:DT285" si="885">SUM(DQ33)</f>
        <v>0.5</v>
      </c>
      <c r="DR285" s="34">
        <f t="shared" si="885"/>
        <v>0.93</v>
      </c>
      <c r="DS285" s="34">
        <f t="shared" si="885"/>
        <v>0.48</v>
      </c>
      <c r="DT285" s="34">
        <f t="shared" si="885"/>
        <v>0.05</v>
      </c>
      <c r="DW285" s="34" t="s">
        <v>277</v>
      </c>
      <c r="DX285" s="34">
        <f t="shared" ref="DX285:EA285" si="886">SUM(DX33)</f>
        <v>0.45</v>
      </c>
      <c r="DY285" s="34">
        <f t="shared" si="886"/>
        <v>0.33</v>
      </c>
      <c r="DZ285" s="34">
        <f t="shared" si="886"/>
        <v>0.56000000000000005</v>
      </c>
      <c r="EA285" s="34">
        <f t="shared" si="886"/>
        <v>0.12</v>
      </c>
      <c r="ED285" s="34" t="s">
        <v>277</v>
      </c>
      <c r="EE285" s="34">
        <f t="shared" ref="EE285:EH285" si="887">SUM(EE33)</f>
        <v>0.53</v>
      </c>
      <c r="EF285" s="34">
        <f t="shared" si="887"/>
        <v>0.73</v>
      </c>
      <c r="EG285" s="34">
        <f t="shared" si="887"/>
        <v>0.63</v>
      </c>
      <c r="EH285" s="34">
        <f t="shared" si="887"/>
        <v>0.03</v>
      </c>
      <c r="EK285" s="34" t="s">
        <v>277</v>
      </c>
      <c r="EL285" s="34">
        <f t="shared" ref="EL285:EO285" si="888">SUM(EL33)</f>
        <v>0.46</v>
      </c>
      <c r="EM285" s="34">
        <f t="shared" si="888"/>
        <v>0.94</v>
      </c>
      <c r="EN285" s="34">
        <f t="shared" si="888"/>
        <v>0.5</v>
      </c>
      <c r="EO285" s="34">
        <f t="shared" si="888"/>
        <v>0.02</v>
      </c>
      <c r="ER285" s="34" t="s">
        <v>277</v>
      </c>
      <c r="ES285" s="34">
        <f t="shared" ref="ES285:EV285" si="889">SUM(ES33)</f>
        <v>0.3</v>
      </c>
      <c r="ET285" s="34">
        <f t="shared" si="889"/>
        <v>0.28000000000000003</v>
      </c>
      <c r="EU285" s="34">
        <f t="shared" si="889"/>
        <v>0.35</v>
      </c>
      <c r="EV285" s="34">
        <f t="shared" si="889"/>
        <v>0.09</v>
      </c>
      <c r="EZ285" s="34">
        <f t="shared" ref="EZ285:FC285" si="890">SUM(EZ33)</f>
        <v>0.33</v>
      </c>
      <c r="FA285" s="34">
        <f t="shared" si="890"/>
        <v>0.52</v>
      </c>
      <c r="FB285" s="34">
        <f t="shared" si="890"/>
        <v>0.37</v>
      </c>
      <c r="FC285" s="34">
        <f t="shared" si="890"/>
        <v>0</v>
      </c>
      <c r="FD285" s="34"/>
      <c r="FG285" s="34">
        <f t="shared" ref="FG285:FJ285" si="891">SUM(FG33)</f>
        <v>0.36</v>
      </c>
      <c r="FH285" s="34">
        <f t="shared" si="891"/>
        <v>0.5</v>
      </c>
      <c r="FI285" s="34">
        <f t="shared" si="891"/>
        <v>0.43</v>
      </c>
      <c r="FJ285" s="34">
        <f t="shared" si="891"/>
        <v>0</v>
      </c>
      <c r="FN285" s="34">
        <f t="shared" ref="FN285:FQ285" si="892">SUM(FN33)</f>
        <v>0.52</v>
      </c>
      <c r="FO285" s="34">
        <f t="shared" si="892"/>
        <v>0.37</v>
      </c>
      <c r="FP285" s="34">
        <f t="shared" si="892"/>
        <v>0.65</v>
      </c>
      <c r="FQ285" s="34">
        <f t="shared" si="892"/>
        <v>0.15</v>
      </c>
      <c r="FU285" s="34">
        <f t="shared" ref="FU285:FX285" si="893">SUM(FU33)</f>
        <v>0.35</v>
      </c>
      <c r="FV285" s="34">
        <f t="shared" si="893"/>
        <v>0.47</v>
      </c>
      <c r="FW285" s="34">
        <f t="shared" si="893"/>
        <v>0.35</v>
      </c>
      <c r="FX285" s="34">
        <f t="shared" si="893"/>
        <v>0.15</v>
      </c>
      <c r="FY285" s="34"/>
      <c r="GB285" s="34">
        <f t="shared" ref="GB285:GE285" si="894">SUM(GB33)</f>
        <v>0.28999999999999998</v>
      </c>
      <c r="GC285" s="34">
        <f t="shared" si="894"/>
        <v>0.19</v>
      </c>
      <c r="GD285" s="34">
        <f t="shared" si="894"/>
        <v>0.35</v>
      </c>
      <c r="GE285" s="34">
        <f t="shared" si="894"/>
        <v>0.05</v>
      </c>
      <c r="GI285" s="34">
        <f t="shared" ref="GI285:GL285" si="895">SUM(GI33)</f>
        <v>0.32</v>
      </c>
      <c r="GJ285" s="34">
        <f t="shared" si="895"/>
        <v>0.42</v>
      </c>
      <c r="GK285" s="34">
        <f t="shared" si="895"/>
        <v>0.33</v>
      </c>
      <c r="GL285" s="34">
        <f t="shared" si="895"/>
        <v>0.03</v>
      </c>
      <c r="GP285" s="49">
        <f t="shared" ref="GP285:GS285" si="896">SUM(GP33)</f>
        <v>0.37</v>
      </c>
      <c r="GQ285" s="49">
        <f t="shared" si="896"/>
        <v>0.75</v>
      </c>
      <c r="GR285" s="49">
        <f t="shared" si="896"/>
        <v>0.36</v>
      </c>
      <c r="GS285" s="49">
        <f t="shared" si="896"/>
        <v>0.06</v>
      </c>
      <c r="GW285" s="51">
        <f t="shared" ref="GW285:GZ285" si="897">SUM(GW33)</f>
        <v>0.38</v>
      </c>
      <c r="GX285" s="51">
        <f t="shared" si="897"/>
        <v>0.54</v>
      </c>
      <c r="GY285" s="51">
        <f t="shared" si="897"/>
        <v>0.4</v>
      </c>
      <c r="GZ285" s="51">
        <f t="shared" si="897"/>
        <v>0.08</v>
      </c>
      <c r="HA285" s="51"/>
      <c r="HD285" s="57">
        <f t="shared" ref="HD285:HG285" si="898">SUM(HD33)</f>
        <v>0.27</v>
      </c>
      <c r="HE285" s="57">
        <f t="shared" si="898"/>
        <v>0.31</v>
      </c>
      <c r="HF285" s="57">
        <f t="shared" si="898"/>
        <v>0.28999999999999998</v>
      </c>
      <c r="HG285" s="57">
        <f t="shared" si="898"/>
        <v>0.08</v>
      </c>
      <c r="HK285" s="57">
        <f t="shared" ref="HK285:HN285" si="899">SUM(HK33)</f>
        <v>0.25</v>
      </c>
      <c r="HL285" s="57">
        <f t="shared" si="899"/>
        <v>0.1</v>
      </c>
      <c r="HM285" s="57">
        <f t="shared" si="899"/>
        <v>0.31</v>
      </c>
      <c r="HN285" s="57">
        <f t="shared" si="899"/>
        <v>0</v>
      </c>
      <c r="HR285" s="57">
        <f t="shared" ref="HR285:HU285" si="900">SUM(HR33)</f>
        <v>0.28000000000000003</v>
      </c>
      <c r="HS285" s="57">
        <f t="shared" si="900"/>
        <v>0.36</v>
      </c>
      <c r="HT285" s="57">
        <f t="shared" si="900"/>
        <v>0.32</v>
      </c>
      <c r="HU285" s="57">
        <f t="shared" si="900"/>
        <v>0.08</v>
      </c>
      <c r="HY285" s="57">
        <f t="shared" ref="HY285:IB285" si="901">SUM(HY33)</f>
        <v>0.4</v>
      </c>
      <c r="HZ285" s="57">
        <f t="shared" si="901"/>
        <v>0.47</v>
      </c>
      <c r="IA285" s="57">
        <f t="shared" si="901"/>
        <v>0.43</v>
      </c>
      <c r="IB285" s="57">
        <f t="shared" si="901"/>
        <v>0.09</v>
      </c>
    </row>
    <row r="286" spans="1:236" x14ac:dyDescent="0.25">
      <c r="A286" s="32" t="s">
        <v>278</v>
      </c>
      <c r="B286" s="32">
        <f t="shared" ref="B286:C286" si="902">SUM(B34)</f>
        <v>0.4</v>
      </c>
      <c r="C286" s="32">
        <f t="shared" si="902"/>
        <v>0.36</v>
      </c>
      <c r="D286" s="32">
        <f t="shared" ref="D286:E286" si="903">SUM(D34)</f>
        <v>0.52</v>
      </c>
      <c r="E286" s="32">
        <f t="shared" si="903"/>
        <v>0.04</v>
      </c>
      <c r="H286" s="32" t="s">
        <v>278</v>
      </c>
      <c r="I286" s="32">
        <f t="shared" ref="I286:J286" si="904">SUM(I34)</f>
        <v>0.45</v>
      </c>
      <c r="J286" s="32">
        <f t="shared" si="904"/>
        <v>0.3</v>
      </c>
      <c r="K286" s="32">
        <f t="shared" ref="K286:L286" si="905">SUM(K34)</f>
        <v>0.5</v>
      </c>
      <c r="L286" s="32">
        <f t="shared" si="905"/>
        <v>0.26</v>
      </c>
      <c r="O286" s="32" t="s">
        <v>278</v>
      </c>
      <c r="P286" s="32">
        <f t="shared" ref="P286:Q286" si="906">SUM(P34)</f>
        <v>0.41</v>
      </c>
      <c r="Q286" s="32">
        <f t="shared" si="906"/>
        <v>0.25</v>
      </c>
      <c r="R286" s="32">
        <f t="shared" ref="R286:S286" si="907">SUM(R34)</f>
        <v>0.45</v>
      </c>
      <c r="S286" s="32">
        <f t="shared" si="907"/>
        <v>0.18</v>
      </c>
      <c r="V286" s="32" t="s">
        <v>278</v>
      </c>
      <c r="W286" s="32">
        <f t="shared" ref="W286:X286" si="908">SUM(W34)</f>
        <v>0.41</v>
      </c>
      <c r="X286" s="32">
        <f t="shared" si="908"/>
        <v>0.37</v>
      </c>
      <c r="Y286" s="32">
        <f t="shared" ref="Y286:Z286" si="909">SUM(Y34)</f>
        <v>0.44</v>
      </c>
      <c r="Z286" s="32">
        <f t="shared" si="909"/>
        <v>0.15</v>
      </c>
      <c r="AC286" s="32" t="s">
        <v>278</v>
      </c>
      <c r="AD286" s="32">
        <f t="shared" ref="AD286:AE286" si="910">SUM(AD34)</f>
        <v>0.25</v>
      </c>
      <c r="AE286" s="32">
        <f t="shared" si="910"/>
        <v>0.21</v>
      </c>
      <c r="AF286" s="32">
        <f t="shared" ref="AF286:AG286" si="911">SUM(AF34)</f>
        <v>0.32</v>
      </c>
      <c r="AG286" s="32">
        <f t="shared" si="911"/>
        <v>0.09</v>
      </c>
      <c r="AJ286" s="32" t="s">
        <v>278</v>
      </c>
      <c r="AK286" s="32">
        <f t="shared" ref="AK286:AL286" si="912">SUM(AK34)</f>
        <v>0.32</v>
      </c>
      <c r="AL286" s="32">
        <f t="shared" si="912"/>
        <v>0.19</v>
      </c>
      <c r="AM286" s="32">
        <f t="shared" ref="AM286:AN286" si="913">SUM(AM34)</f>
        <v>0.39</v>
      </c>
      <c r="AN286" s="32">
        <f t="shared" si="913"/>
        <v>0.06</v>
      </c>
      <c r="AQ286" s="2" t="s">
        <v>278</v>
      </c>
      <c r="AR286" s="2">
        <f t="shared" ref="AR286:AS286" si="914">SUM(AR34)</f>
        <v>0.13</v>
      </c>
      <c r="AS286" s="2">
        <f t="shared" si="914"/>
        <v>0.04</v>
      </c>
      <c r="AT286" s="2">
        <f t="shared" ref="AT286:AU286" si="915">SUM(AT34)</f>
        <v>0.14000000000000001</v>
      </c>
      <c r="AU286" s="2">
        <f t="shared" si="915"/>
        <v>0.17</v>
      </c>
      <c r="AX286" s="2" t="s">
        <v>278</v>
      </c>
      <c r="AY286" s="2">
        <f t="shared" ref="AY286:AZ286" si="916">SUM(AY34)</f>
        <v>0.37</v>
      </c>
      <c r="AZ286" s="2">
        <f t="shared" si="916"/>
        <v>0.14000000000000001</v>
      </c>
      <c r="BA286" s="2">
        <f t="shared" ref="BA286:BB286" si="917">SUM(BA34)</f>
        <v>0.49</v>
      </c>
      <c r="BB286" s="2">
        <f t="shared" si="917"/>
        <v>0.1</v>
      </c>
      <c r="BE286" s="2" t="s">
        <v>278</v>
      </c>
      <c r="BF286" s="2">
        <f t="shared" ref="BF286:BG286" si="918">SUM(BF34)</f>
        <v>0.32</v>
      </c>
      <c r="BG286" s="2">
        <f t="shared" si="918"/>
        <v>0.14000000000000001</v>
      </c>
      <c r="BH286" s="2">
        <f t="shared" ref="BH286:BI286" si="919">SUM(BH34)</f>
        <v>0.39</v>
      </c>
      <c r="BI286" s="2">
        <f t="shared" si="919"/>
        <v>0</v>
      </c>
      <c r="BL286" s="2" t="s">
        <v>278</v>
      </c>
      <c r="BM286" s="2">
        <f t="shared" ref="BM286:BN286" si="920">SUM(BM34)</f>
        <v>0.55000000000000004</v>
      </c>
      <c r="BN286" s="2">
        <f t="shared" si="920"/>
        <v>0.64</v>
      </c>
      <c r="BO286" s="2">
        <f t="shared" ref="BO286:BP286" si="921">SUM(BO34)</f>
        <v>0.56000000000000005</v>
      </c>
      <c r="BP286" s="2">
        <f t="shared" si="921"/>
        <v>0.23</v>
      </c>
      <c r="BS286" t="s">
        <v>278</v>
      </c>
      <c r="BT286">
        <f t="shared" si="59"/>
        <v>0.42</v>
      </c>
      <c r="BU286">
        <f t="shared" si="59"/>
        <v>0.76</v>
      </c>
      <c r="BV286">
        <f t="shared" si="104"/>
        <v>0.42</v>
      </c>
      <c r="BW286">
        <f t="shared" si="104"/>
        <v>0.08</v>
      </c>
      <c r="BZ286" s="2" t="s">
        <v>278</v>
      </c>
      <c r="CA286" s="2">
        <f t="shared" ref="CA286:CD286" si="922">SUM(CA34)</f>
        <v>0.31</v>
      </c>
      <c r="CB286" s="2">
        <f t="shared" si="922"/>
        <v>0.31</v>
      </c>
      <c r="CC286" s="2">
        <f t="shared" si="922"/>
        <v>0.38</v>
      </c>
      <c r="CD286" s="2">
        <f t="shared" si="922"/>
        <v>0.05</v>
      </c>
      <c r="CG286" s="34" t="s">
        <v>278</v>
      </c>
      <c r="CH286" s="34">
        <f t="shared" ref="CH286:CK286" si="923">SUM(CH34)</f>
        <v>0.42</v>
      </c>
      <c r="CI286" s="34">
        <f t="shared" si="923"/>
        <v>0.49</v>
      </c>
      <c r="CJ286" s="34">
        <f t="shared" si="923"/>
        <v>0.44</v>
      </c>
      <c r="CK286" s="34">
        <f t="shared" si="923"/>
        <v>0.28000000000000003</v>
      </c>
      <c r="CN286" s="34" t="s">
        <v>278</v>
      </c>
      <c r="CO286" s="34">
        <f t="shared" ref="CO286:CR286" si="924">SUM(CO34)</f>
        <v>0.43</v>
      </c>
      <c r="CP286" s="34">
        <f t="shared" si="924"/>
        <v>0.28000000000000003</v>
      </c>
      <c r="CQ286" s="34">
        <f t="shared" si="924"/>
        <v>0.54</v>
      </c>
      <c r="CR286" s="34">
        <f t="shared" si="924"/>
        <v>0.18</v>
      </c>
      <c r="CS286" s="34"/>
      <c r="CU286" s="34" t="s">
        <v>278</v>
      </c>
      <c r="CV286" s="34">
        <f t="shared" ref="CV286:CY286" si="925">SUM(CV34)</f>
        <v>0.25</v>
      </c>
      <c r="CW286" s="34">
        <f t="shared" si="925"/>
        <v>0.13</v>
      </c>
      <c r="CX286" s="34">
        <f t="shared" si="925"/>
        <v>0.32</v>
      </c>
      <c r="CY286" s="34">
        <f t="shared" si="925"/>
        <v>0.03</v>
      </c>
      <c r="DB286" s="34" t="s">
        <v>278</v>
      </c>
      <c r="DC286" s="34">
        <f t="shared" ref="DC286:DF286" si="926">SUM(DC34)</f>
        <v>0.18</v>
      </c>
      <c r="DD286" s="34">
        <f t="shared" si="926"/>
        <v>0.52</v>
      </c>
      <c r="DE286" s="34">
        <f t="shared" si="926"/>
        <v>0.15</v>
      </c>
      <c r="DF286" s="34">
        <f t="shared" si="926"/>
        <v>0</v>
      </c>
      <c r="DI286" s="34" t="s">
        <v>278</v>
      </c>
      <c r="DJ286" s="34">
        <f t="shared" ref="DJ286:DM286" si="927">SUM(DJ34)</f>
        <v>0.14000000000000001</v>
      </c>
      <c r="DK286" s="34">
        <f t="shared" si="927"/>
        <v>0.12</v>
      </c>
      <c r="DL286" s="34">
        <f t="shared" si="927"/>
        <v>0.14000000000000001</v>
      </c>
      <c r="DM286" s="34">
        <f t="shared" si="927"/>
        <v>0</v>
      </c>
      <c r="DP286" s="34" t="s">
        <v>278</v>
      </c>
      <c r="DQ286" s="34">
        <f t="shared" ref="DQ286:DT286" si="928">SUM(DQ34)</f>
        <v>0.11</v>
      </c>
      <c r="DR286" s="34">
        <f t="shared" si="928"/>
        <v>0.12</v>
      </c>
      <c r="DS286" s="34">
        <f t="shared" si="928"/>
        <v>0.12</v>
      </c>
      <c r="DT286" s="34">
        <f t="shared" si="928"/>
        <v>0.02</v>
      </c>
      <c r="DW286" s="34" t="s">
        <v>278</v>
      </c>
      <c r="DX286" s="34">
        <f t="shared" ref="DX286:EA286" si="929">SUM(DX34)</f>
        <v>0.12</v>
      </c>
      <c r="DY286" s="34">
        <f t="shared" si="929"/>
        <v>0.06</v>
      </c>
      <c r="DZ286" s="34">
        <f t="shared" si="929"/>
        <v>0.11</v>
      </c>
      <c r="EA286" s="34">
        <f t="shared" si="929"/>
        <v>0.12</v>
      </c>
      <c r="ED286" s="34" t="s">
        <v>278</v>
      </c>
      <c r="EE286" s="34">
        <f t="shared" ref="EE286:EH286" si="930">SUM(EE34)</f>
        <v>0.08</v>
      </c>
      <c r="EF286" s="34">
        <f t="shared" si="930"/>
        <v>0.09</v>
      </c>
      <c r="EG286" s="34">
        <f t="shared" si="930"/>
        <v>0.1</v>
      </c>
      <c r="EH286" s="34">
        <f t="shared" si="930"/>
        <v>0.01</v>
      </c>
      <c r="EK286" s="34" t="s">
        <v>278</v>
      </c>
      <c r="EL286" s="34">
        <f t="shared" ref="EL286:EO286" si="931">SUM(EL34)</f>
        <v>0.06</v>
      </c>
      <c r="EM286" s="34">
        <f t="shared" si="931"/>
        <v>0.05</v>
      </c>
      <c r="EN286" s="34">
        <f t="shared" si="931"/>
        <v>0.08</v>
      </c>
      <c r="EO286" s="34">
        <f t="shared" si="931"/>
        <v>0</v>
      </c>
      <c r="ER286" s="34" t="s">
        <v>278</v>
      </c>
      <c r="ES286" s="34">
        <f t="shared" ref="ES286:EV286" si="932">SUM(ES34)</f>
        <v>7.0000000000000007E-2</v>
      </c>
      <c r="ET286" s="34">
        <f t="shared" si="932"/>
        <v>0.14000000000000001</v>
      </c>
      <c r="EU286" s="34">
        <f t="shared" si="932"/>
        <v>0.08</v>
      </c>
      <c r="EV286" s="34">
        <f t="shared" si="932"/>
        <v>0</v>
      </c>
      <c r="EZ286" s="34">
        <f t="shared" ref="EZ286:FC286" si="933">SUM(EZ34)</f>
        <v>0.06</v>
      </c>
      <c r="FA286" s="34">
        <f t="shared" si="933"/>
        <v>7.0000000000000007E-2</v>
      </c>
      <c r="FB286" s="34">
        <f t="shared" si="933"/>
        <v>7.0000000000000007E-2</v>
      </c>
      <c r="FC286" s="34">
        <f t="shared" si="933"/>
        <v>0</v>
      </c>
      <c r="FD286" s="34"/>
      <c r="FG286" s="34">
        <f t="shared" ref="FG286:FJ286" si="934">SUM(FG34)</f>
        <v>0.11</v>
      </c>
      <c r="FH286" s="34">
        <f t="shared" si="934"/>
        <v>0.22</v>
      </c>
      <c r="FI286" s="34">
        <f t="shared" si="934"/>
        <v>0.12</v>
      </c>
      <c r="FJ286" s="34">
        <f t="shared" si="934"/>
        <v>0</v>
      </c>
      <c r="FN286" s="34">
        <f t="shared" ref="FN286:FQ286" si="935">SUM(FN34)</f>
        <v>0.03</v>
      </c>
      <c r="FO286" s="34">
        <f t="shared" si="935"/>
        <v>0.06</v>
      </c>
      <c r="FP286" s="34">
        <f t="shared" si="935"/>
        <v>0.03</v>
      </c>
      <c r="FQ286" s="34">
        <f t="shared" si="935"/>
        <v>0</v>
      </c>
      <c r="FU286" s="34">
        <f t="shared" ref="FU286:FX286" si="936">SUM(FU34)</f>
        <v>0.09</v>
      </c>
      <c r="FV286" s="34">
        <f t="shared" si="936"/>
        <v>0.03</v>
      </c>
      <c r="FW286" s="34">
        <f t="shared" si="936"/>
        <v>0.1</v>
      </c>
      <c r="FX286" s="34">
        <f t="shared" si="936"/>
        <v>7.0000000000000007E-2</v>
      </c>
      <c r="FY286" s="34"/>
      <c r="GB286" s="34">
        <f t="shared" ref="GB286:GE286" si="937">SUM(GB34)</f>
        <v>0.13</v>
      </c>
      <c r="GC286" s="34">
        <f t="shared" si="937"/>
        <v>0.22</v>
      </c>
      <c r="GD286" s="34">
        <f t="shared" si="937"/>
        <v>0.13</v>
      </c>
      <c r="GE286" s="34">
        <f t="shared" si="937"/>
        <v>0</v>
      </c>
      <c r="GI286" s="34">
        <f t="shared" ref="GI286:GL286" si="938">SUM(GI34)</f>
        <v>0.14000000000000001</v>
      </c>
      <c r="GJ286" s="34">
        <f t="shared" si="938"/>
        <v>0.15</v>
      </c>
      <c r="GK286" s="34">
        <f t="shared" si="938"/>
        <v>0.12</v>
      </c>
      <c r="GL286" s="34">
        <f t="shared" si="938"/>
        <v>0.09</v>
      </c>
      <c r="GP286" s="49">
        <f t="shared" ref="GP286:GS286" si="939">SUM(GP34)</f>
        <v>0.15</v>
      </c>
      <c r="GQ286" s="49">
        <f t="shared" si="939"/>
        <v>0.34</v>
      </c>
      <c r="GR286" s="49">
        <f t="shared" si="939"/>
        <v>0.14000000000000001</v>
      </c>
      <c r="GS286" s="49">
        <f t="shared" si="939"/>
        <v>0.03</v>
      </c>
      <c r="GW286" s="51">
        <f t="shared" ref="GW286:GZ286" si="940">SUM(GW34)</f>
        <v>0.12</v>
      </c>
      <c r="GX286" s="51">
        <f t="shared" si="940"/>
        <v>0.26</v>
      </c>
      <c r="GY286" s="51">
        <f t="shared" si="940"/>
        <v>0.11</v>
      </c>
      <c r="GZ286" s="51">
        <f t="shared" si="940"/>
        <v>0.02</v>
      </c>
      <c r="HA286" s="51"/>
      <c r="HD286" s="57">
        <f t="shared" ref="HD286:HG286" si="941">SUM(HD34)</f>
        <v>0.12</v>
      </c>
      <c r="HE286" s="57">
        <f t="shared" si="941"/>
        <v>0.33</v>
      </c>
      <c r="HF286" s="57">
        <f t="shared" si="941"/>
        <v>0.09</v>
      </c>
      <c r="HG286" s="57">
        <f t="shared" si="941"/>
        <v>0.02</v>
      </c>
      <c r="HK286" s="57">
        <f t="shared" ref="HK286:HN286" si="942">SUM(HK34)</f>
        <v>0.09</v>
      </c>
      <c r="HL286" s="57">
        <f t="shared" si="942"/>
        <v>0.02</v>
      </c>
      <c r="HM286" s="57">
        <f t="shared" si="942"/>
        <v>0.09</v>
      </c>
      <c r="HN286" s="57">
        <f t="shared" si="942"/>
        <v>0.03</v>
      </c>
      <c r="HR286" s="57">
        <f t="shared" ref="HR286:HU286" si="943">SUM(HR34)</f>
        <v>0.09</v>
      </c>
      <c r="HS286" s="57">
        <f t="shared" si="943"/>
        <v>0.13</v>
      </c>
      <c r="HT286" s="57">
        <f t="shared" si="943"/>
        <v>0.09</v>
      </c>
      <c r="HU286" s="57">
        <f t="shared" si="943"/>
        <v>0.03</v>
      </c>
      <c r="HY286" s="57">
        <f t="shared" ref="HY286:IB286" si="944">SUM(HY34)</f>
        <v>0.08</v>
      </c>
      <c r="HZ286" s="57">
        <f t="shared" si="944"/>
        <v>0.32</v>
      </c>
      <c r="IA286" s="57">
        <f t="shared" si="944"/>
        <v>0.01</v>
      </c>
      <c r="IB286" s="57">
        <f t="shared" si="944"/>
        <v>0.05</v>
      </c>
    </row>
    <row r="287" spans="1:236" x14ac:dyDescent="0.25">
      <c r="A287" s="32" t="s">
        <v>279</v>
      </c>
      <c r="B287" s="32">
        <f>SUM(B35:B258)</f>
        <v>0.84000000000000008</v>
      </c>
      <c r="C287" s="32">
        <f t="shared" ref="C287:E287" si="945">SUM(C35:C258)</f>
        <v>1.4800000000000002</v>
      </c>
      <c r="D287" s="32">
        <f t="shared" si="945"/>
        <v>0.78000000000000014</v>
      </c>
      <c r="E287" s="32">
        <f t="shared" si="945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946">SUM(J35:J258)</f>
        <v>0.82000000000000006</v>
      </c>
      <c r="K287" s="32">
        <f t="shared" si="946"/>
        <v>0.79000000000000015</v>
      </c>
      <c r="L287" s="32">
        <f t="shared" si="946"/>
        <v>0.26</v>
      </c>
      <c r="O287" s="32" t="s">
        <v>279</v>
      </c>
      <c r="P287" s="32">
        <f>SUM(P35:P258)</f>
        <v>0.91000000000000014</v>
      </c>
      <c r="Q287" s="32">
        <f t="shared" ref="Q287:S287" si="947">SUM(Q35:Q258)</f>
        <v>1.37</v>
      </c>
      <c r="R287" s="32">
        <f t="shared" si="947"/>
        <v>0.95000000000000018</v>
      </c>
      <c r="S287" s="32">
        <f t="shared" si="947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948">SUM(X35:X258)</f>
        <v>1.6</v>
      </c>
      <c r="Y287" s="32">
        <f t="shared" si="948"/>
        <v>0.76000000000000012</v>
      </c>
      <c r="Z287" s="32">
        <f t="shared" si="948"/>
        <v>0.19</v>
      </c>
      <c r="AC287" s="32" t="s">
        <v>279</v>
      </c>
      <c r="AD287" s="32">
        <f>SUM(AD35:AD258)</f>
        <v>0.78000000000000025</v>
      </c>
      <c r="AE287" s="32">
        <f t="shared" ref="AE287:AG287" si="949">SUM(AE35:AE258)</f>
        <v>1.7100000000000004</v>
      </c>
      <c r="AF287" s="32">
        <f t="shared" si="949"/>
        <v>0.71000000000000019</v>
      </c>
      <c r="AG287" s="32">
        <f t="shared" si="949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950">SUM(AL35:AL258)</f>
        <v>1.62</v>
      </c>
      <c r="AM287" s="32">
        <f t="shared" si="950"/>
        <v>0.52</v>
      </c>
      <c r="AN287" s="32">
        <f t="shared" si="950"/>
        <v>0.22</v>
      </c>
      <c r="AQ287" s="2" t="s">
        <v>279</v>
      </c>
      <c r="AR287" s="2">
        <f>SUM(AR35:AR258)</f>
        <v>0.66000000000000014</v>
      </c>
      <c r="AS287" s="2">
        <f t="shared" ref="AS287:AU287" si="951">SUM(AS35:AS258)</f>
        <v>1.2600000000000002</v>
      </c>
      <c r="AT287" s="2">
        <f t="shared" si="951"/>
        <v>0.59000000000000008</v>
      </c>
      <c r="AU287" s="2">
        <f t="shared" si="951"/>
        <v>0</v>
      </c>
      <c r="AX287" s="2" t="s">
        <v>279</v>
      </c>
      <c r="AY287" s="2">
        <f>SUM(AY35:AY258)</f>
        <v>0.68000000000000016</v>
      </c>
      <c r="AZ287" s="2">
        <f t="shared" ref="AZ287:BB287" si="952">SUM(AZ35:AZ258)</f>
        <v>1.29</v>
      </c>
      <c r="BA287" s="2">
        <f t="shared" si="952"/>
        <v>0.67</v>
      </c>
      <c r="BB287" s="2">
        <f t="shared" si="952"/>
        <v>0.01</v>
      </c>
      <c r="BE287" s="2" t="s">
        <v>279</v>
      </c>
      <c r="BF287" s="2">
        <f>SUM(BF35:BF258)</f>
        <v>0.59000000000000008</v>
      </c>
      <c r="BG287" s="2">
        <f t="shared" ref="BG287:BI287" si="953">SUM(BG35:BG258)</f>
        <v>1.1300000000000001</v>
      </c>
      <c r="BH287" s="2">
        <f t="shared" si="953"/>
        <v>0.50000000000000011</v>
      </c>
      <c r="BI287" s="2">
        <f t="shared" si="953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954">SUM(BN35:BN258)</f>
        <v>1.1600000000000001</v>
      </c>
      <c r="BO287" s="2">
        <f t="shared" si="954"/>
        <v>0.65</v>
      </c>
      <c r="BP287" s="2">
        <f t="shared" si="954"/>
        <v>0.2</v>
      </c>
      <c r="BS287" t="s">
        <v>279</v>
      </c>
      <c r="BT287">
        <f>SUM(BT35:BT258)</f>
        <v>0.59000000000000019</v>
      </c>
      <c r="BU287">
        <f t="shared" ref="BU287:BW287" si="955">SUM(BU35:BU258)</f>
        <v>0.94000000000000017</v>
      </c>
      <c r="BV287">
        <f t="shared" si="955"/>
        <v>0.54</v>
      </c>
      <c r="BW287">
        <f t="shared" si="955"/>
        <v>0.05</v>
      </c>
      <c r="BZ287" s="2" t="s">
        <v>279</v>
      </c>
      <c r="CA287" s="2">
        <f>SUM(CA35:CA258)</f>
        <v>0.59000000000000019</v>
      </c>
      <c r="CB287" s="2">
        <f t="shared" ref="CB287:CD287" si="956">SUM(CB35:CB258)</f>
        <v>1.2200000000000002</v>
      </c>
      <c r="CC287" s="2">
        <f t="shared" si="956"/>
        <v>0.57000000000000006</v>
      </c>
      <c r="CD287" s="2">
        <f t="shared" si="956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957">SUM(CI35:CI258)</f>
        <v>0.73</v>
      </c>
      <c r="CJ287" s="34">
        <f t="shared" si="957"/>
        <v>0.52</v>
      </c>
      <c r="CK287" s="34">
        <f t="shared" si="957"/>
        <v>0.04</v>
      </c>
      <c r="CN287" s="34" t="s">
        <v>279</v>
      </c>
      <c r="CO287" s="34">
        <f>SUM(CO35:CO258)</f>
        <v>0.68000000000000016</v>
      </c>
      <c r="CP287" s="34">
        <f t="shared" ref="CP287:CR287" si="958">SUM(CP35:CP258)</f>
        <v>1.2400000000000002</v>
      </c>
      <c r="CQ287" s="34">
        <f t="shared" si="958"/>
        <v>0.71000000000000008</v>
      </c>
      <c r="CR287" s="34">
        <f t="shared" si="958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959">SUM(CW35:CW258)</f>
        <v>1.5200000000000005</v>
      </c>
      <c r="CX287" s="34">
        <f t="shared" si="959"/>
        <v>0.58000000000000007</v>
      </c>
      <c r="CY287" s="34">
        <f t="shared" si="959"/>
        <v>0.22</v>
      </c>
      <c r="DB287" s="34" t="s">
        <v>279</v>
      </c>
      <c r="DC287" s="34">
        <f>SUM(DC35:DC258)</f>
        <v>0.61000000000000021</v>
      </c>
      <c r="DD287" s="34">
        <f t="shared" ref="DD287:DF287" si="960">SUM(DD35:DD258)</f>
        <v>1.4200000000000002</v>
      </c>
      <c r="DE287" s="34">
        <f t="shared" si="960"/>
        <v>0.52</v>
      </c>
      <c r="DF287" s="34">
        <f t="shared" si="960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961">SUM(DK35:DK258)</f>
        <v>0.67000000000000015</v>
      </c>
      <c r="DL287" s="34">
        <f t="shared" si="961"/>
        <v>0.69000000000000017</v>
      </c>
      <c r="DM287" s="34">
        <f t="shared" si="961"/>
        <v>0.26</v>
      </c>
      <c r="DP287" s="34" t="s">
        <v>279</v>
      </c>
      <c r="DQ287" s="34">
        <f>SUM(DQ35:DQ258)</f>
        <v>0.72000000000000008</v>
      </c>
      <c r="DR287" s="34">
        <f t="shared" ref="DR287:DT287" si="962">SUM(DR35:DR258)</f>
        <v>1.1900000000000002</v>
      </c>
      <c r="DS287" s="34">
        <f t="shared" si="962"/>
        <v>0.73000000000000009</v>
      </c>
      <c r="DT287" s="34">
        <f t="shared" si="962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963">SUM(DY35:DY258)</f>
        <v>1.5000000000000002</v>
      </c>
      <c r="DZ287" s="34">
        <f t="shared" si="963"/>
        <v>0.51000000000000012</v>
      </c>
      <c r="EA287" s="34">
        <f t="shared" si="963"/>
        <v>0.12</v>
      </c>
      <c r="ED287" s="34" t="s">
        <v>279</v>
      </c>
      <c r="EE287" s="34">
        <f>SUM(EE35:EE258)</f>
        <v>0.5</v>
      </c>
      <c r="EF287" s="34">
        <f t="shared" ref="EF287:EH287" si="964">SUM(EF35:EF258)</f>
        <v>0.9900000000000001</v>
      </c>
      <c r="EG287" s="34">
        <f t="shared" si="964"/>
        <v>0.53</v>
      </c>
      <c r="EH287" s="34">
        <f t="shared" si="964"/>
        <v>0.09</v>
      </c>
      <c r="EK287" s="34" t="s">
        <v>279</v>
      </c>
      <c r="EL287" s="34">
        <f>SUM(EL35:EL258)</f>
        <v>0.4900000000000001</v>
      </c>
      <c r="EM287" s="34">
        <f t="shared" ref="EM287:EO287" si="965">SUM(EM35:EM258)</f>
        <v>0.59</v>
      </c>
      <c r="EN287" s="34">
        <f t="shared" si="965"/>
        <v>0.53</v>
      </c>
      <c r="EO287" s="34">
        <f t="shared" si="965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966">SUM(ET35:ET258)</f>
        <v>1</v>
      </c>
      <c r="EU287" s="34">
        <f t="shared" si="966"/>
        <v>0.48000000000000009</v>
      </c>
      <c r="EV287" s="34">
        <f t="shared" si="966"/>
        <v>0.13</v>
      </c>
      <c r="EZ287" s="34">
        <f>SUM(EZ35:EZ258)</f>
        <v>0.56000000000000005</v>
      </c>
      <c r="FA287" s="34">
        <f t="shared" ref="FA287:FC287" si="967">SUM(FA35:FA258)</f>
        <v>1.0500000000000003</v>
      </c>
      <c r="FB287" s="34">
        <f t="shared" si="967"/>
        <v>0.46000000000000008</v>
      </c>
      <c r="FC287" s="34">
        <f t="shared" si="967"/>
        <v>0.24999999999999997</v>
      </c>
      <c r="FD287" s="34"/>
      <c r="FG287" s="34">
        <f>SUM(FG35:FG258)</f>
        <v>0.64000000000000012</v>
      </c>
      <c r="FH287" s="34">
        <f t="shared" ref="FH287:FJ287" si="968">SUM(FH35:FH258)</f>
        <v>1.25</v>
      </c>
      <c r="FI287" s="34">
        <f t="shared" si="968"/>
        <v>0.55000000000000004</v>
      </c>
      <c r="FJ287" s="34">
        <f t="shared" si="968"/>
        <v>0.40000000000000008</v>
      </c>
      <c r="FN287" s="34">
        <f>SUM(FN35:FN258)</f>
        <v>0.66000000000000014</v>
      </c>
      <c r="FO287" s="34">
        <f t="shared" ref="FO287:FQ287" si="969">SUM(FO35:FO258)</f>
        <v>1.0100000000000002</v>
      </c>
      <c r="FP287" s="34">
        <f t="shared" si="969"/>
        <v>0.58000000000000007</v>
      </c>
      <c r="FQ287" s="34">
        <f t="shared" si="969"/>
        <v>0.18</v>
      </c>
      <c r="FU287" s="34">
        <f>SUM(FU35:FU258)</f>
        <v>0.54000000000000015</v>
      </c>
      <c r="FV287" s="34">
        <f t="shared" ref="FV287:FX287" si="970">SUM(FV35:FV258)</f>
        <v>1.0400000000000003</v>
      </c>
      <c r="FW287" s="34">
        <f t="shared" si="970"/>
        <v>0.37000000000000011</v>
      </c>
      <c r="FX287" s="34">
        <f t="shared" si="970"/>
        <v>0.19</v>
      </c>
      <c r="FY287" s="34"/>
      <c r="GB287" s="34">
        <f>SUM(GB35:GB258)</f>
        <v>0.67000000000000015</v>
      </c>
      <c r="GC287" s="34">
        <f t="shared" ref="GC287:GE287" si="971">SUM(GC35:GC258)</f>
        <v>0.86</v>
      </c>
      <c r="GD287" s="34">
        <f t="shared" si="971"/>
        <v>0.64000000000000012</v>
      </c>
      <c r="GE287" s="34">
        <f t="shared" si="971"/>
        <v>0.15000000000000002</v>
      </c>
      <c r="GI287" s="34">
        <f>SUM(GI35:GI258)</f>
        <v>0.63000000000000023</v>
      </c>
      <c r="GJ287" s="34">
        <f t="shared" ref="GJ287:GL287" si="972">SUM(GJ35:GJ258)</f>
        <v>0.75</v>
      </c>
      <c r="GK287" s="34">
        <f t="shared" si="972"/>
        <v>0.61000000000000021</v>
      </c>
      <c r="GL287" s="34">
        <f t="shared" si="972"/>
        <v>0.30000000000000004</v>
      </c>
      <c r="GP287" s="49">
        <f>SUM(GP35:GP258)</f>
        <v>0.68000000000000016</v>
      </c>
      <c r="GQ287" s="49">
        <f t="shared" ref="GQ287:GS287" si="973">SUM(GQ35:GQ258)</f>
        <v>1.5799999999999998</v>
      </c>
      <c r="GR287" s="49">
        <f t="shared" si="973"/>
        <v>0.55000000000000016</v>
      </c>
      <c r="GS287" s="49">
        <f t="shared" si="973"/>
        <v>0.1</v>
      </c>
      <c r="GW287" s="51">
        <f>SUM(GW35:GW258)</f>
        <v>0.65</v>
      </c>
      <c r="GX287" s="51">
        <f t="shared" ref="GX287:GZ287" si="974">SUM(GX35:GX258)</f>
        <v>1.3000000000000003</v>
      </c>
      <c r="GY287" s="51">
        <f t="shared" si="974"/>
        <v>0.64000000000000012</v>
      </c>
      <c r="GZ287" s="51">
        <f t="shared" si="974"/>
        <v>0.12000000000000001</v>
      </c>
      <c r="HA287" s="51"/>
      <c r="HD287" s="57">
        <f>SUM(HD35:HD258)</f>
        <v>0.4800000000000002</v>
      </c>
      <c r="HE287" s="57">
        <f t="shared" ref="HE287:HG287" si="975">SUM(HE35:HE258)</f>
        <v>1.36</v>
      </c>
      <c r="HF287" s="57">
        <f t="shared" si="975"/>
        <v>0.37000000000000005</v>
      </c>
      <c r="HG287" s="57">
        <f t="shared" si="975"/>
        <v>7.0000000000000007E-2</v>
      </c>
      <c r="HK287" s="57">
        <f>SUM(HK35:HK258)</f>
        <v>0.54000000000000015</v>
      </c>
      <c r="HL287" s="57">
        <f t="shared" ref="HL287:HN287" si="976">SUM(HL35:HL258)</f>
        <v>1.1800000000000004</v>
      </c>
      <c r="HM287" s="57">
        <f t="shared" si="976"/>
        <v>0.45000000000000012</v>
      </c>
      <c r="HN287" s="57">
        <f t="shared" si="976"/>
        <v>0.26</v>
      </c>
      <c r="HR287" s="57">
        <f>SUM(HR35:HR258)</f>
        <v>0.79000000000000015</v>
      </c>
      <c r="HS287" s="57">
        <f t="shared" ref="HS287:HU287" si="977">SUM(HS35:HS258)</f>
        <v>1.4500000000000002</v>
      </c>
      <c r="HT287" s="57">
        <f t="shared" si="977"/>
        <v>0.70000000000000018</v>
      </c>
      <c r="HU287" s="57">
        <f t="shared" si="977"/>
        <v>0.18999999999999997</v>
      </c>
      <c r="HY287" s="57">
        <f>SUM(HY35:HY258)</f>
        <v>0.67000000000000015</v>
      </c>
      <c r="HZ287" s="57">
        <f t="shared" ref="HZ287:IB287" si="978">SUM(HZ35:HZ258)</f>
        <v>1.0500000000000003</v>
      </c>
      <c r="IA287" s="57">
        <f t="shared" si="978"/>
        <v>0.65000000000000013</v>
      </c>
      <c r="IB287" s="57">
        <f t="shared" si="978"/>
        <v>0.28999999999999998</v>
      </c>
    </row>
    <row r="288" spans="1:236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</row>
    <row r="289" spans="2:229" x14ac:dyDescent="0.25">
      <c r="B289" s="1">
        <f>+SUM(B265:B287)</f>
        <v>99.949999999999974</v>
      </c>
      <c r="C289" s="1">
        <f t="shared" ref="C289:E289" si="979">+SUM(C265:C287)</f>
        <v>99.99</v>
      </c>
      <c r="D289" s="1">
        <f t="shared" si="979"/>
        <v>99.999999999999986</v>
      </c>
      <c r="E289" s="1">
        <f t="shared" si="979"/>
        <v>100.00000000000001</v>
      </c>
      <c r="I289" s="1">
        <f>+SUM(I265:I287)</f>
        <v>99.98</v>
      </c>
      <c r="J289" s="1">
        <f t="shared" ref="J289:L289" si="980">+SUM(J265:J287)</f>
        <v>100.01999999999998</v>
      </c>
      <c r="K289" s="1">
        <f t="shared" si="980"/>
        <v>100.03000000000004</v>
      </c>
      <c r="L289" s="1">
        <f t="shared" si="980"/>
        <v>100.00000000000001</v>
      </c>
      <c r="P289" s="1">
        <f>+SUM(P265:P287)</f>
        <v>99.969999999999985</v>
      </c>
      <c r="Q289" s="1">
        <f t="shared" ref="Q289:S289" si="981">+SUM(Q265:Q287)</f>
        <v>100.02000000000002</v>
      </c>
      <c r="R289" s="1">
        <f t="shared" si="981"/>
        <v>100.03000000000002</v>
      </c>
      <c r="S289" s="1">
        <f t="shared" si="981"/>
        <v>99.98</v>
      </c>
      <c r="W289" s="1">
        <f>+SUM(W265:W287)</f>
        <v>100.01999999999997</v>
      </c>
      <c r="X289" s="1">
        <f t="shared" ref="X289:Z289" si="982">+SUM(X265:X287)</f>
        <v>100.00999999999999</v>
      </c>
      <c r="Y289" s="1">
        <f t="shared" si="982"/>
        <v>100.01999999999997</v>
      </c>
      <c r="Z289" s="1">
        <f t="shared" si="982"/>
        <v>99.990000000000023</v>
      </c>
      <c r="AD289" s="1">
        <f>+SUM(AD265:AD287)</f>
        <v>99.99</v>
      </c>
      <c r="AE289" s="1">
        <f t="shared" ref="AE289:AG289" si="983">+SUM(AE265:AE287)</f>
        <v>99.999999999999986</v>
      </c>
      <c r="AF289" s="1">
        <f t="shared" si="983"/>
        <v>99.969999999999985</v>
      </c>
      <c r="AG289" s="1">
        <f t="shared" si="983"/>
        <v>100.00000000000003</v>
      </c>
      <c r="AK289" s="1">
        <f>+SUM(AK265:AK287)</f>
        <v>99.999999999999986</v>
      </c>
      <c r="AL289" s="1">
        <f t="shared" ref="AL289:AN289" si="984">+SUM(AL265:AL287)</f>
        <v>100.01</v>
      </c>
      <c r="AM289" s="1">
        <f t="shared" si="984"/>
        <v>99.969999999999985</v>
      </c>
      <c r="AN289" s="1">
        <f t="shared" si="984"/>
        <v>100.02</v>
      </c>
      <c r="AR289" s="1">
        <f>+SUM(AR265:AR287)</f>
        <v>100.00999999999999</v>
      </c>
      <c r="AS289" s="1">
        <f t="shared" ref="AS289:AU289" si="985">+SUM(AS265:AS287)</f>
        <v>100.00000000000004</v>
      </c>
      <c r="AT289" s="1">
        <f t="shared" si="985"/>
        <v>99.980000000000032</v>
      </c>
      <c r="AU289" s="1">
        <f t="shared" si="985"/>
        <v>99.990000000000009</v>
      </c>
      <c r="AY289" s="1">
        <f>+SUM(AY265:AY287)</f>
        <v>99.98</v>
      </c>
      <c r="AZ289" s="1">
        <f t="shared" ref="AZ289:BB289" si="986">+SUM(AZ265:AZ287)</f>
        <v>99.980000000000047</v>
      </c>
      <c r="BA289" s="1">
        <f t="shared" si="986"/>
        <v>99.96999999999997</v>
      </c>
      <c r="BB289" s="1">
        <f t="shared" si="986"/>
        <v>99.969999999999985</v>
      </c>
      <c r="BF289" s="1">
        <f>+SUM(BF265:BF287)</f>
        <v>99.990000000000009</v>
      </c>
      <c r="BG289" s="1">
        <f t="shared" ref="BG289:BI289" si="987">+SUM(BG265:BG287)</f>
        <v>99.989999999999966</v>
      </c>
      <c r="BH289" s="1">
        <f t="shared" si="987"/>
        <v>100.00999999999999</v>
      </c>
      <c r="BI289" s="1">
        <f t="shared" si="987"/>
        <v>100.01000000000002</v>
      </c>
      <c r="BM289" s="1">
        <f>+SUM(BM265:BM287)</f>
        <v>99.98</v>
      </c>
      <c r="BN289" s="1">
        <f t="shared" ref="BN289:BP289" si="988">+SUM(BN265:BN287)</f>
        <v>99.99</v>
      </c>
      <c r="BO289" s="1">
        <f t="shared" si="988"/>
        <v>100.00000000000003</v>
      </c>
      <c r="BP289" s="1">
        <f t="shared" si="988"/>
        <v>100.01</v>
      </c>
      <c r="BT289" s="1">
        <f>+SUM(BT265:BT287)</f>
        <v>99.989999999999981</v>
      </c>
      <c r="BU289" s="1">
        <f t="shared" ref="BU289:BW289" si="989">+SUM(BU265:BU287)</f>
        <v>100.01</v>
      </c>
      <c r="BV289" s="1">
        <f t="shared" si="989"/>
        <v>99.990000000000023</v>
      </c>
      <c r="BW289" s="1">
        <f t="shared" si="989"/>
        <v>99.999999999999986</v>
      </c>
      <c r="BZ289" s="2"/>
      <c r="CA289" s="1">
        <f>+SUM(CA265:CA287)</f>
        <v>99.999999999999986</v>
      </c>
      <c r="CB289" s="1">
        <f t="shared" ref="CB289:CD289" si="990">+SUM(CB265:CB287)</f>
        <v>100.01</v>
      </c>
      <c r="CC289" s="1">
        <f t="shared" si="990"/>
        <v>100.02999999999999</v>
      </c>
      <c r="CD289" s="1">
        <f t="shared" si="990"/>
        <v>99.989999999999966</v>
      </c>
      <c r="CH289" s="1">
        <f>+SUM(CH265:CH287)</f>
        <v>100.00000000000001</v>
      </c>
      <c r="CI289" s="1">
        <f t="shared" ref="CI289:CK289" si="991">+SUM(CI265:CI287)</f>
        <v>99.99</v>
      </c>
      <c r="CJ289" s="1">
        <f t="shared" si="991"/>
        <v>99.980000000000018</v>
      </c>
      <c r="CK289" s="1">
        <f t="shared" si="991"/>
        <v>99.990000000000023</v>
      </c>
      <c r="CO289" s="1">
        <f>+SUM(CO265:CO287)</f>
        <v>99.98</v>
      </c>
      <c r="CP289" s="1">
        <f t="shared" ref="CP289:CR289" si="992">+SUM(CP265:CP287)</f>
        <v>100</v>
      </c>
      <c r="CQ289" s="1">
        <f t="shared" si="992"/>
        <v>99.999999999999986</v>
      </c>
      <c r="CR289" s="1">
        <f t="shared" si="992"/>
        <v>100.04</v>
      </c>
      <c r="CV289" s="1">
        <f>+SUM(CV265:CV287)</f>
        <v>100</v>
      </c>
      <c r="CW289" s="1">
        <f t="shared" ref="CW289:CY289" si="993">+SUM(CW265:CW287)</f>
        <v>99.989999999999981</v>
      </c>
      <c r="CX289" s="1">
        <f t="shared" si="993"/>
        <v>99.989999999999952</v>
      </c>
      <c r="CY289" s="1">
        <f t="shared" si="993"/>
        <v>99.990000000000023</v>
      </c>
      <c r="DC289" s="1">
        <f>+SUM(DC265:DC287)</f>
        <v>99.980000000000018</v>
      </c>
      <c r="DD289" s="1">
        <f t="shared" ref="DD289:DF289" si="994">+SUM(DD265:DD287)</f>
        <v>99.96</v>
      </c>
      <c r="DE289" s="1">
        <f t="shared" si="994"/>
        <v>100</v>
      </c>
      <c r="DF289" s="1">
        <f t="shared" si="994"/>
        <v>99.99</v>
      </c>
      <c r="DJ289" s="1">
        <f>+SUM(DJ265:DJ287)</f>
        <v>100</v>
      </c>
      <c r="DK289" s="1">
        <f t="shared" ref="DK289:DM289" si="995">+SUM(DK265:DK287)</f>
        <v>100.02000000000001</v>
      </c>
      <c r="DL289" s="1">
        <f t="shared" si="995"/>
        <v>99.99</v>
      </c>
      <c r="DM289" s="1">
        <f t="shared" si="995"/>
        <v>99.98</v>
      </c>
      <c r="DQ289" s="1">
        <f>+SUM(DQ265:DQ287)</f>
        <v>99.960000000000022</v>
      </c>
      <c r="DR289" s="1">
        <f t="shared" ref="DR289:DT289" si="996">+SUM(DR265:DR287)</f>
        <v>99.98</v>
      </c>
      <c r="DS289" s="1">
        <f t="shared" si="996"/>
        <v>100.01</v>
      </c>
      <c r="DT289" s="1">
        <f t="shared" si="996"/>
        <v>100.00000000000001</v>
      </c>
      <c r="DX289" s="1">
        <f>+SUM(DX265:DX287)</f>
        <v>99.960000000000051</v>
      </c>
      <c r="DY289" s="1">
        <f t="shared" ref="DY289:EA289" si="997">+SUM(DY265:DY287)</f>
        <v>100.02000000000002</v>
      </c>
      <c r="DZ289" s="1">
        <f t="shared" si="997"/>
        <v>99.990000000000023</v>
      </c>
      <c r="EA289" s="1">
        <f t="shared" si="997"/>
        <v>100.01</v>
      </c>
      <c r="EE289" s="1">
        <f>+SUM(EE265:EE287)</f>
        <v>99.950000000000031</v>
      </c>
      <c r="EF289" s="1">
        <f t="shared" ref="EF289:EH289" si="998">+SUM(EF265:EF287)</f>
        <v>100.00000000000001</v>
      </c>
      <c r="EG289" s="1">
        <f t="shared" si="998"/>
        <v>100.02</v>
      </c>
      <c r="EH289" s="1">
        <f t="shared" si="998"/>
        <v>100</v>
      </c>
      <c r="EL289" s="1">
        <f>+SUM(EL265:EL287)</f>
        <v>99.989999999999981</v>
      </c>
      <c r="EM289" s="1">
        <f t="shared" ref="EM289:EO289" si="999">+SUM(EM265:EM287)</f>
        <v>99.999999999999972</v>
      </c>
      <c r="EN289" s="1">
        <f t="shared" si="999"/>
        <v>99.95999999999998</v>
      </c>
      <c r="EO289" s="1">
        <f t="shared" si="999"/>
        <v>100.01000000000002</v>
      </c>
      <c r="ES289" s="1">
        <f>+SUM(ES265:ES287)</f>
        <v>99.97</v>
      </c>
      <c r="ET289" s="1">
        <f t="shared" ref="ET289:EV289" si="1000">+SUM(ET265:ET287)</f>
        <v>99.960000000000008</v>
      </c>
      <c r="EU289" s="1">
        <f t="shared" si="1000"/>
        <v>99.989999999999981</v>
      </c>
      <c r="EV289" s="1">
        <f t="shared" si="1000"/>
        <v>99.990000000000009</v>
      </c>
      <c r="EZ289" s="1">
        <f>+SUM(EZ265:EZ287)</f>
        <v>99.999999999999986</v>
      </c>
      <c r="FA289" s="1">
        <f t="shared" ref="FA289:FC289" si="1001">+SUM(FA265:FA287)</f>
        <v>100.00999999999998</v>
      </c>
      <c r="FB289" s="1">
        <f t="shared" si="1001"/>
        <v>100</v>
      </c>
      <c r="FC289" s="1">
        <f t="shared" si="1001"/>
        <v>100.00999999999999</v>
      </c>
      <c r="FD289" s="34"/>
      <c r="FG289" s="1">
        <f>+SUM(FG265:FG287)</f>
        <v>99.969999999999985</v>
      </c>
      <c r="FH289" s="1">
        <f t="shared" ref="FH289:FJ289" si="1002">+SUM(FH265:FH287)</f>
        <v>100.01</v>
      </c>
      <c r="FI289" s="1">
        <f t="shared" si="1002"/>
        <v>99.99</v>
      </c>
      <c r="FJ289" s="1">
        <f t="shared" si="1002"/>
        <v>100.03000000000002</v>
      </c>
      <c r="FN289" s="1">
        <f>+SUM(FN265:FN287)</f>
        <v>100.00000000000003</v>
      </c>
      <c r="FO289" s="1">
        <f t="shared" ref="FO289:FQ289" si="1003">+SUM(FO265:FO287)</f>
        <v>100.01000000000002</v>
      </c>
      <c r="FP289" s="1">
        <f t="shared" si="1003"/>
        <v>100.02000000000001</v>
      </c>
      <c r="FQ289" s="1">
        <f t="shared" si="1003"/>
        <v>100.03000000000002</v>
      </c>
      <c r="FU289" s="1">
        <f>+SUM(FU265:FU287)</f>
        <v>100.01000000000003</v>
      </c>
      <c r="FV289" s="1">
        <f t="shared" ref="FV289:FX289" si="1004">+SUM(FV265:FV287)</f>
        <v>100.00999999999999</v>
      </c>
      <c r="FW289" s="1">
        <f t="shared" si="1004"/>
        <v>100.00999999999999</v>
      </c>
      <c r="FX289" s="1">
        <f t="shared" si="1004"/>
        <v>100.00000000000001</v>
      </c>
      <c r="FY289" s="34"/>
      <c r="GB289" s="1">
        <f>+SUM(GB265:GB287)</f>
        <v>99.96999999999997</v>
      </c>
      <c r="GC289" s="1">
        <f t="shared" ref="GC289:GE289" si="1005">+SUM(GC265:GC287)</f>
        <v>100.02</v>
      </c>
      <c r="GD289" s="1">
        <f t="shared" si="1005"/>
        <v>99.999999999999972</v>
      </c>
      <c r="GE289" s="1">
        <f t="shared" si="1005"/>
        <v>100.01999999999998</v>
      </c>
      <c r="GI289" s="1">
        <f>+SUM(GI265:GI287)</f>
        <v>99.95999999999998</v>
      </c>
      <c r="GJ289" s="1">
        <f t="shared" ref="GJ289:GL289" si="1006">+SUM(GJ265:GJ287)</f>
        <v>99.97999999999999</v>
      </c>
      <c r="GK289" s="1">
        <f t="shared" si="1006"/>
        <v>100</v>
      </c>
      <c r="GL289" s="1">
        <f t="shared" si="1006"/>
        <v>100.00999999999998</v>
      </c>
      <c r="GP289" s="1">
        <f>+SUM(GP265:GP287)</f>
        <v>100.01000000000002</v>
      </c>
      <c r="GQ289" s="1">
        <f t="shared" ref="GQ289:GS289" si="1007">+SUM(GQ265:GQ287)</f>
        <v>100.00999999999999</v>
      </c>
      <c r="GR289" s="1">
        <f t="shared" si="1007"/>
        <v>99.990000000000009</v>
      </c>
      <c r="GS289" s="1">
        <f t="shared" si="1007"/>
        <v>100</v>
      </c>
      <c r="GW289" s="1">
        <f>+SUM(GW265:GW287)</f>
        <v>100.00000000000001</v>
      </c>
      <c r="GX289" s="1">
        <f t="shared" ref="GX289:GZ289" si="1008">+SUM(GX265:GX287)</f>
        <v>99.939999999999984</v>
      </c>
      <c r="GY289" s="1">
        <f t="shared" si="1008"/>
        <v>99.979999999999976</v>
      </c>
      <c r="GZ289" s="1">
        <f t="shared" si="1008"/>
        <v>99.999999999999986</v>
      </c>
      <c r="HA289" s="51"/>
      <c r="HD289" s="1">
        <f>+SUM(HD265:HD287)</f>
        <v>99.980000000000018</v>
      </c>
      <c r="HE289" s="1">
        <f t="shared" ref="HE289:HG289" si="1009">+SUM(HE265:HE287)</f>
        <v>100.00000000000003</v>
      </c>
      <c r="HF289" s="1">
        <f t="shared" si="1009"/>
        <v>100.01999999999998</v>
      </c>
      <c r="HG289" s="1">
        <f t="shared" si="1009"/>
        <v>100</v>
      </c>
      <c r="HK289" s="1">
        <f>+SUM(HK265:HK287)</f>
        <v>99.97</v>
      </c>
      <c r="HL289" s="1">
        <f t="shared" ref="HL289:HN289" si="1010">+SUM(HL265:HL287)</f>
        <v>100.02000000000001</v>
      </c>
      <c r="HM289" s="1">
        <f t="shared" si="1010"/>
        <v>100.02000000000002</v>
      </c>
      <c r="HN289" s="1">
        <f t="shared" si="1010"/>
        <v>100.00000000000004</v>
      </c>
      <c r="HR289" s="1">
        <f>+SUM(HR265:HR287)</f>
        <v>99.990000000000009</v>
      </c>
      <c r="HS289" s="1">
        <f t="shared" ref="HS289:HU289" si="1011">+SUM(HS265:HS287)</f>
        <v>99.999999999999986</v>
      </c>
      <c r="HT289" s="1">
        <f t="shared" si="1011"/>
        <v>100.01</v>
      </c>
      <c r="HU289" s="1">
        <f t="shared" si="1011"/>
        <v>99.97999999999999</v>
      </c>
    </row>
    <row r="290" spans="2:229" x14ac:dyDescent="0.25">
      <c r="FU290" s="34"/>
      <c r="FV290" s="34"/>
      <c r="FW290" s="34"/>
      <c r="FX290" s="34"/>
      <c r="FY290" s="34"/>
    </row>
    <row r="291" spans="2:229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B289"/>
  <sheetViews>
    <sheetView showGridLines="0" topLeftCell="HU1" zoomScale="70" zoomScaleNormal="70" workbookViewId="0">
      <selection activeCell="HX4" sqref="HX4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16384" width="11.42578125" style="34"/>
  </cols>
  <sheetData>
    <row r="1" spans="1:236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36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</row>
    <row r="3" spans="1:236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</row>
    <row r="4" spans="1:236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</row>
    <row r="5" spans="1:236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</row>
    <row r="6" spans="1:236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</row>
    <row r="7" spans="1:236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</row>
    <row r="8" spans="1:236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</row>
    <row r="9" spans="1:236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</row>
    <row r="10" spans="1:236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</row>
    <row r="11" spans="1:236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</row>
    <row r="12" spans="1:236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</row>
    <row r="13" spans="1:236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</row>
    <row r="14" spans="1:236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</row>
    <row r="15" spans="1:236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</row>
    <row r="16" spans="1:236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</row>
    <row r="17" spans="1:236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</row>
    <row r="18" spans="1:236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</row>
    <row r="19" spans="1:236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</row>
    <row r="20" spans="1:236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</row>
    <row r="21" spans="1:236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</row>
    <row r="22" spans="1:236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</row>
    <row r="23" spans="1:236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</row>
    <row r="24" spans="1:236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</row>
    <row r="25" spans="1:236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</row>
    <row r="26" spans="1:236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</row>
    <row r="27" spans="1:236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</row>
    <row r="28" spans="1:236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</row>
    <row r="29" spans="1:236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</row>
    <row r="30" spans="1:236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</row>
    <row r="31" spans="1:236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</row>
    <row r="32" spans="1:236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</row>
    <row r="33" spans="1:236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</row>
    <row r="34" spans="1:236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</row>
    <row r="35" spans="1:236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</row>
    <row r="36" spans="1:236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</row>
    <row r="37" spans="1:236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</row>
    <row r="38" spans="1:236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</row>
    <row r="39" spans="1:236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</row>
    <row r="40" spans="1:236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</row>
    <row r="41" spans="1:236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</row>
    <row r="42" spans="1:236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</row>
    <row r="43" spans="1:236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</row>
    <row r="44" spans="1:236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</row>
    <row r="45" spans="1:236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</row>
    <row r="46" spans="1:236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</row>
    <row r="47" spans="1:236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</row>
    <row r="48" spans="1:236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</row>
    <row r="49" spans="1:236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</row>
    <row r="50" spans="1:236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</row>
    <row r="51" spans="1:236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</row>
    <row r="52" spans="1:236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</row>
    <row r="53" spans="1:236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</row>
    <row r="54" spans="1:236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</row>
    <row r="55" spans="1:236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</row>
    <row r="56" spans="1:236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</row>
    <row r="57" spans="1:236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</row>
    <row r="58" spans="1:236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</row>
    <row r="59" spans="1:236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</row>
    <row r="60" spans="1:236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</row>
    <row r="61" spans="1:236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</row>
    <row r="62" spans="1:236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</row>
    <row r="63" spans="1:236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</row>
    <row r="64" spans="1:236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</row>
    <row r="65" spans="1:236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</row>
    <row r="66" spans="1:236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</row>
    <row r="67" spans="1:236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</row>
    <row r="68" spans="1:236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</row>
    <row r="69" spans="1:236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</row>
    <row r="70" spans="1:236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</row>
    <row r="71" spans="1:236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</row>
    <row r="72" spans="1:236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</row>
    <row r="73" spans="1:236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</row>
    <row r="74" spans="1:236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</row>
    <row r="75" spans="1:236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</row>
    <row r="76" spans="1:236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</row>
    <row r="77" spans="1:236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</row>
    <row r="78" spans="1:236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</row>
    <row r="79" spans="1:236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</row>
    <row r="80" spans="1:236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</row>
    <row r="81" spans="1:236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</row>
    <row r="82" spans="1:236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</row>
    <row r="83" spans="1:236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</row>
    <row r="84" spans="1:236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</row>
    <row r="85" spans="1:236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</row>
    <row r="86" spans="1:236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</row>
    <row r="87" spans="1:236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</row>
    <row r="88" spans="1:236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</row>
    <row r="89" spans="1:236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</row>
    <row r="90" spans="1:236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</row>
    <row r="91" spans="1:236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</row>
    <row r="92" spans="1:236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</row>
    <row r="93" spans="1:236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</row>
    <row r="94" spans="1:236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</row>
    <row r="95" spans="1:236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</row>
    <row r="96" spans="1:236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</row>
    <row r="97" spans="1:236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</row>
    <row r="98" spans="1:236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</row>
    <row r="99" spans="1:236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</row>
    <row r="100" spans="1:236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</row>
    <row r="101" spans="1:236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</row>
    <row r="102" spans="1:236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</row>
    <row r="103" spans="1:236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</row>
    <row r="104" spans="1:236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</row>
    <row r="105" spans="1:236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</row>
    <row r="106" spans="1:236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</row>
    <row r="107" spans="1:236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</row>
    <row r="108" spans="1:236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</row>
    <row r="109" spans="1:236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</row>
    <row r="110" spans="1:236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</row>
    <row r="111" spans="1:236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</row>
    <row r="112" spans="1:236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</row>
    <row r="113" spans="1:236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</row>
    <row r="114" spans="1:236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</row>
    <row r="115" spans="1:236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</row>
    <row r="116" spans="1:236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</row>
    <row r="117" spans="1:236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</row>
    <row r="118" spans="1:236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</row>
    <row r="119" spans="1:236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</row>
    <row r="120" spans="1:236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</row>
    <row r="121" spans="1:236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</row>
    <row r="122" spans="1:236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</row>
    <row r="123" spans="1:236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</row>
    <row r="124" spans="1:236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</row>
    <row r="125" spans="1:236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</row>
    <row r="126" spans="1:236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</row>
    <row r="127" spans="1:236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</row>
    <row r="128" spans="1:236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</row>
    <row r="129" spans="1:236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</row>
    <row r="130" spans="1:236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</row>
    <row r="131" spans="1:236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</row>
    <row r="132" spans="1:236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</row>
    <row r="133" spans="1:236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</row>
    <row r="134" spans="1:236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</row>
    <row r="135" spans="1:236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</row>
    <row r="136" spans="1:236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</row>
    <row r="137" spans="1:236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</row>
    <row r="138" spans="1:236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</row>
    <row r="139" spans="1:236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</row>
    <row r="140" spans="1:236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</row>
    <row r="141" spans="1:236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</row>
    <row r="142" spans="1:236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</row>
    <row r="143" spans="1:236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</row>
    <row r="144" spans="1:236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</row>
    <row r="145" spans="1:236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</row>
    <row r="146" spans="1:236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</row>
    <row r="147" spans="1:236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</row>
    <row r="148" spans="1:236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</row>
    <row r="149" spans="1:236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</row>
    <row r="150" spans="1:236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</row>
    <row r="151" spans="1:236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</row>
    <row r="152" spans="1:236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</row>
    <row r="153" spans="1:236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</row>
    <row r="154" spans="1:236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</row>
    <row r="155" spans="1:236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</row>
    <row r="156" spans="1:236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</row>
    <row r="157" spans="1:236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</row>
    <row r="158" spans="1:236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</row>
    <row r="159" spans="1:236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</row>
    <row r="160" spans="1:236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</row>
    <row r="161" spans="1:236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</row>
    <row r="162" spans="1:236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</row>
    <row r="163" spans="1:236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</row>
    <row r="164" spans="1:236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</row>
    <row r="165" spans="1:236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</row>
    <row r="166" spans="1:236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</row>
    <row r="167" spans="1:236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</row>
    <row r="168" spans="1:236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</row>
    <row r="169" spans="1:236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</row>
    <row r="170" spans="1:236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</row>
    <row r="171" spans="1:236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</row>
    <row r="172" spans="1:236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</row>
    <row r="173" spans="1:236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</row>
    <row r="174" spans="1:236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</row>
    <row r="175" spans="1:236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</row>
    <row r="176" spans="1:236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</row>
    <row r="177" spans="1:236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</row>
    <row r="178" spans="1:236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</row>
    <row r="179" spans="1:236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</row>
    <row r="180" spans="1:236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</row>
    <row r="181" spans="1:236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</row>
    <row r="182" spans="1:236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</row>
    <row r="183" spans="1:236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</row>
    <row r="184" spans="1:236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</row>
    <row r="185" spans="1:236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</row>
    <row r="186" spans="1:236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</row>
    <row r="187" spans="1:236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</row>
    <row r="188" spans="1:236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</row>
    <row r="189" spans="1:236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</row>
    <row r="190" spans="1:236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</row>
    <row r="191" spans="1:236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</row>
    <row r="192" spans="1:236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</row>
    <row r="193" spans="1:236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</row>
    <row r="194" spans="1:236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</row>
    <row r="195" spans="1:236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</row>
    <row r="196" spans="1:236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</row>
    <row r="197" spans="1:236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</row>
    <row r="198" spans="1:236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</row>
    <row r="199" spans="1:236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</row>
    <row r="200" spans="1:236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</row>
    <row r="201" spans="1:236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</row>
    <row r="202" spans="1:236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</row>
    <row r="203" spans="1:236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</row>
    <row r="204" spans="1:236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</row>
    <row r="205" spans="1:236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</row>
    <row r="206" spans="1:236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</row>
    <row r="207" spans="1:236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</row>
    <row r="208" spans="1:236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</row>
    <row r="209" spans="1:236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</row>
    <row r="210" spans="1:236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</row>
    <row r="211" spans="1:236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</row>
    <row r="212" spans="1:236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</row>
    <row r="213" spans="1:236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</row>
    <row r="214" spans="1:236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</row>
    <row r="215" spans="1:236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</row>
    <row r="216" spans="1:236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</row>
    <row r="217" spans="1:236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</row>
    <row r="218" spans="1:236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</row>
    <row r="219" spans="1:236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</row>
    <row r="220" spans="1:236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</row>
    <row r="221" spans="1:236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</row>
    <row r="222" spans="1:236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</row>
    <row r="223" spans="1:236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</row>
    <row r="224" spans="1:236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</row>
    <row r="225" spans="1:236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</row>
    <row r="226" spans="1:236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</row>
    <row r="227" spans="1:236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</row>
    <row r="228" spans="1:236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</row>
    <row r="229" spans="1:236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</row>
    <row r="230" spans="1:236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</row>
    <row r="231" spans="1:236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</row>
    <row r="232" spans="1:236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</row>
    <row r="233" spans="1:236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</row>
    <row r="234" spans="1:236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</row>
    <row r="235" spans="1:236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</row>
    <row r="236" spans="1:236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</row>
    <row r="237" spans="1:236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</row>
    <row r="238" spans="1:236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</row>
    <row r="239" spans="1:236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</row>
    <row r="240" spans="1:236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</row>
    <row r="241" spans="1:236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</row>
    <row r="242" spans="1:236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</row>
    <row r="243" spans="1:236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</row>
    <row r="244" spans="1:236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</row>
    <row r="245" spans="1:236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</row>
    <row r="246" spans="1:236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</row>
    <row r="247" spans="1:236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</row>
    <row r="248" spans="1:236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</row>
    <row r="249" spans="1:236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</row>
    <row r="250" spans="1:236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</row>
    <row r="251" spans="1:236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</row>
    <row r="252" spans="1:236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</row>
    <row r="253" spans="1:236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</row>
    <row r="254" spans="1:236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</row>
    <row r="255" spans="1:236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</row>
    <row r="256" spans="1:236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</row>
    <row r="257" spans="1:236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</row>
    <row r="258" spans="1:236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</row>
    <row r="261" spans="1:236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</row>
    <row r="262" spans="1:236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</row>
    <row r="263" spans="1:236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</row>
    <row r="264" spans="1:236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</row>
    <row r="265" spans="1:236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</row>
    <row r="266" spans="1:236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4">SUM(D14)</f>
        <v>0</v>
      </c>
      <c r="E266" s="34">
        <f t="shared" si="34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5">SUM(K14)</f>
        <v>0</v>
      </c>
      <c r="L266" s="34">
        <f t="shared" si="35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36">SUM(R14)</f>
        <v>0</v>
      </c>
      <c r="S266" s="34">
        <f t="shared" si="36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37">SUM(Y14)</f>
        <v>0.08</v>
      </c>
      <c r="Z266" s="34">
        <f t="shared" si="37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38">SUM(AF14)</f>
        <v>0.01</v>
      </c>
      <c r="AG266" s="34">
        <f t="shared" si="38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39">SUM(AM14)</f>
        <v>0.04</v>
      </c>
      <c r="AN266" s="34">
        <f t="shared" si="39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40">SUM(AT14)</f>
        <v>0.03</v>
      </c>
      <c r="AU266" s="34">
        <f t="shared" si="40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1">SUM(BA14)</f>
        <v>0.01</v>
      </c>
      <c r="BB266" s="34">
        <f t="shared" si="41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2">SUM(BH14)</f>
        <v>0.01</v>
      </c>
      <c r="BI266" s="34">
        <f t="shared" si="42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3">SUM(BO14)</f>
        <v>0</v>
      </c>
      <c r="BP266" s="34">
        <f t="shared" si="43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4">SUM(BV14)</f>
        <v>0.02</v>
      </c>
      <c r="BW266" s="34">
        <f t="shared" si="44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5">SUM(CC14)</f>
        <v>0.05</v>
      </c>
      <c r="CD266" s="34">
        <f t="shared" si="45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6">SUM(CJ14)</f>
        <v>0</v>
      </c>
      <c r="CK266" s="34">
        <f t="shared" si="46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47">SUM(CQ14)</f>
        <v>0</v>
      </c>
      <c r="CR266" s="34">
        <f t="shared" si="47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48">SUM(CX14)</f>
        <v>0.02</v>
      </c>
      <c r="CY266" s="34">
        <f t="shared" si="48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49">SUM(DE14)</f>
        <v>0.05</v>
      </c>
      <c r="DF266" s="34">
        <f t="shared" si="49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50">SUM(DL14)</f>
        <v>0.01</v>
      </c>
      <c r="DM266" s="34">
        <f t="shared" si="50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1">SUM(DS14)</f>
        <v>0.01</v>
      </c>
      <c r="DT266" s="34">
        <f t="shared" si="51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2">SUM(DZ14)</f>
        <v>0.08</v>
      </c>
      <c r="EA266" s="34">
        <f t="shared" si="52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3">SUM(EG14)</f>
        <v>0.02</v>
      </c>
      <c r="EH266" s="34">
        <f t="shared" si="53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4">SUM(EN14)</f>
        <v>0.02</v>
      </c>
      <c r="EO266" s="34">
        <f t="shared" si="54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5">SUM(EU14)</f>
        <v>0.02</v>
      </c>
      <c r="EV266" s="34">
        <f t="shared" si="55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56">SUM(FB14)</f>
        <v>0</v>
      </c>
      <c r="FC266" s="34">
        <f t="shared" si="56"/>
        <v>0</v>
      </c>
      <c r="FG266" s="34">
        <f>SUM(FG14)</f>
        <v>0.01</v>
      </c>
      <c r="FH266" s="34">
        <f>SUM(FH14)</f>
        <v>0</v>
      </c>
      <c r="FI266" s="34">
        <f t="shared" ref="FI266:FJ266" si="57">SUM(FI14)</f>
        <v>0.01</v>
      </c>
      <c r="FJ266" s="34">
        <f t="shared" si="57"/>
        <v>0</v>
      </c>
      <c r="FN266" s="34">
        <f>SUM(FN14)</f>
        <v>0</v>
      </c>
      <c r="FO266" s="34">
        <f>SUM(FO14)</f>
        <v>0</v>
      </c>
      <c r="FP266" s="34">
        <f t="shared" ref="FP266:FQ266" si="58">SUM(FP14)</f>
        <v>0</v>
      </c>
      <c r="FQ266" s="34">
        <f t="shared" si="58"/>
        <v>0</v>
      </c>
      <c r="FU266" s="34">
        <f>SUM(FU14)</f>
        <v>0.02</v>
      </c>
      <c r="FV266" s="34">
        <f>SUM(FV14)</f>
        <v>0.09</v>
      </c>
      <c r="FW266" s="34">
        <f t="shared" ref="FW266:FX266" si="59">SUM(FW14)</f>
        <v>0.01</v>
      </c>
      <c r="FX266" s="34">
        <f t="shared" si="59"/>
        <v>0</v>
      </c>
      <c r="GB266" s="34">
        <f>SUM(GB14)</f>
        <v>0.08</v>
      </c>
      <c r="GC266" s="34">
        <f>SUM(GC14)</f>
        <v>0.24</v>
      </c>
      <c r="GD266" s="34">
        <f t="shared" ref="GD266:GE266" si="60">SUM(GD14)</f>
        <v>0.05</v>
      </c>
      <c r="GE266" s="34">
        <f t="shared" si="60"/>
        <v>0</v>
      </c>
      <c r="GI266" s="34">
        <f>SUM(GI14)</f>
        <v>0</v>
      </c>
      <c r="GJ266" s="34">
        <f>SUM(GJ14)</f>
        <v>0</v>
      </c>
      <c r="GK266" s="34">
        <f t="shared" ref="GK266:GL266" si="61">SUM(GK14)</f>
        <v>0</v>
      </c>
      <c r="GL266" s="34">
        <f t="shared" si="61"/>
        <v>0</v>
      </c>
      <c r="GP266" s="49">
        <f>SUM(GP14)</f>
        <v>0.01</v>
      </c>
      <c r="GQ266" s="49">
        <f>SUM(GQ14)</f>
        <v>0</v>
      </c>
      <c r="GR266" s="49">
        <f t="shared" ref="GR266:GS266" si="62">SUM(GR14)</f>
        <v>0.01</v>
      </c>
      <c r="GS266" s="49">
        <f t="shared" si="62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3">SUM(GY14)</f>
        <v>0.06</v>
      </c>
      <c r="GZ266" s="53">
        <f t="shared" si="63"/>
        <v>0.04</v>
      </c>
      <c r="HD266" s="57">
        <f>SUM(HD14)</f>
        <v>0.04</v>
      </c>
      <c r="HE266" s="57">
        <f>SUM(HE14)</f>
        <v>0.15</v>
      </c>
      <c r="HF266" s="57">
        <f t="shared" ref="HF266:HG266" si="64">SUM(HF14)</f>
        <v>0.01</v>
      </c>
      <c r="HG266" s="57">
        <f t="shared" si="64"/>
        <v>0.03</v>
      </c>
      <c r="HK266" s="57">
        <f>SUM(HK14)</f>
        <v>0.02</v>
      </c>
      <c r="HL266" s="57">
        <f>SUM(HL14)</f>
        <v>0</v>
      </c>
      <c r="HM266" s="57">
        <f t="shared" ref="HM266:HN266" si="65">SUM(HM14)</f>
        <v>0.01</v>
      </c>
      <c r="HN266" s="57">
        <f t="shared" si="65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66">SUM(HT14)</f>
        <v>0.03</v>
      </c>
      <c r="HU266" s="57">
        <f t="shared" si="66"/>
        <v>0</v>
      </c>
      <c r="HY266" s="57">
        <f>SUM(HY14)</f>
        <v>0.02</v>
      </c>
      <c r="HZ266" s="57">
        <f>SUM(HZ14)</f>
        <v>0</v>
      </c>
      <c r="IA266" s="57">
        <f t="shared" ref="IA266:IB266" si="67">SUM(IA14)</f>
        <v>0.03</v>
      </c>
      <c r="IB266" s="57">
        <f t="shared" si="67"/>
        <v>0</v>
      </c>
    </row>
    <row r="267" spans="1:236" x14ac:dyDescent="0.25">
      <c r="A267" s="34" t="s">
        <v>259</v>
      </c>
      <c r="B267" s="34">
        <f t="shared" ref="B267:E272" si="68">SUM(B15)</f>
        <v>0.39</v>
      </c>
      <c r="C267" s="34">
        <f t="shared" si="68"/>
        <v>0.27</v>
      </c>
      <c r="D267" s="34">
        <f t="shared" si="68"/>
        <v>0.15</v>
      </c>
      <c r="E267" s="34">
        <f t="shared" si="68"/>
        <v>0.45</v>
      </c>
      <c r="H267" s="34" t="s">
        <v>259</v>
      </c>
      <c r="I267" s="34">
        <f t="shared" ref="I267:L272" si="69">SUM(I15)</f>
        <v>0.48</v>
      </c>
      <c r="J267" s="34">
        <f t="shared" si="69"/>
        <v>0.53</v>
      </c>
      <c r="K267" s="34">
        <f t="shared" si="69"/>
        <v>0.24</v>
      </c>
      <c r="L267" s="34">
        <f t="shared" si="69"/>
        <v>0.82</v>
      </c>
      <c r="O267" s="34" t="s">
        <v>259</v>
      </c>
      <c r="P267" s="34">
        <f t="shared" ref="P267:S272" si="70">SUM(P15)</f>
        <v>0.63</v>
      </c>
      <c r="Q267" s="34">
        <f t="shared" si="70"/>
        <v>0.77</v>
      </c>
      <c r="R267" s="34">
        <f t="shared" si="70"/>
        <v>0.3</v>
      </c>
      <c r="S267" s="34">
        <f t="shared" si="70"/>
        <v>0.83</v>
      </c>
      <c r="V267" s="34" t="s">
        <v>259</v>
      </c>
      <c r="W267" s="34">
        <f t="shared" ref="W267:Z272" si="71">SUM(W15)</f>
        <v>0.83</v>
      </c>
      <c r="X267" s="34">
        <f t="shared" si="71"/>
        <v>1.23</v>
      </c>
      <c r="Y267" s="34">
        <f t="shared" si="71"/>
        <v>0.43</v>
      </c>
      <c r="Z267" s="34">
        <f t="shared" si="71"/>
        <v>0.88</v>
      </c>
      <c r="AC267" s="34" t="s">
        <v>259</v>
      </c>
      <c r="AD267" s="34">
        <f t="shared" ref="AD267:AG272" si="72">SUM(AD15)</f>
        <v>0.39</v>
      </c>
      <c r="AE267" s="34">
        <f t="shared" si="72"/>
        <v>0.43</v>
      </c>
      <c r="AF267" s="34">
        <f t="shared" si="72"/>
        <v>0.21</v>
      </c>
      <c r="AG267" s="34">
        <f t="shared" si="72"/>
        <v>0.55000000000000004</v>
      </c>
      <c r="AJ267" s="34" t="s">
        <v>259</v>
      </c>
      <c r="AK267" s="34">
        <f t="shared" ref="AK267:AN272" si="73">SUM(AK15)</f>
        <v>0.62</v>
      </c>
      <c r="AL267" s="34">
        <f t="shared" si="73"/>
        <v>0.54</v>
      </c>
      <c r="AM267" s="34">
        <f t="shared" si="73"/>
        <v>0.06</v>
      </c>
      <c r="AN267" s="34">
        <f t="shared" si="73"/>
        <v>1.62</v>
      </c>
      <c r="AQ267" s="34" t="s">
        <v>259</v>
      </c>
      <c r="AR267" s="34">
        <f t="shared" ref="AR267:AU272" si="74">SUM(AR15)</f>
        <v>0.44</v>
      </c>
      <c r="AS267" s="34">
        <f t="shared" si="74"/>
        <v>0.12</v>
      </c>
      <c r="AT267" s="34">
        <f t="shared" si="74"/>
        <v>7.0000000000000007E-2</v>
      </c>
      <c r="AU267" s="34">
        <f t="shared" si="74"/>
        <v>1.43</v>
      </c>
      <c r="AX267" s="34" t="s">
        <v>259</v>
      </c>
      <c r="AY267" s="34">
        <f t="shared" ref="AY267:BB272" si="75">SUM(AY15)</f>
        <v>0.35</v>
      </c>
      <c r="AZ267" s="34">
        <f t="shared" si="75"/>
        <v>0.42</v>
      </c>
      <c r="BA267" s="34">
        <f t="shared" si="75"/>
        <v>0.12</v>
      </c>
      <c r="BB267" s="34">
        <f t="shared" si="75"/>
        <v>0.73</v>
      </c>
      <c r="BE267" s="34" t="s">
        <v>259</v>
      </c>
      <c r="BF267" s="34">
        <f t="shared" ref="BF267:BI272" si="76">SUM(BF15)</f>
        <v>0.34</v>
      </c>
      <c r="BG267" s="34">
        <f t="shared" si="76"/>
        <v>0.32</v>
      </c>
      <c r="BH267" s="34">
        <f t="shared" si="76"/>
        <v>0.1</v>
      </c>
      <c r="BI267" s="34">
        <f t="shared" si="76"/>
        <v>0.49</v>
      </c>
      <c r="BL267" s="34" t="s">
        <v>259</v>
      </c>
      <c r="BM267" s="34">
        <f t="shared" ref="BM267:BP272" si="77">SUM(BM15)</f>
        <v>0.28999999999999998</v>
      </c>
      <c r="BN267" s="34">
        <f t="shared" si="77"/>
        <v>0.24</v>
      </c>
      <c r="BO267" s="34">
        <f t="shared" si="77"/>
        <v>0.09</v>
      </c>
      <c r="BP267" s="34">
        <f t="shared" si="77"/>
        <v>0.79</v>
      </c>
      <c r="BS267" s="34" t="s">
        <v>259</v>
      </c>
      <c r="BT267" s="34">
        <f t="shared" ref="BT267:BW272" si="78">SUM(BT15)</f>
        <v>0.36</v>
      </c>
      <c r="BU267" s="34">
        <f t="shared" si="78"/>
        <v>0.22</v>
      </c>
      <c r="BV267" s="34">
        <f t="shared" si="78"/>
        <v>0.08</v>
      </c>
      <c r="BW267" s="34">
        <f t="shared" si="78"/>
        <v>0.89</v>
      </c>
      <c r="BZ267" s="34" t="s">
        <v>259</v>
      </c>
      <c r="CA267" s="34">
        <f t="shared" ref="CA267:CD272" si="79">SUM(CA15)</f>
        <v>0.24</v>
      </c>
      <c r="CB267" s="34">
        <f t="shared" si="79"/>
        <v>0.33</v>
      </c>
      <c r="CC267" s="34">
        <f t="shared" si="79"/>
        <v>7.0000000000000007E-2</v>
      </c>
      <c r="CD267" s="34">
        <f t="shared" si="79"/>
        <v>0.6</v>
      </c>
      <c r="CG267" s="34" t="s">
        <v>259</v>
      </c>
      <c r="CH267" s="34">
        <f t="shared" ref="CH267:CK267" si="80">SUM(CH15)</f>
        <v>0.49</v>
      </c>
      <c r="CI267" s="34">
        <f t="shared" si="80"/>
        <v>1.01</v>
      </c>
      <c r="CJ267" s="34">
        <f t="shared" si="80"/>
        <v>0.06</v>
      </c>
      <c r="CK267" s="34">
        <f t="shared" si="80"/>
        <v>0.65</v>
      </c>
      <c r="CN267" s="34" t="s">
        <v>259</v>
      </c>
      <c r="CO267" s="34">
        <f t="shared" ref="CO267:CR267" si="81">SUM(CO15)</f>
        <v>0.48</v>
      </c>
      <c r="CP267" s="34">
        <f t="shared" si="81"/>
        <v>0.57999999999999996</v>
      </c>
      <c r="CQ267" s="34">
        <f t="shared" si="81"/>
        <v>0.1</v>
      </c>
      <c r="CR267" s="34">
        <f t="shared" si="81"/>
        <v>0.7</v>
      </c>
      <c r="CU267" s="34" t="s">
        <v>259</v>
      </c>
      <c r="CV267" s="34">
        <f t="shared" ref="CV267:CY267" si="82">SUM(CV15)</f>
        <v>0.71</v>
      </c>
      <c r="CW267" s="34">
        <f t="shared" si="82"/>
        <v>0.42</v>
      </c>
      <c r="CX267" s="34">
        <f t="shared" si="82"/>
        <v>0.59</v>
      </c>
      <c r="CY267" s="34">
        <f t="shared" si="82"/>
        <v>0.62</v>
      </c>
      <c r="DB267" s="34" t="s">
        <v>259</v>
      </c>
      <c r="DC267" s="34">
        <f t="shared" ref="DC267:DF267" si="83">SUM(DC15)</f>
        <v>0.56000000000000005</v>
      </c>
      <c r="DD267" s="34">
        <f t="shared" si="83"/>
        <v>0.41</v>
      </c>
      <c r="DE267" s="34">
        <f t="shared" si="83"/>
        <v>0.12</v>
      </c>
      <c r="DF267" s="34">
        <f t="shared" si="83"/>
        <v>1.4</v>
      </c>
      <c r="DI267" s="34" t="s">
        <v>259</v>
      </c>
      <c r="DJ267" s="34">
        <f t="shared" ref="DJ267:DM267" si="84">SUM(DJ15)</f>
        <v>0.62</v>
      </c>
      <c r="DK267" s="34">
        <f t="shared" si="84"/>
        <v>0.62</v>
      </c>
      <c r="DL267" s="34">
        <f t="shared" si="84"/>
        <v>0.16</v>
      </c>
      <c r="DM267" s="34">
        <f t="shared" si="84"/>
        <v>1.28</v>
      </c>
      <c r="DP267" s="34" t="s">
        <v>259</v>
      </c>
      <c r="DQ267" s="34">
        <f t="shared" ref="DQ267:DT267" si="85">SUM(DQ15)</f>
        <v>0.89</v>
      </c>
      <c r="DR267" s="34">
        <f t="shared" si="85"/>
        <v>0.28999999999999998</v>
      </c>
      <c r="DS267" s="34">
        <f t="shared" si="85"/>
        <v>0.43</v>
      </c>
      <c r="DT267" s="34">
        <f t="shared" si="85"/>
        <v>1.83</v>
      </c>
      <c r="DW267" s="34" t="s">
        <v>259</v>
      </c>
      <c r="DX267" s="34">
        <f t="shared" ref="DX267:EA267" si="86">SUM(DX15)</f>
        <v>0.55000000000000004</v>
      </c>
      <c r="DY267" s="34">
        <f t="shared" si="86"/>
        <v>0.42</v>
      </c>
      <c r="DZ267" s="34">
        <f t="shared" si="86"/>
        <v>0.23</v>
      </c>
      <c r="EA267" s="34">
        <f t="shared" si="86"/>
        <v>0.55000000000000004</v>
      </c>
      <c r="ED267" s="34" t="s">
        <v>259</v>
      </c>
      <c r="EE267" s="34">
        <f t="shared" ref="EE267:EH267" si="87">SUM(EE15)</f>
        <v>0.7</v>
      </c>
      <c r="EF267" s="34">
        <f t="shared" si="87"/>
        <v>0.28999999999999998</v>
      </c>
      <c r="EG267" s="34">
        <f t="shared" si="87"/>
        <v>0.55000000000000004</v>
      </c>
      <c r="EH267" s="34">
        <f t="shared" si="87"/>
        <v>0.59</v>
      </c>
      <c r="EK267" s="34" t="s">
        <v>259</v>
      </c>
      <c r="EL267" s="34">
        <f t="shared" ref="EL267:EO267" si="88">SUM(EL15)</f>
        <v>0.72</v>
      </c>
      <c r="EM267" s="34">
        <f t="shared" si="88"/>
        <v>0.44</v>
      </c>
      <c r="EN267" s="34">
        <f t="shared" si="88"/>
        <v>0.5</v>
      </c>
      <c r="EO267" s="34">
        <f t="shared" si="88"/>
        <v>0.7</v>
      </c>
      <c r="ER267" s="34" t="s">
        <v>259</v>
      </c>
      <c r="ES267" s="34">
        <f t="shared" ref="ES267:EV267" si="89">SUM(ES15)</f>
        <v>0.79</v>
      </c>
      <c r="ET267" s="34">
        <f t="shared" si="89"/>
        <v>0.35</v>
      </c>
      <c r="EU267" s="34">
        <f t="shared" si="89"/>
        <v>0.47</v>
      </c>
      <c r="EV267" s="34">
        <f t="shared" si="89"/>
        <v>0.91</v>
      </c>
      <c r="EZ267" s="34">
        <f t="shared" ref="EZ267:FC267" si="90">SUM(EZ15)</f>
        <v>0.66</v>
      </c>
      <c r="FA267" s="34">
        <f t="shared" si="90"/>
        <v>0.36</v>
      </c>
      <c r="FB267" s="34">
        <f t="shared" si="90"/>
        <v>0.39</v>
      </c>
      <c r="FC267" s="34">
        <f t="shared" si="90"/>
        <v>0.67</v>
      </c>
      <c r="FG267" s="34">
        <f t="shared" ref="FG267:FJ267" si="91">SUM(FG15)</f>
        <v>0.57999999999999996</v>
      </c>
      <c r="FH267" s="34">
        <f t="shared" si="91"/>
        <v>0.79</v>
      </c>
      <c r="FI267" s="34">
        <f t="shared" si="91"/>
        <v>0.49</v>
      </c>
      <c r="FJ267" s="34">
        <f t="shared" si="91"/>
        <v>0.4</v>
      </c>
      <c r="FN267" s="34">
        <f t="shared" ref="FN267:FQ267" si="92">SUM(FN15)</f>
        <v>0.79</v>
      </c>
      <c r="FO267" s="34">
        <f t="shared" si="92"/>
        <v>0.04</v>
      </c>
      <c r="FP267" s="34">
        <f t="shared" si="92"/>
        <v>0.81</v>
      </c>
      <c r="FQ267" s="34">
        <f t="shared" si="92"/>
        <v>1.36</v>
      </c>
      <c r="FU267" s="34">
        <f t="shared" ref="FU267:FX267" si="93">SUM(FU15)</f>
        <v>0.59</v>
      </c>
      <c r="FV267" s="34">
        <f t="shared" si="93"/>
        <v>0.4</v>
      </c>
      <c r="FW267" s="34">
        <f t="shared" si="93"/>
        <v>0.47</v>
      </c>
      <c r="FX267" s="34">
        <f t="shared" si="93"/>
        <v>0.79</v>
      </c>
      <c r="GB267" s="34">
        <f t="shared" ref="GB267:GE267" si="94">SUM(GB15)</f>
        <v>0.45</v>
      </c>
      <c r="GC267" s="34">
        <f t="shared" si="94"/>
        <v>0.26</v>
      </c>
      <c r="GD267" s="34">
        <f t="shared" si="94"/>
        <v>0.31</v>
      </c>
      <c r="GE267" s="34">
        <f t="shared" si="94"/>
        <v>0.7</v>
      </c>
      <c r="GI267" s="34">
        <f t="shared" ref="GI267:GL267" si="95">SUM(GI15)</f>
        <v>0.6</v>
      </c>
      <c r="GJ267" s="34">
        <f t="shared" si="95"/>
        <v>0.37</v>
      </c>
      <c r="GK267" s="34">
        <f t="shared" si="95"/>
        <v>0.41</v>
      </c>
      <c r="GL267" s="34">
        <f t="shared" si="95"/>
        <v>0.85</v>
      </c>
      <c r="GP267" s="49">
        <f t="shared" ref="GP267:GS267" si="96">SUM(GP15)</f>
        <v>0.89</v>
      </c>
      <c r="GQ267" s="49">
        <f t="shared" si="96"/>
        <v>2.3199999999999998</v>
      </c>
      <c r="GR267" s="49">
        <f t="shared" si="96"/>
        <v>0.44</v>
      </c>
      <c r="GS267" s="49">
        <f t="shared" si="96"/>
        <v>0.84</v>
      </c>
      <c r="GT267" s="49"/>
      <c r="GW267" s="53">
        <f t="shared" ref="GW267:GZ267" si="97">SUM(GW15)</f>
        <v>0.6</v>
      </c>
      <c r="GX267" s="53">
        <f t="shared" si="97"/>
        <v>0.2</v>
      </c>
      <c r="GY267" s="53">
        <f t="shared" si="97"/>
        <v>0.32</v>
      </c>
      <c r="GZ267" s="53">
        <f t="shared" si="97"/>
        <v>0.88</v>
      </c>
      <c r="HD267" s="57">
        <f t="shared" ref="HD267:HG267" si="98">SUM(HD15)</f>
        <v>0.35</v>
      </c>
      <c r="HE267" s="57">
        <f t="shared" si="98"/>
        <v>0.32</v>
      </c>
      <c r="HF267" s="57">
        <f t="shared" si="98"/>
        <v>0.05</v>
      </c>
      <c r="HG267" s="57">
        <f t="shared" si="98"/>
        <v>0.82</v>
      </c>
      <c r="HK267" s="57">
        <f t="shared" ref="HK267:HN267" si="99">SUM(HK15)</f>
        <v>0.31</v>
      </c>
      <c r="HL267" s="57">
        <f t="shared" si="99"/>
        <v>0.16</v>
      </c>
      <c r="HM267" s="57">
        <f t="shared" si="99"/>
        <v>0.13</v>
      </c>
      <c r="HN267" s="57">
        <f t="shared" si="99"/>
        <v>0.48</v>
      </c>
      <c r="HR267" s="57">
        <f t="shared" ref="HR267:HU267" si="100">SUM(HR15)</f>
        <v>0.37</v>
      </c>
      <c r="HS267" s="57">
        <f t="shared" si="100"/>
        <v>0.2</v>
      </c>
      <c r="HT267" s="57">
        <f t="shared" si="100"/>
        <v>0.25</v>
      </c>
      <c r="HU267" s="57">
        <f t="shared" si="100"/>
        <v>0.49</v>
      </c>
      <c r="HY267" s="57">
        <f t="shared" ref="HY267:IB267" si="101">SUM(HY15)</f>
        <v>0.22</v>
      </c>
      <c r="HZ267" s="57">
        <f t="shared" si="101"/>
        <v>0.22</v>
      </c>
      <c r="IA267" s="57">
        <f t="shared" si="101"/>
        <v>7.0000000000000007E-2</v>
      </c>
      <c r="IB267" s="57">
        <f t="shared" si="101"/>
        <v>0.47</v>
      </c>
    </row>
    <row r="268" spans="1:236" x14ac:dyDescent="0.25">
      <c r="A268" s="34" t="s">
        <v>260</v>
      </c>
      <c r="B268" s="34">
        <f t="shared" si="68"/>
        <v>1.1599999999999999</v>
      </c>
      <c r="C268" s="34">
        <f t="shared" si="68"/>
        <v>1.65</v>
      </c>
      <c r="D268" s="34">
        <f t="shared" si="68"/>
        <v>0.71</v>
      </c>
      <c r="E268" s="34">
        <f t="shared" si="68"/>
        <v>0.78</v>
      </c>
      <c r="H268" s="34" t="s">
        <v>260</v>
      </c>
      <c r="I268" s="34">
        <f t="shared" si="69"/>
        <v>1.21</v>
      </c>
      <c r="J268" s="34">
        <f t="shared" si="69"/>
        <v>2.17</v>
      </c>
      <c r="K268" s="34">
        <f t="shared" si="69"/>
        <v>0.66</v>
      </c>
      <c r="L268" s="34">
        <f t="shared" si="69"/>
        <v>0.82</v>
      </c>
      <c r="O268" s="34" t="s">
        <v>260</v>
      </c>
      <c r="P268" s="34">
        <f t="shared" si="70"/>
        <v>1.23</v>
      </c>
      <c r="Q268" s="34">
        <f t="shared" si="70"/>
        <v>2.13</v>
      </c>
      <c r="R268" s="34">
        <f t="shared" si="70"/>
        <v>0.74</v>
      </c>
      <c r="S268" s="34">
        <f t="shared" si="70"/>
        <v>0.9</v>
      </c>
      <c r="V268" s="34" t="s">
        <v>260</v>
      </c>
      <c r="W268" s="34">
        <f t="shared" si="71"/>
        <v>1.27</v>
      </c>
      <c r="X268" s="34">
        <f t="shared" si="71"/>
        <v>2.11</v>
      </c>
      <c r="Y268" s="34">
        <f t="shared" si="71"/>
        <v>0.9</v>
      </c>
      <c r="Z268" s="34">
        <f t="shared" si="71"/>
        <v>1.1399999999999999</v>
      </c>
      <c r="AC268" s="34" t="s">
        <v>260</v>
      </c>
      <c r="AD268" s="34">
        <f t="shared" si="72"/>
        <v>1.19</v>
      </c>
      <c r="AE268" s="34">
        <f t="shared" si="72"/>
        <v>2.12</v>
      </c>
      <c r="AF268" s="34">
        <f t="shared" si="72"/>
        <v>0.86</v>
      </c>
      <c r="AG268" s="34">
        <f t="shared" si="72"/>
        <v>0.77</v>
      </c>
      <c r="AJ268" s="34" t="s">
        <v>260</v>
      </c>
      <c r="AK268" s="34">
        <f t="shared" si="73"/>
        <v>1.47</v>
      </c>
      <c r="AL268" s="34">
        <f t="shared" si="73"/>
        <v>2.3199999999999998</v>
      </c>
      <c r="AM268" s="34">
        <f t="shared" si="73"/>
        <v>1.0900000000000001</v>
      </c>
      <c r="AN268" s="34">
        <f t="shared" si="73"/>
        <v>0.55000000000000004</v>
      </c>
      <c r="AQ268" s="34" t="s">
        <v>260</v>
      </c>
      <c r="AR268" s="34">
        <f t="shared" si="74"/>
        <v>1.24</v>
      </c>
      <c r="AS268" s="34">
        <f t="shared" si="74"/>
        <v>1.38</v>
      </c>
      <c r="AT268" s="34">
        <f t="shared" si="74"/>
        <v>1.02</v>
      </c>
      <c r="AU268" s="34">
        <f t="shared" si="74"/>
        <v>0.8</v>
      </c>
      <c r="AX268" s="34" t="s">
        <v>260</v>
      </c>
      <c r="AY268" s="34">
        <f t="shared" si="75"/>
        <v>1.3</v>
      </c>
      <c r="AZ268" s="34">
        <f t="shared" si="75"/>
        <v>3.6</v>
      </c>
      <c r="BA268" s="34">
        <f t="shared" si="75"/>
        <v>0.75</v>
      </c>
      <c r="BB268" s="34">
        <f t="shared" si="75"/>
        <v>0.65</v>
      </c>
      <c r="BE268" s="34" t="s">
        <v>260</v>
      </c>
      <c r="BF268" s="34">
        <f t="shared" si="76"/>
        <v>1.74</v>
      </c>
      <c r="BG268" s="34">
        <f t="shared" si="76"/>
        <v>4.3</v>
      </c>
      <c r="BH268" s="34">
        <f t="shared" si="76"/>
        <v>1.1299999999999999</v>
      </c>
      <c r="BI268" s="34">
        <f t="shared" si="76"/>
        <v>0.65</v>
      </c>
      <c r="BL268" s="34" t="s">
        <v>260</v>
      </c>
      <c r="BM268" s="34">
        <f t="shared" si="77"/>
        <v>1.42</v>
      </c>
      <c r="BN268" s="34">
        <f t="shared" si="77"/>
        <v>3.23</v>
      </c>
      <c r="BO268" s="34">
        <f t="shared" si="77"/>
        <v>0.75</v>
      </c>
      <c r="BP268" s="34">
        <f t="shared" si="77"/>
        <v>0.28999999999999998</v>
      </c>
      <c r="BS268" s="34" t="s">
        <v>260</v>
      </c>
      <c r="BT268" s="34">
        <f t="shared" si="78"/>
        <v>1.54</v>
      </c>
      <c r="BU268" s="34">
        <f t="shared" si="78"/>
        <v>4.01</v>
      </c>
      <c r="BV268" s="34">
        <f t="shared" si="78"/>
        <v>1.1599999999999999</v>
      </c>
      <c r="BW268" s="34">
        <f t="shared" si="78"/>
        <v>0.19</v>
      </c>
      <c r="BZ268" s="34" t="s">
        <v>260</v>
      </c>
      <c r="CA268" s="34">
        <f t="shared" si="79"/>
        <v>1.44</v>
      </c>
      <c r="CB268" s="34">
        <f t="shared" si="79"/>
        <v>3.79</v>
      </c>
      <c r="CC268" s="34">
        <f t="shared" si="79"/>
        <v>1.06</v>
      </c>
      <c r="CD268" s="34">
        <f t="shared" si="79"/>
        <v>0.45</v>
      </c>
      <c r="CG268" s="34" t="s">
        <v>260</v>
      </c>
      <c r="CH268" s="34">
        <f t="shared" ref="CH268:CK268" si="102">SUM(CH16)</f>
        <v>1.27</v>
      </c>
      <c r="CI268" s="34">
        <f t="shared" si="102"/>
        <v>3</v>
      </c>
      <c r="CJ268" s="34">
        <f t="shared" si="102"/>
        <v>0.85</v>
      </c>
      <c r="CK268" s="34">
        <f t="shared" si="102"/>
        <v>0.13</v>
      </c>
      <c r="CN268" s="34" t="s">
        <v>260</v>
      </c>
      <c r="CO268" s="34">
        <f t="shared" ref="CO268:CR268" si="103">SUM(CO16)</f>
        <v>1.2</v>
      </c>
      <c r="CP268" s="34">
        <f t="shared" si="103"/>
        <v>2.92</v>
      </c>
      <c r="CQ268" s="34">
        <f t="shared" si="103"/>
        <v>0.77</v>
      </c>
      <c r="CR268" s="34">
        <f t="shared" si="103"/>
        <v>0.16</v>
      </c>
      <c r="CU268" s="34" t="s">
        <v>260</v>
      </c>
      <c r="CV268" s="34">
        <f t="shared" ref="CV268:CY268" si="104">SUM(CV16)</f>
        <v>1.85</v>
      </c>
      <c r="CW268" s="34">
        <f t="shared" si="104"/>
        <v>4.12</v>
      </c>
      <c r="CX268" s="34">
        <f t="shared" si="104"/>
        <v>1.28</v>
      </c>
      <c r="CY268" s="34">
        <f t="shared" si="104"/>
        <v>0.37</v>
      </c>
      <c r="DB268" s="34" t="s">
        <v>260</v>
      </c>
      <c r="DC268" s="34">
        <f t="shared" ref="DC268:DF268" si="105">SUM(DC16)</f>
        <v>1.74</v>
      </c>
      <c r="DD268" s="34">
        <f t="shared" si="105"/>
        <v>3.11</v>
      </c>
      <c r="DE268" s="34">
        <f t="shared" si="105"/>
        <v>1.22</v>
      </c>
      <c r="DF268" s="34">
        <f t="shared" si="105"/>
        <v>1.66</v>
      </c>
      <c r="DI268" s="34" t="s">
        <v>260</v>
      </c>
      <c r="DJ268" s="34">
        <f t="shared" ref="DJ268:DM268" si="106">SUM(DJ16)</f>
        <v>1.68</v>
      </c>
      <c r="DK268" s="34">
        <f t="shared" si="106"/>
        <v>3.99</v>
      </c>
      <c r="DL268" s="34">
        <f t="shared" si="106"/>
        <v>1.23</v>
      </c>
      <c r="DM268" s="34">
        <f t="shared" si="106"/>
        <v>0.79</v>
      </c>
      <c r="DP268" s="34" t="s">
        <v>260</v>
      </c>
      <c r="DQ268" s="34">
        <f t="shared" ref="DQ268:DT268" si="107">SUM(DQ16)</f>
        <v>2.34</v>
      </c>
      <c r="DR268" s="34">
        <f t="shared" si="107"/>
        <v>4.8099999999999996</v>
      </c>
      <c r="DS268" s="34">
        <f t="shared" si="107"/>
        <v>1.86</v>
      </c>
      <c r="DT268" s="34">
        <f t="shared" si="107"/>
        <v>0.97</v>
      </c>
      <c r="DW268" s="34" t="s">
        <v>260</v>
      </c>
      <c r="DX268" s="34">
        <f t="shared" ref="DX268:EA268" si="108">SUM(DX16)</f>
        <v>1.69</v>
      </c>
      <c r="DY268" s="34">
        <f t="shared" si="108"/>
        <v>2.17</v>
      </c>
      <c r="DZ268" s="34">
        <f t="shared" si="108"/>
        <v>1.55</v>
      </c>
      <c r="EA268" s="34">
        <f t="shared" si="108"/>
        <v>0.32</v>
      </c>
      <c r="ED268" s="34" t="s">
        <v>260</v>
      </c>
      <c r="EE268" s="34">
        <f t="shared" ref="EE268:EH268" si="109">SUM(EE16)</f>
        <v>1.39</v>
      </c>
      <c r="EF268" s="34">
        <f t="shared" si="109"/>
        <v>1.92</v>
      </c>
      <c r="EG268" s="34">
        <f t="shared" si="109"/>
        <v>1.31</v>
      </c>
      <c r="EH268" s="34">
        <f t="shared" si="109"/>
        <v>0.3</v>
      </c>
      <c r="EK268" s="34" t="s">
        <v>260</v>
      </c>
      <c r="EL268" s="34">
        <f t="shared" ref="EL268:EO268" si="110">SUM(EL16)</f>
        <v>1.76</v>
      </c>
      <c r="EM268" s="34">
        <f t="shared" si="110"/>
        <v>4.5</v>
      </c>
      <c r="EN268" s="34">
        <f t="shared" si="110"/>
        <v>1.04</v>
      </c>
      <c r="EO268" s="34">
        <f t="shared" si="110"/>
        <v>0.41</v>
      </c>
      <c r="ER268" s="34" t="s">
        <v>260</v>
      </c>
      <c r="ES268" s="34">
        <f t="shared" ref="ES268:EV268" si="111">SUM(ES16)</f>
        <v>1.95</v>
      </c>
      <c r="ET268" s="34">
        <f t="shared" si="111"/>
        <v>4.7699999999999996</v>
      </c>
      <c r="EU268" s="34">
        <f t="shared" si="111"/>
        <v>1.28</v>
      </c>
      <c r="EV268" s="34">
        <f t="shared" si="111"/>
        <v>0.38</v>
      </c>
      <c r="EZ268" s="34">
        <f t="shared" ref="EZ268:FC268" si="112">SUM(EZ16)</f>
        <v>1.72</v>
      </c>
      <c r="FA268" s="34">
        <f t="shared" si="112"/>
        <v>4.63</v>
      </c>
      <c r="FB268" s="34">
        <f t="shared" si="112"/>
        <v>1.02</v>
      </c>
      <c r="FC268" s="34">
        <f t="shared" si="112"/>
        <v>0.54</v>
      </c>
      <c r="FG268" s="34">
        <f t="shared" ref="FG268:FJ268" si="113">SUM(FG16)</f>
        <v>2.39</v>
      </c>
      <c r="FH268" s="34">
        <f t="shared" si="113"/>
        <v>9.19</v>
      </c>
      <c r="FI268" s="34">
        <f t="shared" si="113"/>
        <v>1.07</v>
      </c>
      <c r="FJ268" s="34">
        <f t="shared" si="113"/>
        <v>0.42</v>
      </c>
      <c r="FN268" s="34">
        <f t="shared" ref="FN268:FQ268" si="114">SUM(FN16)</f>
        <v>1.89</v>
      </c>
      <c r="FO268" s="34">
        <f t="shared" si="114"/>
        <v>6.91</v>
      </c>
      <c r="FP268" s="34">
        <f t="shared" si="114"/>
        <v>1</v>
      </c>
      <c r="FQ268" s="34">
        <f t="shared" si="114"/>
        <v>0.34</v>
      </c>
      <c r="FU268" s="34">
        <f t="shared" ref="FU268:FX268" si="115">SUM(FU16)</f>
        <v>2.13</v>
      </c>
      <c r="FV268" s="34">
        <f t="shared" si="115"/>
        <v>8.68</v>
      </c>
      <c r="FW268" s="34">
        <f t="shared" si="115"/>
        <v>0.91</v>
      </c>
      <c r="FX268" s="34">
        <f t="shared" si="115"/>
        <v>0.8</v>
      </c>
      <c r="GB268" s="34">
        <f t="shared" ref="GB268:GE268" si="116">SUM(GB16)</f>
        <v>2.54</v>
      </c>
      <c r="GC268" s="34">
        <f t="shared" si="116"/>
        <v>10.33</v>
      </c>
      <c r="GD268" s="34">
        <f t="shared" si="116"/>
        <v>1.17</v>
      </c>
      <c r="GE268" s="34">
        <f t="shared" si="116"/>
        <v>0.36</v>
      </c>
      <c r="GI268" s="34">
        <f t="shared" ref="GI268:GL268" si="117">SUM(GI16)</f>
        <v>2.0499999999999998</v>
      </c>
      <c r="GJ268" s="34">
        <f t="shared" si="117"/>
        <v>6.81</v>
      </c>
      <c r="GK268" s="34">
        <f t="shared" si="117"/>
        <v>1.23</v>
      </c>
      <c r="GL268" s="34">
        <f t="shared" si="117"/>
        <v>0.38</v>
      </c>
      <c r="GP268" s="49">
        <f t="shared" ref="GP268:GS268" si="118">SUM(GP16)</f>
        <v>1.61</v>
      </c>
      <c r="GQ268" s="49">
        <f t="shared" si="118"/>
        <v>6.11</v>
      </c>
      <c r="GR268" s="49">
        <f t="shared" si="118"/>
        <v>0.98</v>
      </c>
      <c r="GS268" s="49">
        <f t="shared" si="118"/>
        <v>0.27</v>
      </c>
      <c r="GT268" s="49"/>
      <c r="GW268" s="53">
        <f t="shared" ref="GW268:GZ268" si="119">SUM(GW16)</f>
        <v>1.64</v>
      </c>
      <c r="GX268" s="53">
        <f t="shared" si="119"/>
        <v>5.5</v>
      </c>
      <c r="GY268" s="53">
        <f t="shared" si="119"/>
        <v>0.98</v>
      </c>
      <c r="GZ268" s="53">
        <f t="shared" si="119"/>
        <v>0.83</v>
      </c>
      <c r="HD268" s="57">
        <f t="shared" ref="HD268:HG268" si="120">SUM(HD16)</f>
        <v>2.08</v>
      </c>
      <c r="HE268" s="57">
        <f t="shared" si="120"/>
        <v>5.43</v>
      </c>
      <c r="HF268" s="57">
        <f t="shared" si="120"/>
        <v>1.26</v>
      </c>
      <c r="HG268" s="57">
        <f t="shared" si="120"/>
        <v>1.18</v>
      </c>
      <c r="HK268" s="57">
        <f t="shared" ref="HK268:HN268" si="121">SUM(HK16)</f>
        <v>1.93</v>
      </c>
      <c r="HL268" s="57">
        <f t="shared" si="121"/>
        <v>5.82</v>
      </c>
      <c r="HM268" s="57">
        <f t="shared" si="121"/>
        <v>1.27</v>
      </c>
      <c r="HN268" s="57">
        <f t="shared" si="121"/>
        <v>0.55000000000000004</v>
      </c>
      <c r="HR268" s="57">
        <f t="shared" ref="HR268:HU268" si="122">SUM(HR16)</f>
        <v>1.28</v>
      </c>
      <c r="HS268" s="57">
        <f t="shared" si="122"/>
        <v>2.68</v>
      </c>
      <c r="HT268" s="57">
        <f t="shared" si="122"/>
        <v>0.9</v>
      </c>
      <c r="HU268" s="57">
        <f t="shared" si="122"/>
        <v>0.16</v>
      </c>
      <c r="HY268" s="57">
        <f t="shared" ref="HY268:IB268" si="123">SUM(HY16)</f>
        <v>0.86</v>
      </c>
      <c r="HZ268" s="57">
        <f t="shared" si="123"/>
        <v>1.31</v>
      </c>
      <c r="IA268" s="57">
        <f t="shared" si="123"/>
        <v>0.73</v>
      </c>
      <c r="IB268" s="57">
        <f t="shared" si="123"/>
        <v>0.17</v>
      </c>
    </row>
    <row r="269" spans="1:236" x14ac:dyDescent="0.25">
      <c r="A269" s="34" t="s">
        <v>261</v>
      </c>
      <c r="B269" s="34">
        <f t="shared" si="68"/>
        <v>31.49</v>
      </c>
      <c r="C269" s="34">
        <f t="shared" si="68"/>
        <v>18.010000000000002</v>
      </c>
      <c r="D269" s="34">
        <f t="shared" si="68"/>
        <v>38.590000000000003</v>
      </c>
      <c r="E269" s="34">
        <f t="shared" si="68"/>
        <v>23.43</v>
      </c>
      <c r="H269" s="34" t="s">
        <v>261</v>
      </c>
      <c r="I269" s="34">
        <f t="shared" si="69"/>
        <v>31.29</v>
      </c>
      <c r="J269" s="34">
        <f t="shared" si="69"/>
        <v>15.42</v>
      </c>
      <c r="K269" s="34">
        <f t="shared" si="69"/>
        <v>38.81</v>
      </c>
      <c r="L269" s="34">
        <f t="shared" si="69"/>
        <v>22.47</v>
      </c>
      <c r="O269" s="34" t="s">
        <v>261</v>
      </c>
      <c r="P269" s="34">
        <f t="shared" si="70"/>
        <v>32.72</v>
      </c>
      <c r="Q269" s="34">
        <f t="shared" si="70"/>
        <v>17.54</v>
      </c>
      <c r="R269" s="34">
        <f t="shared" si="70"/>
        <v>40</v>
      </c>
      <c r="S269" s="34">
        <f t="shared" si="70"/>
        <v>24.35</v>
      </c>
      <c r="V269" s="34" t="s">
        <v>261</v>
      </c>
      <c r="W269" s="34">
        <f t="shared" si="71"/>
        <v>32.479999999999997</v>
      </c>
      <c r="X269" s="34">
        <f t="shared" si="71"/>
        <v>15.83</v>
      </c>
      <c r="Y269" s="34">
        <f t="shared" si="71"/>
        <v>39.299999999999997</v>
      </c>
      <c r="Z269" s="34">
        <f t="shared" si="71"/>
        <v>25.45</v>
      </c>
      <c r="AC269" s="34" t="s">
        <v>261</v>
      </c>
      <c r="AD269" s="34">
        <f t="shared" si="72"/>
        <v>32.409999999999997</v>
      </c>
      <c r="AE269" s="34">
        <f t="shared" si="72"/>
        <v>15.31</v>
      </c>
      <c r="AF269" s="34">
        <f t="shared" si="72"/>
        <v>38.92</v>
      </c>
      <c r="AG269" s="34">
        <f t="shared" si="72"/>
        <v>27.1</v>
      </c>
      <c r="AJ269" s="34" t="s">
        <v>261</v>
      </c>
      <c r="AK269" s="34">
        <f t="shared" si="73"/>
        <v>37.130000000000003</v>
      </c>
      <c r="AL269" s="34">
        <f t="shared" si="73"/>
        <v>14.97</v>
      </c>
      <c r="AM269" s="34">
        <f t="shared" si="73"/>
        <v>38.92</v>
      </c>
      <c r="AN269" s="34">
        <f t="shared" si="73"/>
        <v>47.85</v>
      </c>
      <c r="AQ269" s="34" t="s">
        <v>261</v>
      </c>
      <c r="AR269" s="34">
        <f t="shared" si="74"/>
        <v>37.44</v>
      </c>
      <c r="AS269" s="34">
        <f t="shared" si="74"/>
        <v>18.73</v>
      </c>
      <c r="AT269" s="34">
        <f t="shared" si="74"/>
        <v>38.74</v>
      </c>
      <c r="AU269" s="34">
        <f t="shared" si="74"/>
        <v>51.61</v>
      </c>
      <c r="AX269" s="34" t="s">
        <v>261</v>
      </c>
      <c r="AY269" s="34">
        <f t="shared" si="75"/>
        <v>33.99</v>
      </c>
      <c r="AZ269" s="34">
        <f t="shared" si="75"/>
        <v>33.93</v>
      </c>
      <c r="BA269" s="34">
        <f t="shared" si="75"/>
        <v>37.590000000000003</v>
      </c>
      <c r="BB269" s="34">
        <f t="shared" si="75"/>
        <v>28.04</v>
      </c>
      <c r="BE269" s="34" t="s">
        <v>261</v>
      </c>
      <c r="BF269" s="34">
        <f t="shared" si="76"/>
        <v>35.74</v>
      </c>
      <c r="BG269" s="34">
        <f t="shared" si="76"/>
        <v>33.18</v>
      </c>
      <c r="BH269" s="34">
        <f t="shared" si="76"/>
        <v>40.54</v>
      </c>
      <c r="BI269" s="34">
        <f t="shared" si="76"/>
        <v>29.63</v>
      </c>
      <c r="BL269" s="34" t="s">
        <v>261</v>
      </c>
      <c r="BM269" s="34">
        <f t="shared" si="77"/>
        <v>35.08</v>
      </c>
      <c r="BN269" s="34">
        <f t="shared" si="77"/>
        <v>32.14</v>
      </c>
      <c r="BO269" s="34">
        <f t="shared" si="77"/>
        <v>39.21</v>
      </c>
      <c r="BP269" s="34">
        <f t="shared" si="77"/>
        <v>29.35</v>
      </c>
      <c r="BS269" s="34" t="s">
        <v>261</v>
      </c>
      <c r="BT269" s="34">
        <f t="shared" si="78"/>
        <v>34.94</v>
      </c>
      <c r="BU269" s="34">
        <f t="shared" si="78"/>
        <v>34.770000000000003</v>
      </c>
      <c r="BV269" s="34">
        <f t="shared" si="78"/>
        <v>39.090000000000003</v>
      </c>
      <c r="BW269" s="34">
        <f t="shared" si="78"/>
        <v>26.84</v>
      </c>
      <c r="BZ269" s="34" t="s">
        <v>261</v>
      </c>
      <c r="CA269" s="34">
        <f t="shared" si="79"/>
        <v>34</v>
      </c>
      <c r="CB269" s="34">
        <f t="shared" si="79"/>
        <v>33.44</v>
      </c>
      <c r="CC269" s="34">
        <f t="shared" si="79"/>
        <v>37.520000000000003</v>
      </c>
      <c r="CD269" s="34">
        <f t="shared" si="79"/>
        <v>27.02</v>
      </c>
      <c r="CG269" s="34" t="s">
        <v>261</v>
      </c>
      <c r="CH269" s="34">
        <f t="shared" ref="CH269:CK269" si="124">SUM(CH17)</f>
        <v>34.42</v>
      </c>
      <c r="CI269" s="34">
        <f t="shared" si="124"/>
        <v>32.700000000000003</v>
      </c>
      <c r="CJ269" s="34">
        <f t="shared" si="124"/>
        <v>39.24</v>
      </c>
      <c r="CK269" s="34">
        <f t="shared" si="124"/>
        <v>26.14</v>
      </c>
      <c r="CN269" s="34" t="s">
        <v>261</v>
      </c>
      <c r="CO269" s="34">
        <f t="shared" ref="CO269:CR269" si="125">SUM(CO17)</f>
        <v>35.119999999999997</v>
      </c>
      <c r="CP269" s="34">
        <f t="shared" si="125"/>
        <v>30.34</v>
      </c>
      <c r="CQ269" s="34">
        <f t="shared" si="125"/>
        <v>40.36</v>
      </c>
      <c r="CR269" s="34">
        <f t="shared" si="125"/>
        <v>26.13</v>
      </c>
      <c r="CU269" s="34" t="s">
        <v>261</v>
      </c>
      <c r="CV269" s="34">
        <f t="shared" ref="CV269:CY269" si="126">SUM(CV17)</f>
        <v>35.33</v>
      </c>
      <c r="CW269" s="34">
        <f t="shared" si="126"/>
        <v>30.52</v>
      </c>
      <c r="CX269" s="34">
        <f t="shared" si="126"/>
        <v>40.57</v>
      </c>
      <c r="CY269" s="34">
        <f t="shared" si="126"/>
        <v>27.96</v>
      </c>
      <c r="DB269" s="34" t="s">
        <v>261</v>
      </c>
      <c r="DC269" s="34">
        <f t="shared" ref="DC269:DF269" si="127">SUM(DC17)</f>
        <v>33.82</v>
      </c>
      <c r="DD269" s="34">
        <f t="shared" si="127"/>
        <v>32.630000000000003</v>
      </c>
      <c r="DE269" s="34">
        <f t="shared" si="127"/>
        <v>37.93</v>
      </c>
      <c r="DF269" s="34">
        <f t="shared" si="127"/>
        <v>24.84</v>
      </c>
      <c r="DI269" s="34" t="s">
        <v>261</v>
      </c>
      <c r="DJ269" s="34">
        <f t="shared" ref="DJ269:DM269" si="128">SUM(DJ17)</f>
        <v>33.53</v>
      </c>
      <c r="DK269" s="34">
        <f t="shared" si="128"/>
        <v>29.45</v>
      </c>
      <c r="DL269" s="34">
        <f t="shared" si="128"/>
        <v>38.729999999999997</v>
      </c>
      <c r="DM269" s="34">
        <f t="shared" si="128"/>
        <v>25.36</v>
      </c>
      <c r="DP269" s="34" t="s">
        <v>261</v>
      </c>
      <c r="DQ269" s="34">
        <f t="shared" ref="DQ269:DT269" si="129">SUM(DQ17)</f>
        <v>31.95</v>
      </c>
      <c r="DR269" s="34">
        <f t="shared" si="129"/>
        <v>29.83</v>
      </c>
      <c r="DS269" s="34">
        <f t="shared" si="129"/>
        <v>36.35</v>
      </c>
      <c r="DT269" s="34">
        <f t="shared" si="129"/>
        <v>24.44</v>
      </c>
      <c r="DW269" s="34" t="s">
        <v>261</v>
      </c>
      <c r="DX269" s="34">
        <f t="shared" ref="DX269:EA269" si="130">SUM(DX17)</f>
        <v>34.18</v>
      </c>
      <c r="DY269" s="34">
        <f t="shared" si="130"/>
        <v>33.82</v>
      </c>
      <c r="DZ269" s="34">
        <f t="shared" si="130"/>
        <v>37.47</v>
      </c>
      <c r="EA269" s="34">
        <f t="shared" si="130"/>
        <v>29.39</v>
      </c>
      <c r="ED269" s="34" t="s">
        <v>261</v>
      </c>
      <c r="EE269" s="34">
        <f t="shared" ref="EE269:EH269" si="131">SUM(EE17)</f>
        <v>33.119999999999997</v>
      </c>
      <c r="EF269" s="34">
        <f t="shared" si="131"/>
        <v>30.88</v>
      </c>
      <c r="EG269" s="34">
        <f t="shared" si="131"/>
        <v>37.119999999999997</v>
      </c>
      <c r="EH269" s="34">
        <f t="shared" si="131"/>
        <v>26.9</v>
      </c>
      <c r="EK269" s="34" t="s">
        <v>261</v>
      </c>
      <c r="EL269" s="34">
        <f t="shared" ref="EL269:EO269" si="132">SUM(EL17)</f>
        <v>33.840000000000003</v>
      </c>
      <c r="EM269" s="34">
        <f t="shared" si="132"/>
        <v>29.21</v>
      </c>
      <c r="EN269" s="34">
        <f t="shared" si="132"/>
        <v>37.69</v>
      </c>
      <c r="EO269" s="34">
        <f t="shared" si="132"/>
        <v>29.53</v>
      </c>
      <c r="ER269" s="34" t="s">
        <v>261</v>
      </c>
      <c r="ES269" s="34">
        <f t="shared" ref="ES269:EV269" si="133">SUM(ES17)</f>
        <v>34.44</v>
      </c>
      <c r="ET269" s="34">
        <f t="shared" si="133"/>
        <v>33.82</v>
      </c>
      <c r="EU269" s="34">
        <f t="shared" si="133"/>
        <v>37.369999999999997</v>
      </c>
      <c r="EV269" s="34">
        <f t="shared" si="133"/>
        <v>30.12</v>
      </c>
      <c r="EZ269" s="34">
        <f t="shared" ref="EZ269:FC269" si="134">SUM(EZ17)</f>
        <v>34.25</v>
      </c>
      <c r="FA269" s="34">
        <f t="shared" si="134"/>
        <v>28.13</v>
      </c>
      <c r="FB269" s="34">
        <f t="shared" si="134"/>
        <v>39.17</v>
      </c>
      <c r="FC269" s="34">
        <f t="shared" si="134"/>
        <v>28.12</v>
      </c>
      <c r="FG269" s="34">
        <f t="shared" ref="FG269:FJ269" si="135">SUM(FG17)</f>
        <v>34.770000000000003</v>
      </c>
      <c r="FH269" s="34">
        <f t="shared" si="135"/>
        <v>27.96</v>
      </c>
      <c r="FI269" s="34">
        <f t="shared" si="135"/>
        <v>39.61</v>
      </c>
      <c r="FJ269" s="34">
        <f t="shared" si="135"/>
        <v>29.9</v>
      </c>
      <c r="FN269" s="34">
        <f t="shared" ref="FN269:FQ269" si="136">SUM(FN17)</f>
        <v>33.32</v>
      </c>
      <c r="FO269" s="34">
        <f t="shared" si="136"/>
        <v>28.53</v>
      </c>
      <c r="FP269" s="34">
        <f t="shared" si="136"/>
        <v>36.729999999999997</v>
      </c>
      <c r="FQ269" s="34">
        <f t="shared" si="136"/>
        <v>30.16</v>
      </c>
      <c r="FU269" s="34">
        <f t="shared" ref="FU269:FX269" si="137">SUM(FU17)</f>
        <v>34.29</v>
      </c>
      <c r="FV269" s="34">
        <f t="shared" si="137"/>
        <v>25.62</v>
      </c>
      <c r="FW269" s="34">
        <f t="shared" si="137"/>
        <v>39.270000000000003</v>
      </c>
      <c r="FX269" s="34">
        <f t="shared" si="137"/>
        <v>29.86</v>
      </c>
      <c r="GB269" s="34">
        <f t="shared" ref="GB269:GE269" si="138">SUM(GB17)</f>
        <v>34.340000000000003</v>
      </c>
      <c r="GC269" s="34">
        <f t="shared" si="138"/>
        <v>25.87</v>
      </c>
      <c r="GD269" s="34">
        <f t="shared" si="138"/>
        <v>38.33</v>
      </c>
      <c r="GE269" s="34">
        <f t="shared" si="138"/>
        <v>31.78</v>
      </c>
      <c r="GI269" s="34">
        <f t="shared" ref="GI269:GL269" si="139">SUM(GI17)</f>
        <v>35.32</v>
      </c>
      <c r="GJ269" s="34">
        <f t="shared" si="139"/>
        <v>28.64</v>
      </c>
      <c r="GK269" s="34">
        <f t="shared" si="139"/>
        <v>39.24</v>
      </c>
      <c r="GL269" s="34">
        <f t="shared" si="139"/>
        <v>32.090000000000003</v>
      </c>
      <c r="GP269" s="49">
        <f t="shared" ref="GP269:GS269" si="140">SUM(GP17)</f>
        <v>33.92</v>
      </c>
      <c r="GQ269" s="49">
        <f t="shared" si="140"/>
        <v>26.73</v>
      </c>
      <c r="GR269" s="49">
        <f t="shared" si="140"/>
        <v>38.21</v>
      </c>
      <c r="GS269" s="49">
        <f t="shared" si="140"/>
        <v>30.77</v>
      </c>
      <c r="GT269" s="49"/>
      <c r="GW269" s="53">
        <f t="shared" ref="GW269:GZ269" si="141">SUM(GW17)</f>
        <v>33.9</v>
      </c>
      <c r="GX269" s="53">
        <f t="shared" si="141"/>
        <v>26.97</v>
      </c>
      <c r="GY269" s="53">
        <f t="shared" si="141"/>
        <v>37.49</v>
      </c>
      <c r="GZ269" s="53">
        <f t="shared" si="141"/>
        <v>31.63</v>
      </c>
      <c r="HD269" s="57">
        <f t="shared" ref="HD269:HG269" si="142">SUM(HD17)</f>
        <v>38.17</v>
      </c>
      <c r="HE269" s="57">
        <f t="shared" si="142"/>
        <v>30.18</v>
      </c>
      <c r="HF269" s="57">
        <f t="shared" si="142"/>
        <v>38.47</v>
      </c>
      <c r="HG269" s="57">
        <f t="shared" si="142"/>
        <v>46.88</v>
      </c>
      <c r="HK269" s="57">
        <f t="shared" ref="HK269:HN269" si="143">SUM(HK17)</f>
        <v>38.97</v>
      </c>
      <c r="HL269" s="57">
        <f t="shared" si="143"/>
        <v>32.39</v>
      </c>
      <c r="HM269" s="57">
        <f t="shared" si="143"/>
        <v>37.76</v>
      </c>
      <c r="HN269" s="57">
        <f t="shared" si="143"/>
        <v>51.75</v>
      </c>
      <c r="HR269" s="57">
        <f t="shared" ref="HR269:HU269" si="144">SUM(HR17)</f>
        <v>41.05</v>
      </c>
      <c r="HS269" s="57">
        <f t="shared" si="144"/>
        <v>32.64</v>
      </c>
      <c r="HT269" s="57">
        <f t="shared" si="144"/>
        <v>39.64</v>
      </c>
      <c r="HU269" s="57">
        <f t="shared" si="144"/>
        <v>54.39</v>
      </c>
      <c r="HY269" s="57">
        <f t="shared" ref="HY269:IB269" si="145">SUM(HY17)</f>
        <v>38.44</v>
      </c>
      <c r="HZ269" s="57">
        <f t="shared" si="145"/>
        <v>29.82</v>
      </c>
      <c r="IA269" s="57">
        <f t="shared" si="145"/>
        <v>38.29</v>
      </c>
      <c r="IB269" s="57">
        <f t="shared" si="145"/>
        <v>51.82</v>
      </c>
    </row>
    <row r="270" spans="1:236" x14ac:dyDescent="0.25">
      <c r="A270" s="34" t="s">
        <v>262</v>
      </c>
      <c r="B270" s="34">
        <f t="shared" si="68"/>
        <v>11.9</v>
      </c>
      <c r="C270" s="34">
        <f t="shared" si="68"/>
        <v>23.73</v>
      </c>
      <c r="D270" s="34">
        <f t="shared" si="68"/>
        <v>3.71</v>
      </c>
      <c r="E270" s="34">
        <f t="shared" si="68"/>
        <v>29.17</v>
      </c>
      <c r="H270" s="34" t="s">
        <v>262</v>
      </c>
      <c r="I270" s="34">
        <f t="shared" si="69"/>
        <v>11.93</v>
      </c>
      <c r="J270" s="34">
        <f t="shared" si="69"/>
        <v>23.55</v>
      </c>
      <c r="K270" s="34">
        <f t="shared" si="69"/>
        <v>3.85</v>
      </c>
      <c r="L270" s="34">
        <f t="shared" si="69"/>
        <v>28.3</v>
      </c>
      <c r="O270" s="34" t="s">
        <v>262</v>
      </c>
      <c r="P270" s="34">
        <f t="shared" si="70"/>
        <v>10.7</v>
      </c>
      <c r="Q270" s="34">
        <f t="shared" si="70"/>
        <v>21.09</v>
      </c>
      <c r="R270" s="34">
        <f t="shared" si="70"/>
        <v>3.44</v>
      </c>
      <c r="S270" s="34">
        <f t="shared" si="70"/>
        <v>27.95</v>
      </c>
      <c r="V270" s="34" t="s">
        <v>262</v>
      </c>
      <c r="W270" s="34">
        <f t="shared" si="71"/>
        <v>10.74</v>
      </c>
      <c r="X270" s="34">
        <f t="shared" si="71"/>
        <v>23.37</v>
      </c>
      <c r="Y270" s="34">
        <f t="shared" si="71"/>
        <v>3.4</v>
      </c>
      <c r="Z270" s="34">
        <f t="shared" si="71"/>
        <v>26.61</v>
      </c>
      <c r="AC270" s="34" t="s">
        <v>262</v>
      </c>
      <c r="AD270" s="34">
        <f t="shared" si="72"/>
        <v>11.03</v>
      </c>
      <c r="AE270" s="34">
        <f t="shared" si="72"/>
        <v>23.61</v>
      </c>
      <c r="AF270" s="34">
        <f t="shared" si="72"/>
        <v>3.38</v>
      </c>
      <c r="AG270" s="34">
        <f t="shared" si="72"/>
        <v>26.27</v>
      </c>
      <c r="AJ270" s="34" t="s">
        <v>262</v>
      </c>
      <c r="AK270" s="34">
        <f t="shared" si="73"/>
        <v>6.06</v>
      </c>
      <c r="AL270" s="34">
        <f t="shared" si="73"/>
        <v>22.51</v>
      </c>
      <c r="AM270" s="34">
        <f t="shared" si="73"/>
        <v>3.44</v>
      </c>
      <c r="AN270" s="34">
        <f t="shared" si="73"/>
        <v>4.4000000000000004</v>
      </c>
      <c r="AQ270" s="34" t="s">
        <v>262</v>
      </c>
      <c r="AR270" s="34">
        <f t="shared" si="74"/>
        <v>6.18</v>
      </c>
      <c r="AS270" s="34">
        <f t="shared" si="74"/>
        <v>19.100000000000001</v>
      </c>
      <c r="AT270" s="34">
        <f t="shared" si="74"/>
        <v>3.8</v>
      </c>
      <c r="AU270" s="34">
        <f t="shared" si="74"/>
        <v>4.41</v>
      </c>
      <c r="AX270" s="34" t="s">
        <v>262</v>
      </c>
      <c r="AY270" s="34">
        <f t="shared" si="75"/>
        <v>8.27</v>
      </c>
      <c r="AZ270" s="34">
        <f t="shared" si="75"/>
        <v>3.34</v>
      </c>
      <c r="BA270" s="34">
        <f t="shared" si="75"/>
        <v>4.12</v>
      </c>
      <c r="BB270" s="34">
        <f t="shared" si="75"/>
        <v>24.17</v>
      </c>
      <c r="BE270" s="34" t="s">
        <v>262</v>
      </c>
      <c r="BF270" s="34">
        <f t="shared" si="76"/>
        <v>8.67</v>
      </c>
      <c r="BG270" s="34">
        <f t="shared" si="76"/>
        <v>6.04</v>
      </c>
      <c r="BH270" s="34">
        <f t="shared" si="76"/>
        <v>3.51</v>
      </c>
      <c r="BI270" s="34">
        <f t="shared" si="76"/>
        <v>24.63</v>
      </c>
      <c r="BL270" s="34" t="s">
        <v>262</v>
      </c>
      <c r="BM270" s="34">
        <f t="shared" si="77"/>
        <v>9.8800000000000008</v>
      </c>
      <c r="BN270" s="34">
        <f t="shared" si="77"/>
        <v>4.5599999999999996</v>
      </c>
      <c r="BO270" s="34">
        <f t="shared" si="77"/>
        <v>4.78</v>
      </c>
      <c r="BP270" s="34">
        <f t="shared" si="77"/>
        <v>28.12</v>
      </c>
      <c r="BS270" s="34" t="s">
        <v>262</v>
      </c>
      <c r="BT270" s="34">
        <f t="shared" si="78"/>
        <v>9.2100000000000009</v>
      </c>
      <c r="BU270" s="34">
        <f t="shared" si="78"/>
        <v>3.28</v>
      </c>
      <c r="BV270" s="34">
        <f t="shared" si="78"/>
        <v>4.4400000000000004</v>
      </c>
      <c r="BW270" s="34">
        <f t="shared" si="78"/>
        <v>27.97</v>
      </c>
      <c r="BZ270" s="34" t="s">
        <v>262</v>
      </c>
      <c r="CA270" s="34">
        <f t="shared" si="79"/>
        <v>8.36</v>
      </c>
      <c r="CB270" s="34">
        <f t="shared" si="79"/>
        <v>2.1</v>
      </c>
      <c r="CC270" s="34">
        <f t="shared" si="79"/>
        <v>3.53</v>
      </c>
      <c r="CD270" s="34">
        <f t="shared" si="79"/>
        <v>25.46</v>
      </c>
      <c r="CG270" s="34" t="s">
        <v>262</v>
      </c>
      <c r="CH270" s="34">
        <f t="shared" ref="CH270:CK270" si="146">SUM(CH18)</f>
        <v>7.53</v>
      </c>
      <c r="CI270" s="34">
        <f t="shared" si="146"/>
        <v>3.23</v>
      </c>
      <c r="CJ270" s="34">
        <f t="shared" si="146"/>
        <v>2.46</v>
      </c>
      <c r="CK270" s="34">
        <f t="shared" si="146"/>
        <v>25.96</v>
      </c>
      <c r="CN270" s="34" t="s">
        <v>262</v>
      </c>
      <c r="CO270" s="34">
        <f t="shared" ref="CO270:CR270" si="147">SUM(CO18)</f>
        <v>8.07</v>
      </c>
      <c r="CP270" s="34">
        <f t="shared" si="147"/>
        <v>3.53</v>
      </c>
      <c r="CQ270" s="34">
        <f t="shared" si="147"/>
        <v>2.88</v>
      </c>
      <c r="CR270" s="34">
        <f t="shared" si="147"/>
        <v>26.75</v>
      </c>
      <c r="CU270" s="34" t="s">
        <v>262</v>
      </c>
      <c r="CV270" s="34">
        <f t="shared" ref="CV270:CY270" si="148">SUM(CV18)</f>
        <v>7.46</v>
      </c>
      <c r="CW270" s="34">
        <f t="shared" si="148"/>
        <v>2.4</v>
      </c>
      <c r="CX270" s="34">
        <f t="shared" si="148"/>
        <v>2.4</v>
      </c>
      <c r="CY270" s="34">
        <f t="shared" si="148"/>
        <v>25.77</v>
      </c>
      <c r="DB270" s="34" t="s">
        <v>262</v>
      </c>
      <c r="DC270" s="34">
        <f t="shared" ref="DC270:DF270" si="149">SUM(DC18)</f>
        <v>7.33</v>
      </c>
      <c r="DD270" s="34">
        <f t="shared" si="149"/>
        <v>1.71</v>
      </c>
      <c r="DE270" s="34">
        <f t="shared" si="149"/>
        <v>3.01</v>
      </c>
      <c r="DF270" s="34">
        <f t="shared" si="149"/>
        <v>24.28</v>
      </c>
      <c r="DI270" s="34" t="s">
        <v>262</v>
      </c>
      <c r="DJ270" s="34">
        <f t="shared" ref="DJ270:DM270" si="150">SUM(DJ18)</f>
        <v>8.6</v>
      </c>
      <c r="DK270" s="34">
        <f t="shared" si="150"/>
        <v>4.96</v>
      </c>
      <c r="DL270" s="34">
        <f t="shared" si="150"/>
        <v>3.46</v>
      </c>
      <c r="DM270" s="34">
        <f t="shared" si="150"/>
        <v>26.12</v>
      </c>
      <c r="DP270" s="34" t="s">
        <v>262</v>
      </c>
      <c r="DQ270" s="34">
        <f t="shared" ref="DQ270:DT270" si="151">SUM(DQ18)</f>
        <v>9.09</v>
      </c>
      <c r="DR270" s="34">
        <f t="shared" si="151"/>
        <v>7.1</v>
      </c>
      <c r="DS270" s="34">
        <f t="shared" si="151"/>
        <v>3.01</v>
      </c>
      <c r="DT270" s="34">
        <f t="shared" si="151"/>
        <v>28.12</v>
      </c>
      <c r="DW270" s="34" t="s">
        <v>262</v>
      </c>
      <c r="DX270" s="34">
        <f t="shared" ref="DX270:EA270" si="152">SUM(DX18)</f>
        <v>8.9</v>
      </c>
      <c r="DY270" s="34">
        <f t="shared" si="152"/>
        <v>7.75</v>
      </c>
      <c r="DZ270" s="34">
        <f t="shared" si="152"/>
        <v>3.73</v>
      </c>
      <c r="EA270" s="34">
        <f t="shared" si="152"/>
        <v>25.94</v>
      </c>
      <c r="ED270" s="34" t="s">
        <v>262</v>
      </c>
      <c r="EE270" s="34">
        <f t="shared" ref="EE270:EH270" si="153">SUM(EE18)</f>
        <v>7.82</v>
      </c>
      <c r="EF270" s="34">
        <f t="shared" si="153"/>
        <v>4.2699999999999996</v>
      </c>
      <c r="EG270" s="34">
        <f t="shared" si="153"/>
        <v>3.21</v>
      </c>
      <c r="EH270" s="34">
        <f t="shared" si="153"/>
        <v>23.93</v>
      </c>
      <c r="EK270" s="34" t="s">
        <v>262</v>
      </c>
      <c r="EL270" s="34">
        <f t="shared" ref="EL270:EO270" si="154">SUM(EL18)</f>
        <v>8.1199999999999992</v>
      </c>
      <c r="EM270" s="34">
        <f t="shared" si="154"/>
        <v>6.33</v>
      </c>
      <c r="EN270" s="34">
        <f t="shared" si="154"/>
        <v>3.83</v>
      </c>
      <c r="EO270" s="34">
        <f t="shared" si="154"/>
        <v>23.23</v>
      </c>
      <c r="ER270" s="34" t="s">
        <v>262</v>
      </c>
      <c r="ES270" s="34">
        <f t="shared" ref="ES270:EV270" si="155">SUM(ES18)</f>
        <v>7.92</v>
      </c>
      <c r="ET270" s="34">
        <f t="shared" si="155"/>
        <v>7.23</v>
      </c>
      <c r="EU270" s="34">
        <f t="shared" si="155"/>
        <v>3.17</v>
      </c>
      <c r="EV270" s="34">
        <f t="shared" si="155"/>
        <v>23.89</v>
      </c>
      <c r="EZ270" s="34">
        <f t="shared" ref="EZ270:FC270" si="156">SUM(EZ18)</f>
        <v>8.0399999999999991</v>
      </c>
      <c r="FA270" s="34">
        <f t="shared" si="156"/>
        <v>6.81</v>
      </c>
      <c r="FB270" s="34">
        <f t="shared" si="156"/>
        <v>3.3</v>
      </c>
      <c r="FC270" s="34">
        <f t="shared" si="156"/>
        <v>23.68</v>
      </c>
      <c r="FG270" s="34">
        <f t="shared" ref="FG270:FJ270" si="157">SUM(FG18)</f>
        <v>8.27</v>
      </c>
      <c r="FH270" s="34">
        <f t="shared" si="157"/>
        <v>4.8899999999999997</v>
      </c>
      <c r="FI270" s="34">
        <f t="shared" si="157"/>
        <v>3.38</v>
      </c>
      <c r="FJ270" s="34">
        <f t="shared" si="157"/>
        <v>25.03</v>
      </c>
      <c r="FN270" s="34">
        <f t="shared" ref="FN270:FQ270" si="158">SUM(FN18)</f>
        <v>7.61</v>
      </c>
      <c r="FO270" s="34">
        <f t="shared" si="158"/>
        <v>5.6</v>
      </c>
      <c r="FP270" s="34">
        <f t="shared" si="158"/>
        <v>3.27</v>
      </c>
      <c r="FQ270" s="34">
        <f t="shared" si="158"/>
        <v>23.36</v>
      </c>
      <c r="FU270" s="34">
        <f t="shared" ref="FU270:FX270" si="159">SUM(FU18)</f>
        <v>7.73</v>
      </c>
      <c r="FV270" s="34">
        <f t="shared" si="159"/>
        <v>7.66</v>
      </c>
      <c r="FW270" s="34">
        <f t="shared" si="159"/>
        <v>2.92</v>
      </c>
      <c r="FX270" s="34">
        <f t="shared" si="159"/>
        <v>22.3</v>
      </c>
      <c r="GB270" s="34">
        <f t="shared" ref="GB270:GE270" si="160">SUM(GB18)</f>
        <v>6.98</v>
      </c>
      <c r="GC270" s="34">
        <f t="shared" si="160"/>
        <v>6.49</v>
      </c>
      <c r="GD270" s="34">
        <f t="shared" si="160"/>
        <v>2.62</v>
      </c>
      <c r="GE270" s="34">
        <f t="shared" si="160"/>
        <v>21.08</v>
      </c>
      <c r="GI270" s="34">
        <f t="shared" ref="GI270:GL270" si="161">SUM(GI18)</f>
        <v>7.02</v>
      </c>
      <c r="GJ270" s="34">
        <f t="shared" si="161"/>
        <v>4.88</v>
      </c>
      <c r="GK270" s="34">
        <f t="shared" si="161"/>
        <v>2.72</v>
      </c>
      <c r="GL270" s="34">
        <f t="shared" si="161"/>
        <v>21.47</v>
      </c>
      <c r="GP270" s="49">
        <f t="shared" ref="GP270:GS270" si="162">SUM(GP18)</f>
        <v>6.35</v>
      </c>
      <c r="GQ270" s="49">
        <f t="shared" si="162"/>
        <v>1.73</v>
      </c>
      <c r="GR270" s="49">
        <f t="shared" si="162"/>
        <v>2.73</v>
      </c>
      <c r="GS270" s="49">
        <f t="shared" si="162"/>
        <v>20.13</v>
      </c>
      <c r="GT270" s="49"/>
      <c r="GW270" s="53">
        <f t="shared" ref="GW270:GZ270" si="163">SUM(GW18)</f>
        <v>6.79</v>
      </c>
      <c r="GX270" s="53">
        <f t="shared" si="163"/>
        <v>4.8499999999999996</v>
      </c>
      <c r="GY270" s="53">
        <f t="shared" si="163"/>
        <v>3.41</v>
      </c>
      <c r="GZ270" s="53">
        <f t="shared" si="163"/>
        <v>18.100000000000001</v>
      </c>
      <c r="HD270" s="57">
        <f t="shared" ref="HD270:HG270" si="164">SUM(HD18)</f>
        <v>3.4</v>
      </c>
      <c r="HE270" s="57">
        <f t="shared" si="164"/>
        <v>4.95</v>
      </c>
      <c r="HF270" s="57">
        <f t="shared" si="164"/>
        <v>2.34</v>
      </c>
      <c r="HG270" s="57">
        <f t="shared" si="164"/>
        <v>5.05</v>
      </c>
      <c r="HK270" s="57">
        <f t="shared" ref="HK270:HN270" si="165">SUM(HK18)</f>
        <v>2.96</v>
      </c>
      <c r="HL270" s="57">
        <f t="shared" si="165"/>
        <v>5.97</v>
      </c>
      <c r="HM270" s="57">
        <f t="shared" si="165"/>
        <v>2.48</v>
      </c>
      <c r="HN270" s="57">
        <f t="shared" si="165"/>
        <v>1.82</v>
      </c>
      <c r="HR270" s="57">
        <f t="shared" ref="HR270:HU270" si="166">SUM(HR18)</f>
        <v>2.5499999999999998</v>
      </c>
      <c r="HS270" s="57">
        <f t="shared" si="166"/>
        <v>3.64</v>
      </c>
      <c r="HT270" s="57">
        <f t="shared" si="166"/>
        <v>2.72</v>
      </c>
      <c r="HU270" s="57">
        <f t="shared" si="166"/>
        <v>0.94</v>
      </c>
      <c r="HY270" s="57">
        <f t="shared" ref="HY270:IB270" si="167">SUM(HY18)</f>
        <v>3.22</v>
      </c>
      <c r="HZ270" s="57">
        <f t="shared" si="167"/>
        <v>5.0199999999999996</v>
      </c>
      <c r="IA270" s="57">
        <f t="shared" si="167"/>
        <v>2.92</v>
      </c>
      <c r="IB270" s="57">
        <f t="shared" si="167"/>
        <v>1.53</v>
      </c>
    </row>
    <row r="271" spans="1:236" x14ac:dyDescent="0.25">
      <c r="A271" s="34" t="s">
        <v>263</v>
      </c>
      <c r="B271" s="34">
        <f t="shared" si="68"/>
        <v>5.37</v>
      </c>
      <c r="C271" s="34">
        <f t="shared" si="68"/>
        <v>6.23</v>
      </c>
      <c r="D271" s="34">
        <f t="shared" si="68"/>
        <v>6.05</v>
      </c>
      <c r="E271" s="34">
        <f t="shared" si="68"/>
        <v>2.2999999999999998</v>
      </c>
      <c r="H271" s="34" t="s">
        <v>263</v>
      </c>
      <c r="I271" s="34">
        <f t="shared" si="69"/>
        <v>5.39</v>
      </c>
      <c r="J271" s="34">
        <f t="shared" si="69"/>
        <v>7.54</v>
      </c>
      <c r="K271" s="34">
        <f t="shared" si="69"/>
        <v>6.04</v>
      </c>
      <c r="L271" s="34">
        <f t="shared" si="69"/>
        <v>2.15</v>
      </c>
      <c r="O271" s="34" t="s">
        <v>263</v>
      </c>
      <c r="P271" s="34">
        <f t="shared" si="70"/>
        <v>4.91</v>
      </c>
      <c r="Q271" s="34">
        <f t="shared" si="70"/>
        <v>6.5</v>
      </c>
      <c r="R271" s="34">
        <f t="shared" si="70"/>
        <v>4.97</v>
      </c>
      <c r="S271" s="34">
        <f t="shared" si="70"/>
        <v>3.16</v>
      </c>
      <c r="V271" s="34" t="s">
        <v>263</v>
      </c>
      <c r="W271" s="34">
        <f t="shared" si="71"/>
        <v>6.19</v>
      </c>
      <c r="X271" s="34">
        <f t="shared" si="71"/>
        <v>10.65</v>
      </c>
      <c r="Y271" s="34">
        <f t="shared" si="71"/>
        <v>6.08</v>
      </c>
      <c r="Z271" s="34">
        <f t="shared" si="71"/>
        <v>3.09</v>
      </c>
      <c r="AC271" s="34" t="s">
        <v>263</v>
      </c>
      <c r="AD271" s="34">
        <f t="shared" si="72"/>
        <v>5.97</v>
      </c>
      <c r="AE271" s="34">
        <f t="shared" si="72"/>
        <v>8.27</v>
      </c>
      <c r="AF271" s="34">
        <f t="shared" si="72"/>
        <v>5.99</v>
      </c>
      <c r="AG271" s="34">
        <f t="shared" si="72"/>
        <v>4.1100000000000003</v>
      </c>
      <c r="AJ271" s="34" t="s">
        <v>263</v>
      </c>
      <c r="AK271" s="34">
        <f t="shared" si="73"/>
        <v>5.53</v>
      </c>
      <c r="AL271" s="34">
        <f t="shared" si="73"/>
        <v>6.07</v>
      </c>
      <c r="AM271" s="34">
        <f t="shared" si="73"/>
        <v>6.09</v>
      </c>
      <c r="AN271" s="34">
        <f t="shared" si="73"/>
        <v>3.2</v>
      </c>
      <c r="AQ271" s="34" t="s">
        <v>263</v>
      </c>
      <c r="AR271" s="34">
        <f t="shared" si="74"/>
        <v>4.91</v>
      </c>
      <c r="AS271" s="34">
        <f t="shared" si="74"/>
        <v>5.48</v>
      </c>
      <c r="AT271" s="34">
        <f t="shared" si="74"/>
        <v>5.31</v>
      </c>
      <c r="AU271" s="34">
        <f t="shared" si="74"/>
        <v>3.02</v>
      </c>
      <c r="AX271" s="34" t="s">
        <v>263</v>
      </c>
      <c r="AY271" s="34">
        <f t="shared" si="75"/>
        <v>6.59</v>
      </c>
      <c r="AZ271" s="34">
        <f t="shared" si="75"/>
        <v>10.44</v>
      </c>
      <c r="BA271" s="34">
        <f t="shared" si="75"/>
        <v>6.28</v>
      </c>
      <c r="BB271" s="34">
        <f t="shared" si="75"/>
        <v>3.66</v>
      </c>
      <c r="BE271" s="34" t="s">
        <v>263</v>
      </c>
      <c r="BF271" s="34">
        <f t="shared" si="76"/>
        <v>6.51</v>
      </c>
      <c r="BG271" s="34">
        <f t="shared" si="76"/>
        <v>6.27</v>
      </c>
      <c r="BH271" s="34">
        <f t="shared" si="76"/>
        <v>6.93</v>
      </c>
      <c r="BI271" s="34">
        <f t="shared" si="76"/>
        <v>4.4800000000000004</v>
      </c>
      <c r="BL271" s="34" t="s">
        <v>263</v>
      </c>
      <c r="BM271" s="34">
        <f t="shared" si="77"/>
        <v>5.33</v>
      </c>
      <c r="BN271" s="34">
        <f t="shared" si="77"/>
        <v>9.23</v>
      </c>
      <c r="BO271" s="34">
        <f t="shared" si="77"/>
        <v>5.65</v>
      </c>
      <c r="BP271" s="34">
        <f t="shared" si="77"/>
        <v>1.91</v>
      </c>
      <c r="BS271" s="34" t="s">
        <v>263</v>
      </c>
      <c r="BT271" s="34">
        <f t="shared" si="78"/>
        <v>5.13</v>
      </c>
      <c r="BU271" s="34">
        <f t="shared" si="78"/>
        <v>5.19</v>
      </c>
      <c r="BV271" s="34">
        <f t="shared" si="78"/>
        <v>5.99</v>
      </c>
      <c r="BW271" s="34">
        <f t="shared" si="78"/>
        <v>1.62</v>
      </c>
      <c r="BZ271" s="34" t="s">
        <v>263</v>
      </c>
      <c r="CA271" s="34">
        <f t="shared" si="79"/>
        <v>5.72</v>
      </c>
      <c r="CB271" s="34">
        <f t="shared" si="79"/>
        <v>8.15</v>
      </c>
      <c r="CC271" s="34">
        <f t="shared" si="79"/>
        <v>6.45</v>
      </c>
      <c r="CD271" s="34">
        <f t="shared" si="79"/>
        <v>1.74</v>
      </c>
      <c r="CG271" s="34" t="s">
        <v>263</v>
      </c>
      <c r="CH271" s="34">
        <f t="shared" ref="CH271:CK271" si="168">SUM(CH19)</f>
        <v>5.03</v>
      </c>
      <c r="CI271" s="34">
        <f t="shared" si="168"/>
        <v>7.16</v>
      </c>
      <c r="CJ271" s="34">
        <f t="shared" si="168"/>
        <v>5.2</v>
      </c>
      <c r="CK271" s="34">
        <f t="shared" si="168"/>
        <v>2.94</v>
      </c>
      <c r="CN271" s="34" t="s">
        <v>263</v>
      </c>
      <c r="CO271" s="34">
        <f t="shared" ref="CO271:CR271" si="169">SUM(CO19)</f>
        <v>5.39</v>
      </c>
      <c r="CP271" s="34">
        <f t="shared" si="169"/>
        <v>8.27</v>
      </c>
      <c r="CQ271" s="34">
        <f t="shared" si="169"/>
        <v>5.67</v>
      </c>
      <c r="CR271" s="34">
        <f t="shared" si="169"/>
        <v>2.0299999999999998</v>
      </c>
      <c r="CU271" s="34" t="s">
        <v>263</v>
      </c>
      <c r="CV271" s="34">
        <f t="shared" ref="CV271:CY271" si="170">SUM(CV19)</f>
        <v>4.93</v>
      </c>
      <c r="CW271" s="34">
        <f t="shared" si="170"/>
        <v>9.43</v>
      </c>
      <c r="CX271" s="34">
        <f t="shared" si="170"/>
        <v>4.93</v>
      </c>
      <c r="CY271" s="34">
        <f t="shared" si="170"/>
        <v>0.95</v>
      </c>
      <c r="DB271" s="34" t="s">
        <v>263</v>
      </c>
      <c r="DC271" s="34">
        <f t="shared" ref="DC271:DF271" si="171">SUM(DC19)</f>
        <v>5.51</v>
      </c>
      <c r="DD271" s="34">
        <f t="shared" si="171"/>
        <v>11.17</v>
      </c>
      <c r="DE271" s="34">
        <f t="shared" si="171"/>
        <v>5.44</v>
      </c>
      <c r="DF271" s="34">
        <f t="shared" si="171"/>
        <v>1.3</v>
      </c>
      <c r="DI271" s="34" t="s">
        <v>263</v>
      </c>
      <c r="DJ271" s="34">
        <f t="shared" ref="DJ271:DM271" si="172">SUM(DJ19)</f>
        <v>5.71</v>
      </c>
      <c r="DK271" s="34">
        <f t="shared" si="172"/>
        <v>11.86</v>
      </c>
      <c r="DL271" s="34">
        <f t="shared" si="172"/>
        <v>5.54</v>
      </c>
      <c r="DM271" s="34">
        <f t="shared" si="172"/>
        <v>2.25</v>
      </c>
      <c r="DP271" s="34" t="s">
        <v>263</v>
      </c>
      <c r="DQ271" s="34">
        <f t="shared" ref="DQ271:DT271" si="173">SUM(DQ19)</f>
        <v>5.27</v>
      </c>
      <c r="DR271" s="34">
        <f t="shared" si="173"/>
        <v>6.97</v>
      </c>
      <c r="DS271" s="34">
        <f t="shared" si="173"/>
        <v>5.86</v>
      </c>
      <c r="DT271" s="34">
        <f t="shared" si="173"/>
        <v>1.6</v>
      </c>
      <c r="DW271" s="34" t="s">
        <v>263</v>
      </c>
      <c r="DX271" s="34">
        <f t="shared" ref="DX271:EA271" si="174">SUM(DX19)</f>
        <v>4.58</v>
      </c>
      <c r="DY271" s="34">
        <f t="shared" si="174"/>
        <v>4.7</v>
      </c>
      <c r="DZ271" s="34">
        <f t="shared" si="174"/>
        <v>5.63</v>
      </c>
      <c r="EA271" s="34">
        <f t="shared" si="174"/>
        <v>1.19</v>
      </c>
      <c r="ED271" s="34" t="s">
        <v>263</v>
      </c>
      <c r="EE271" s="34">
        <f t="shared" ref="EE271:EH271" si="175">SUM(EE19)</f>
        <v>7.04</v>
      </c>
      <c r="EF271" s="34">
        <f t="shared" si="175"/>
        <v>14.65</v>
      </c>
      <c r="EG271" s="34">
        <f t="shared" si="175"/>
        <v>6.28</v>
      </c>
      <c r="EH271" s="34">
        <f t="shared" si="175"/>
        <v>3.26</v>
      </c>
      <c r="EK271" s="34" t="s">
        <v>263</v>
      </c>
      <c r="EL271" s="34">
        <f t="shared" ref="EL271:EO271" si="176">SUM(EL19)</f>
        <v>5.62</v>
      </c>
      <c r="EM271" s="34">
        <f t="shared" si="176"/>
        <v>9.94</v>
      </c>
      <c r="EN271" s="34">
        <f t="shared" si="176"/>
        <v>5.39</v>
      </c>
      <c r="EO271" s="34">
        <f t="shared" si="176"/>
        <v>2.0299999999999998</v>
      </c>
      <c r="ER271" s="34" t="s">
        <v>263</v>
      </c>
      <c r="ES271" s="34">
        <f t="shared" ref="ES271:EV271" si="177">SUM(ES19)</f>
        <v>5.44</v>
      </c>
      <c r="ET271" s="34">
        <f t="shared" si="177"/>
        <v>9.56</v>
      </c>
      <c r="EU271" s="34">
        <f t="shared" si="177"/>
        <v>5.5</v>
      </c>
      <c r="EV271" s="34">
        <f t="shared" si="177"/>
        <v>1.32</v>
      </c>
      <c r="EZ271" s="34">
        <f t="shared" ref="EZ271:FC271" si="178">SUM(EZ19)</f>
        <v>5.95</v>
      </c>
      <c r="FA271" s="34">
        <f t="shared" si="178"/>
        <v>11.91</v>
      </c>
      <c r="FB271" s="34">
        <f t="shared" si="178"/>
        <v>6.05</v>
      </c>
      <c r="FC271" s="34">
        <f t="shared" si="178"/>
        <v>1.46</v>
      </c>
      <c r="FG271" s="34">
        <f t="shared" ref="FG271:FJ271" si="179">SUM(FG19)</f>
        <v>6.43</v>
      </c>
      <c r="FH271" s="34">
        <f t="shared" si="179"/>
        <v>11.04</v>
      </c>
      <c r="FI271" s="34">
        <f t="shared" si="179"/>
        <v>6.49</v>
      </c>
      <c r="FJ271" s="34">
        <f t="shared" si="179"/>
        <v>2.74</v>
      </c>
      <c r="FN271" s="34">
        <f t="shared" ref="FN271:FQ271" si="180">SUM(FN19)</f>
        <v>6.86</v>
      </c>
      <c r="FO271" s="34">
        <f t="shared" si="180"/>
        <v>9.25</v>
      </c>
      <c r="FP271" s="34">
        <f t="shared" si="180"/>
        <v>7.49</v>
      </c>
      <c r="FQ271" s="34">
        <f t="shared" si="180"/>
        <v>2.61</v>
      </c>
      <c r="FU271" s="34">
        <f t="shared" ref="FU271:FX271" si="181">SUM(FU19)</f>
        <v>6.51</v>
      </c>
      <c r="FV271" s="34">
        <f t="shared" si="181"/>
        <v>8.9</v>
      </c>
      <c r="FW271" s="34">
        <f t="shared" si="181"/>
        <v>6.89</v>
      </c>
      <c r="FX271" s="34">
        <f t="shared" si="181"/>
        <v>2.0099999999999998</v>
      </c>
      <c r="GB271" s="34">
        <f t="shared" ref="GB271:GE271" si="182">SUM(GB19)</f>
        <v>7.92</v>
      </c>
      <c r="GC271" s="34">
        <f t="shared" si="182"/>
        <v>9.7100000000000009</v>
      </c>
      <c r="GD271" s="34">
        <f t="shared" si="182"/>
        <v>9</v>
      </c>
      <c r="GE271" s="34">
        <f t="shared" si="182"/>
        <v>2.21</v>
      </c>
      <c r="GI271" s="34">
        <f t="shared" ref="GI271:GL271" si="183">SUM(GI19)</f>
        <v>6.95</v>
      </c>
      <c r="GJ271" s="34">
        <f t="shared" si="183"/>
        <v>12.63</v>
      </c>
      <c r="GK271" s="34">
        <f t="shared" si="183"/>
        <v>7.18</v>
      </c>
      <c r="GL271" s="34">
        <f t="shared" si="183"/>
        <v>2.2599999999999998</v>
      </c>
      <c r="GP271" s="49">
        <f t="shared" ref="GP271:GS271" si="184">SUM(GP19)</f>
        <v>6.04</v>
      </c>
      <c r="GQ271" s="49">
        <f t="shared" si="184"/>
        <v>11.72</v>
      </c>
      <c r="GR271" s="49">
        <f t="shared" si="184"/>
        <v>5.96</v>
      </c>
      <c r="GS271" s="49">
        <f t="shared" si="184"/>
        <v>1.95</v>
      </c>
      <c r="GT271" s="49"/>
      <c r="GW271" s="53">
        <f t="shared" ref="GW271:GZ271" si="185">SUM(GW19)</f>
        <v>5.42</v>
      </c>
      <c r="GX271" s="53">
        <f t="shared" si="185"/>
        <v>10.75</v>
      </c>
      <c r="GY271" s="53">
        <f t="shared" si="185"/>
        <v>4.95</v>
      </c>
      <c r="GZ271" s="53">
        <f t="shared" si="185"/>
        <v>2.09</v>
      </c>
      <c r="HD271" s="57">
        <f t="shared" ref="HD271:HG271" si="186">SUM(HD19)</f>
        <v>4.84</v>
      </c>
      <c r="HE271" s="57">
        <f t="shared" si="186"/>
        <v>8.39</v>
      </c>
      <c r="HF271" s="57">
        <f t="shared" si="186"/>
        <v>4.92</v>
      </c>
      <c r="HG271" s="57">
        <f t="shared" si="186"/>
        <v>1.55</v>
      </c>
      <c r="HK271" s="57">
        <f t="shared" ref="HK271:HN271" si="187">SUM(HK19)</f>
        <v>5.52</v>
      </c>
      <c r="HL271" s="57">
        <f t="shared" si="187"/>
        <v>12.23</v>
      </c>
      <c r="HM271" s="57">
        <f t="shared" si="187"/>
        <v>5.21</v>
      </c>
      <c r="HN271" s="57">
        <f t="shared" si="187"/>
        <v>1.37</v>
      </c>
      <c r="HR271" s="57">
        <f t="shared" ref="HR271:HU271" si="188">SUM(HR19)</f>
        <v>5.68</v>
      </c>
      <c r="HS271" s="57">
        <f t="shared" si="188"/>
        <v>11.21</v>
      </c>
      <c r="HT271" s="57">
        <f t="shared" si="188"/>
        <v>5.79</v>
      </c>
      <c r="HU271" s="57">
        <f t="shared" si="188"/>
        <v>0.94</v>
      </c>
      <c r="HY271" s="57">
        <f t="shared" ref="HY271:IB271" si="189">SUM(HY19)</f>
        <v>5.36</v>
      </c>
      <c r="HZ271" s="57">
        <f t="shared" si="189"/>
        <v>11.97</v>
      </c>
      <c r="IA271" s="57">
        <f t="shared" si="189"/>
        <v>5</v>
      </c>
      <c r="IB271" s="57">
        <f t="shared" si="189"/>
        <v>0.79</v>
      </c>
    </row>
    <row r="272" spans="1:236" x14ac:dyDescent="0.25">
      <c r="A272" s="34" t="s">
        <v>264</v>
      </c>
      <c r="B272" s="34">
        <f>SUM(B20)</f>
        <v>9.3699999999999992</v>
      </c>
      <c r="C272" s="34">
        <f t="shared" si="68"/>
        <v>7.85</v>
      </c>
      <c r="D272" s="34">
        <f t="shared" si="68"/>
        <v>9.75</v>
      </c>
      <c r="E272" s="34">
        <f t="shared" si="68"/>
        <v>9.7100000000000009</v>
      </c>
      <c r="H272" s="34" t="s">
        <v>264</v>
      </c>
      <c r="I272" s="34">
        <f>SUM(I20)</f>
        <v>9.5500000000000007</v>
      </c>
      <c r="J272" s="34">
        <f t="shared" si="69"/>
        <v>6.09</v>
      </c>
      <c r="K272" s="34">
        <f t="shared" si="69"/>
        <v>10.34</v>
      </c>
      <c r="L272" s="34">
        <f t="shared" si="69"/>
        <v>9.81</v>
      </c>
      <c r="O272" s="34" t="s">
        <v>264</v>
      </c>
      <c r="P272" s="34">
        <f>SUM(P20)</f>
        <v>9.1300000000000008</v>
      </c>
      <c r="Q272" s="34">
        <f t="shared" si="70"/>
        <v>6.58</v>
      </c>
      <c r="R272" s="34">
        <f t="shared" si="70"/>
        <v>9.48</v>
      </c>
      <c r="S272" s="34">
        <f t="shared" si="70"/>
        <v>9.83</v>
      </c>
      <c r="V272" s="34" t="s">
        <v>264</v>
      </c>
      <c r="W272" s="34">
        <f>SUM(W20)</f>
        <v>9.14</v>
      </c>
      <c r="X272" s="34">
        <f t="shared" si="71"/>
        <v>4.4000000000000004</v>
      </c>
      <c r="Y272" s="34">
        <f t="shared" si="71"/>
        <v>8.8699999999999992</v>
      </c>
      <c r="Z272" s="34">
        <f t="shared" si="71"/>
        <v>12.86</v>
      </c>
      <c r="AC272" s="34" t="s">
        <v>264</v>
      </c>
      <c r="AD272" s="34">
        <f>SUM(AD20)</f>
        <v>9.99</v>
      </c>
      <c r="AE272" s="34">
        <f t="shared" si="72"/>
        <v>9.5399999999999991</v>
      </c>
      <c r="AF272" s="34">
        <f t="shared" si="72"/>
        <v>9.69</v>
      </c>
      <c r="AG272" s="34">
        <f t="shared" si="72"/>
        <v>11.45</v>
      </c>
      <c r="AJ272" s="34" t="s">
        <v>264</v>
      </c>
      <c r="AK272" s="34">
        <f>SUM(AK20)</f>
        <v>9.48</v>
      </c>
      <c r="AL272" s="34">
        <f t="shared" si="73"/>
        <v>9.26</v>
      </c>
      <c r="AM272" s="34">
        <f t="shared" si="73"/>
        <v>9.34</v>
      </c>
      <c r="AN272" s="34">
        <f t="shared" si="73"/>
        <v>9.94</v>
      </c>
      <c r="AQ272" s="34" t="s">
        <v>264</v>
      </c>
      <c r="AR272" s="34">
        <f>SUM(AR20)</f>
        <v>9.16</v>
      </c>
      <c r="AS272" s="34">
        <f t="shared" si="74"/>
        <v>9.2200000000000006</v>
      </c>
      <c r="AT272" s="34">
        <f t="shared" si="74"/>
        <v>9.4700000000000006</v>
      </c>
      <c r="AU272" s="34">
        <f t="shared" si="74"/>
        <v>8.42</v>
      </c>
      <c r="AX272" s="34" t="s">
        <v>264</v>
      </c>
      <c r="AY272" s="34">
        <f>SUM(AY20)</f>
        <v>9.36</v>
      </c>
      <c r="AZ272" s="34">
        <f t="shared" si="75"/>
        <v>8.73</v>
      </c>
      <c r="BA272" s="34">
        <f t="shared" si="75"/>
        <v>9.1999999999999993</v>
      </c>
      <c r="BB272" s="34">
        <f t="shared" si="75"/>
        <v>10.61</v>
      </c>
      <c r="BE272" s="34" t="s">
        <v>264</v>
      </c>
      <c r="BF272" s="34">
        <f>SUM(BF20)</f>
        <v>9.0299999999999994</v>
      </c>
      <c r="BG272" s="34">
        <f t="shared" si="76"/>
        <v>7.38</v>
      </c>
      <c r="BH272" s="34">
        <f t="shared" si="76"/>
        <v>9.36</v>
      </c>
      <c r="BI272" s="34">
        <f t="shared" si="76"/>
        <v>9.6999999999999993</v>
      </c>
      <c r="BL272" s="34" t="s">
        <v>264</v>
      </c>
      <c r="BM272" s="34">
        <f>SUM(BM20)</f>
        <v>9.18</v>
      </c>
      <c r="BN272" s="34">
        <f t="shared" si="77"/>
        <v>5.59</v>
      </c>
      <c r="BO272" s="34">
        <f t="shared" si="77"/>
        <v>9.5399999999999991</v>
      </c>
      <c r="BP272" s="34">
        <f t="shared" si="77"/>
        <v>10.62</v>
      </c>
      <c r="BS272" s="34" t="s">
        <v>264</v>
      </c>
      <c r="BT272" s="34">
        <f>SUM(BT20)</f>
        <v>9.7100000000000009</v>
      </c>
      <c r="BU272" s="34">
        <f t="shared" si="78"/>
        <v>8.69</v>
      </c>
      <c r="BV272" s="34">
        <f t="shared" si="78"/>
        <v>9.52</v>
      </c>
      <c r="BW272" s="34">
        <f t="shared" si="78"/>
        <v>10.94</v>
      </c>
      <c r="BZ272" s="34" t="s">
        <v>264</v>
      </c>
      <c r="CA272" s="34">
        <f>SUM(CA20)</f>
        <v>10.039999999999999</v>
      </c>
      <c r="CB272" s="34">
        <f t="shared" si="79"/>
        <v>9.6999999999999993</v>
      </c>
      <c r="CC272" s="34">
        <f t="shared" si="79"/>
        <v>9.99</v>
      </c>
      <c r="CD272" s="34">
        <f t="shared" si="79"/>
        <v>10.94</v>
      </c>
      <c r="CG272" s="34" t="s">
        <v>264</v>
      </c>
      <c r="CH272" s="34">
        <f>SUM(CH20)</f>
        <v>10.16</v>
      </c>
      <c r="CI272" s="34">
        <f t="shared" ref="CI272:CK272" si="190">SUM(CI20)</f>
        <v>9.4600000000000009</v>
      </c>
      <c r="CJ272" s="34">
        <f t="shared" si="190"/>
        <v>10.87</v>
      </c>
      <c r="CK272" s="34">
        <f t="shared" si="190"/>
        <v>9.25</v>
      </c>
      <c r="CN272" s="34" t="s">
        <v>264</v>
      </c>
      <c r="CO272" s="34">
        <f>SUM(CO20)</f>
        <v>10.71</v>
      </c>
      <c r="CP272" s="34">
        <f t="shared" ref="CP272:CR272" si="191">SUM(CP20)</f>
        <v>9.8000000000000007</v>
      </c>
      <c r="CQ272" s="34">
        <f t="shared" si="191"/>
        <v>10.48</v>
      </c>
      <c r="CR272" s="34">
        <f t="shared" si="191"/>
        <v>13.13</v>
      </c>
      <c r="CU272" s="34" t="s">
        <v>264</v>
      </c>
      <c r="CV272" s="34">
        <f>SUM(CV20)</f>
        <v>9.67</v>
      </c>
      <c r="CW272" s="34">
        <f t="shared" ref="CW272:CY272" si="192">SUM(CW20)</f>
        <v>9.06</v>
      </c>
      <c r="CX272" s="34">
        <f t="shared" si="192"/>
        <v>9.77</v>
      </c>
      <c r="CY272" s="34">
        <f t="shared" si="192"/>
        <v>9.81</v>
      </c>
      <c r="DB272" s="34" t="s">
        <v>264</v>
      </c>
      <c r="DC272" s="34">
        <f>SUM(DC20)</f>
        <v>10.08</v>
      </c>
      <c r="DD272" s="34">
        <f t="shared" ref="DD272:DF272" si="193">SUM(DD20)</f>
        <v>8.3000000000000007</v>
      </c>
      <c r="DE272" s="34">
        <f t="shared" si="193"/>
        <v>9.9</v>
      </c>
      <c r="DF272" s="34">
        <f t="shared" si="193"/>
        <v>11.99</v>
      </c>
      <c r="DI272" s="34" t="s">
        <v>264</v>
      </c>
      <c r="DJ272" s="34">
        <f>SUM(DJ20)</f>
        <v>9.41</v>
      </c>
      <c r="DK272" s="34">
        <f t="shared" ref="DK272:DM272" si="194">SUM(DK20)</f>
        <v>4.7</v>
      </c>
      <c r="DL272" s="34">
        <f t="shared" si="194"/>
        <v>10.28</v>
      </c>
      <c r="DM272" s="34">
        <f t="shared" si="194"/>
        <v>8.83</v>
      </c>
      <c r="DP272" s="34" t="s">
        <v>264</v>
      </c>
      <c r="DQ272" s="34">
        <f>SUM(DQ20)</f>
        <v>9.66</v>
      </c>
      <c r="DR272" s="34">
        <f t="shared" ref="DR272:DT272" si="195">SUM(DR20)</f>
        <v>7.07</v>
      </c>
      <c r="DS272" s="34">
        <f t="shared" si="195"/>
        <v>10.16</v>
      </c>
      <c r="DT272" s="34">
        <f t="shared" si="195"/>
        <v>10.19</v>
      </c>
      <c r="DW272" s="34" t="s">
        <v>264</v>
      </c>
      <c r="DX272" s="34">
        <f>SUM(DX20)</f>
        <v>9.58</v>
      </c>
      <c r="DY272" s="34">
        <f t="shared" ref="DY272:EA272" si="196">SUM(DY20)</f>
        <v>9.56</v>
      </c>
      <c r="DZ272" s="34">
        <f t="shared" si="196"/>
        <v>9.42</v>
      </c>
      <c r="EA272" s="34">
        <f t="shared" si="196"/>
        <v>9.76</v>
      </c>
      <c r="ED272" s="34" t="s">
        <v>264</v>
      </c>
      <c r="EE272" s="34">
        <f>SUM(EE20)</f>
        <v>8.9499999999999993</v>
      </c>
      <c r="EF272" s="34">
        <f t="shared" ref="EF272:EH272" si="197">SUM(EF20)</f>
        <v>5.79</v>
      </c>
      <c r="EG272" s="34">
        <f t="shared" si="197"/>
        <v>8.64</v>
      </c>
      <c r="EH272" s="34">
        <f t="shared" si="197"/>
        <v>12.2</v>
      </c>
      <c r="EK272" s="34" t="s">
        <v>264</v>
      </c>
      <c r="EL272" s="34">
        <f>SUM(EL20)</f>
        <v>9.18</v>
      </c>
      <c r="EM272" s="34">
        <f t="shared" ref="EM272:EO272" si="198">SUM(EM20)</f>
        <v>6.22</v>
      </c>
      <c r="EN272" s="34">
        <f t="shared" si="198"/>
        <v>9.33</v>
      </c>
      <c r="EO272" s="34">
        <f t="shared" si="198"/>
        <v>10.41</v>
      </c>
      <c r="ER272" s="34" t="s">
        <v>264</v>
      </c>
      <c r="ES272" s="34">
        <f>SUM(ES20)</f>
        <v>9.6999999999999993</v>
      </c>
      <c r="ET272" s="34">
        <f t="shared" ref="ET272:EV272" si="199">SUM(ET20)</f>
        <v>4.7</v>
      </c>
      <c r="EU272" s="34">
        <f t="shared" si="199"/>
        <v>10.199999999999999</v>
      </c>
      <c r="EV272" s="34">
        <f t="shared" si="199"/>
        <v>12.12</v>
      </c>
      <c r="EZ272" s="34">
        <f>SUM(EZ20)</f>
        <v>8.9600000000000009</v>
      </c>
      <c r="FA272" s="34">
        <f t="shared" ref="FA272:FC272" si="200">SUM(FA20)</f>
        <v>7.23</v>
      </c>
      <c r="FB272" s="34">
        <f t="shared" si="200"/>
        <v>8.41</v>
      </c>
      <c r="FC272" s="34">
        <f t="shared" si="200"/>
        <v>11.89</v>
      </c>
      <c r="FG272" s="34">
        <f>SUM(FG20)</f>
        <v>7.28</v>
      </c>
      <c r="FH272" s="34">
        <f t="shared" ref="FH272:FJ272" si="201">SUM(FH20)</f>
        <v>4.2300000000000004</v>
      </c>
      <c r="FI272" s="34">
        <f t="shared" si="201"/>
        <v>7.27</v>
      </c>
      <c r="FJ272" s="34">
        <f t="shared" si="201"/>
        <v>8.83</v>
      </c>
      <c r="FN272" s="34">
        <f>SUM(FN20)</f>
        <v>10.01</v>
      </c>
      <c r="FO272" s="34">
        <f t="shared" ref="FO272:FQ272" si="202">SUM(FO20)</f>
        <v>11</v>
      </c>
      <c r="FP272" s="34">
        <f t="shared" si="202"/>
        <v>9.59</v>
      </c>
      <c r="FQ272" s="34">
        <f t="shared" si="202"/>
        <v>10.89</v>
      </c>
      <c r="FU272" s="34">
        <f>SUM(FU20)</f>
        <v>8.3000000000000007</v>
      </c>
      <c r="FV272" s="34">
        <f t="shared" ref="FV272:FX272" si="203">SUM(FV20)</f>
        <v>6.65</v>
      </c>
      <c r="FW272" s="34">
        <f t="shared" si="203"/>
        <v>7.95</v>
      </c>
      <c r="FX272" s="34">
        <f t="shared" si="203"/>
        <v>10.43</v>
      </c>
      <c r="GB272" s="34">
        <f>SUM(GB20)</f>
        <v>7.25</v>
      </c>
      <c r="GC272" s="34">
        <f t="shared" ref="GC272:GE272" si="204">SUM(GC20)</f>
        <v>5.64</v>
      </c>
      <c r="GD272" s="34">
        <f t="shared" si="204"/>
        <v>7.04</v>
      </c>
      <c r="GE272" s="34">
        <f t="shared" si="204"/>
        <v>8.4</v>
      </c>
      <c r="GI272" s="34">
        <f>SUM(GI20)</f>
        <v>8.24</v>
      </c>
      <c r="GJ272" s="34">
        <f t="shared" ref="GJ272:GL272" si="205">SUM(GJ20)</f>
        <v>4.59</v>
      </c>
      <c r="GK272" s="34">
        <f t="shared" si="205"/>
        <v>8.58</v>
      </c>
      <c r="GL272" s="34">
        <f t="shared" si="205"/>
        <v>9.18</v>
      </c>
      <c r="GP272" s="49">
        <f>SUM(GP20)</f>
        <v>9.92</v>
      </c>
      <c r="GQ272" s="49">
        <f t="shared" ref="GQ272:GS272" si="206">SUM(GQ20)</f>
        <v>8.2200000000000006</v>
      </c>
      <c r="GR272" s="49">
        <f t="shared" si="206"/>
        <v>10.3</v>
      </c>
      <c r="GS272" s="49">
        <f t="shared" si="206"/>
        <v>9.48</v>
      </c>
      <c r="GT272" s="49"/>
      <c r="GW272" s="53">
        <f>SUM(GW20)</f>
        <v>10.61</v>
      </c>
      <c r="GX272" s="53">
        <f t="shared" ref="GX272:GZ272" si="207">SUM(GX20)</f>
        <v>6.95</v>
      </c>
      <c r="GY272" s="53">
        <f t="shared" si="207"/>
        <v>11.3</v>
      </c>
      <c r="GZ272" s="53">
        <f t="shared" si="207"/>
        <v>10.42</v>
      </c>
      <c r="HD272" s="57">
        <f>SUM(HD20)</f>
        <v>9.58</v>
      </c>
      <c r="HE272" s="57">
        <f t="shared" ref="HE272:HG272" si="208">SUM(HE20)</f>
        <v>8.32</v>
      </c>
      <c r="HF272" s="57">
        <f t="shared" si="208"/>
        <v>9.9499999999999993</v>
      </c>
      <c r="HG272" s="57">
        <f t="shared" si="208"/>
        <v>9.16</v>
      </c>
      <c r="HK272" s="57">
        <f>SUM(HK20)</f>
        <v>8.57</v>
      </c>
      <c r="HL272" s="57">
        <f t="shared" ref="HL272:HN272" si="209">SUM(HL20)</f>
        <v>4.0599999999999996</v>
      </c>
      <c r="HM272" s="57">
        <f t="shared" si="209"/>
        <v>9.6</v>
      </c>
      <c r="HN272" s="57">
        <f t="shared" si="209"/>
        <v>8.73</v>
      </c>
      <c r="HR272" s="57">
        <f>SUM(HR20)</f>
        <v>8.82</v>
      </c>
      <c r="HS272" s="57">
        <f t="shared" ref="HS272:HU272" si="210">SUM(HS20)</f>
        <v>5.66</v>
      </c>
      <c r="HT272" s="57">
        <f t="shared" si="210"/>
        <v>9.85</v>
      </c>
      <c r="HU272" s="57">
        <f t="shared" si="210"/>
        <v>8.18</v>
      </c>
      <c r="HY272" s="57">
        <f>SUM(HY20)</f>
        <v>8.73</v>
      </c>
      <c r="HZ272" s="57">
        <f t="shared" ref="HZ272:IB272" si="211">SUM(HZ20)</f>
        <v>7</v>
      </c>
      <c r="IA272" s="57">
        <f t="shared" si="211"/>
        <v>9.4600000000000009</v>
      </c>
      <c r="IB272" s="57">
        <f t="shared" si="211"/>
        <v>7.3</v>
      </c>
    </row>
    <row r="273" spans="1:236" x14ac:dyDescent="0.25">
      <c r="A273" s="34" t="s">
        <v>265</v>
      </c>
      <c r="B273" s="34">
        <f t="shared" ref="B273:E286" si="212">SUM(B21)</f>
        <v>19.37</v>
      </c>
      <c r="C273" s="34">
        <f t="shared" si="212"/>
        <v>15.9</v>
      </c>
      <c r="D273" s="34">
        <f t="shared" si="212"/>
        <v>19.55</v>
      </c>
      <c r="E273" s="34">
        <f t="shared" si="212"/>
        <v>21.66</v>
      </c>
      <c r="H273" s="34" t="s">
        <v>265</v>
      </c>
      <c r="I273" s="34">
        <f t="shared" ref="I273:L286" si="213">SUM(I21)</f>
        <v>17.87</v>
      </c>
      <c r="J273" s="34">
        <f t="shared" si="213"/>
        <v>15.45</v>
      </c>
      <c r="K273" s="34">
        <f t="shared" si="213"/>
        <v>16.309999999999999</v>
      </c>
      <c r="L273" s="34">
        <f t="shared" si="213"/>
        <v>25.03</v>
      </c>
      <c r="O273" s="34" t="s">
        <v>265</v>
      </c>
      <c r="P273" s="34">
        <f t="shared" ref="P273:S286" si="214">SUM(P21)</f>
        <v>19.47</v>
      </c>
      <c r="Q273" s="34">
        <f t="shared" si="214"/>
        <v>19.48</v>
      </c>
      <c r="R273" s="34">
        <f t="shared" si="214"/>
        <v>20.010000000000002</v>
      </c>
      <c r="S273" s="34">
        <f t="shared" si="214"/>
        <v>18.829999999999998</v>
      </c>
      <c r="V273" s="34" t="s">
        <v>265</v>
      </c>
      <c r="W273" s="34">
        <f t="shared" ref="W273:Z286" si="215">SUM(W21)</f>
        <v>17.72</v>
      </c>
      <c r="X273" s="34">
        <f t="shared" si="215"/>
        <v>16.850000000000001</v>
      </c>
      <c r="Y273" s="34">
        <f t="shared" si="215"/>
        <v>18.440000000000001</v>
      </c>
      <c r="Z273" s="34">
        <f t="shared" si="215"/>
        <v>16.93</v>
      </c>
      <c r="AC273" s="34" t="s">
        <v>265</v>
      </c>
      <c r="AD273" s="34">
        <f t="shared" ref="AD273:AG286" si="216">SUM(AD21)</f>
        <v>17.59</v>
      </c>
      <c r="AE273" s="34">
        <f t="shared" si="216"/>
        <v>12.66</v>
      </c>
      <c r="AF273" s="34">
        <f t="shared" si="216"/>
        <v>18.940000000000001</v>
      </c>
      <c r="AG273" s="34">
        <f t="shared" si="216"/>
        <v>17.18</v>
      </c>
      <c r="AJ273" s="34" t="s">
        <v>265</v>
      </c>
      <c r="AK273" s="34">
        <f t="shared" ref="AK273:AN286" si="217">SUM(AK21)</f>
        <v>19.34</v>
      </c>
      <c r="AL273" s="34">
        <f t="shared" si="217"/>
        <v>14.03</v>
      </c>
      <c r="AM273" s="34">
        <f t="shared" si="217"/>
        <v>20.56</v>
      </c>
      <c r="AN273" s="34">
        <f t="shared" si="217"/>
        <v>20.63</v>
      </c>
      <c r="AQ273" s="34" t="s">
        <v>265</v>
      </c>
      <c r="AR273" s="34">
        <f t="shared" ref="AR273:AU286" si="218">SUM(AR21)</f>
        <v>19.09</v>
      </c>
      <c r="AS273" s="34">
        <f t="shared" si="218"/>
        <v>15.01</v>
      </c>
      <c r="AT273" s="34">
        <f t="shared" si="218"/>
        <v>20.09</v>
      </c>
      <c r="AU273" s="34">
        <f t="shared" si="218"/>
        <v>19.510000000000002</v>
      </c>
      <c r="AX273" s="34" t="s">
        <v>265</v>
      </c>
      <c r="AY273" s="34">
        <f t="shared" ref="AY273:BB286" si="219">SUM(AY21)</f>
        <v>18.579999999999998</v>
      </c>
      <c r="AZ273" s="34">
        <f t="shared" si="219"/>
        <v>11.88</v>
      </c>
      <c r="BA273" s="34">
        <f t="shared" si="219"/>
        <v>19.809999999999999</v>
      </c>
      <c r="BB273" s="34">
        <f t="shared" si="219"/>
        <v>20.100000000000001</v>
      </c>
      <c r="BE273" s="34" t="s">
        <v>265</v>
      </c>
      <c r="BF273" s="34">
        <f t="shared" ref="BF273:BI286" si="220">SUM(BF21)</f>
        <v>18.14</v>
      </c>
      <c r="BG273" s="34">
        <f t="shared" si="220"/>
        <v>13.08</v>
      </c>
      <c r="BH273" s="34">
        <f t="shared" si="220"/>
        <v>19.149999999999999</v>
      </c>
      <c r="BI273" s="34">
        <f t="shared" si="220"/>
        <v>18.89</v>
      </c>
      <c r="BL273" s="34" t="s">
        <v>265</v>
      </c>
      <c r="BM273" s="34">
        <f t="shared" ref="BM273:BP286" si="221">SUM(BM21)</f>
        <v>18.079999999999998</v>
      </c>
      <c r="BN273" s="34">
        <f t="shared" si="221"/>
        <v>13.44</v>
      </c>
      <c r="BO273" s="34">
        <f t="shared" si="221"/>
        <v>19.28</v>
      </c>
      <c r="BP273" s="34">
        <f t="shared" si="221"/>
        <v>18.04</v>
      </c>
      <c r="BS273" s="34" t="s">
        <v>265</v>
      </c>
      <c r="BT273" s="34">
        <f t="shared" ref="BT273:BW286" si="222">SUM(BT21)</f>
        <v>18.399999999999999</v>
      </c>
      <c r="BU273" s="34">
        <f t="shared" si="222"/>
        <v>15.39</v>
      </c>
      <c r="BV273" s="34">
        <f t="shared" si="222"/>
        <v>18.829999999999998</v>
      </c>
      <c r="BW273" s="34">
        <f t="shared" si="222"/>
        <v>19.78</v>
      </c>
      <c r="BZ273" s="34" t="s">
        <v>265</v>
      </c>
      <c r="CA273" s="34">
        <f t="shared" ref="CA273:CD286" si="223">SUM(CA21)</f>
        <v>18.71</v>
      </c>
      <c r="CB273" s="34">
        <f t="shared" si="223"/>
        <v>14.92</v>
      </c>
      <c r="CC273" s="34">
        <f t="shared" si="223"/>
        <v>19.239999999999998</v>
      </c>
      <c r="CD273" s="34">
        <f t="shared" si="223"/>
        <v>20.53</v>
      </c>
      <c r="CG273" s="34" t="s">
        <v>265</v>
      </c>
      <c r="CH273" s="34">
        <f t="shared" ref="CH273:CK273" si="224">SUM(CH21)</f>
        <v>19.04</v>
      </c>
      <c r="CI273" s="34">
        <f t="shared" si="224"/>
        <v>16.95</v>
      </c>
      <c r="CJ273" s="34">
        <f t="shared" si="224"/>
        <v>18.489999999999998</v>
      </c>
      <c r="CK273" s="34">
        <f t="shared" si="224"/>
        <v>22.29</v>
      </c>
      <c r="CN273" s="34" t="s">
        <v>265</v>
      </c>
      <c r="CO273" s="34">
        <f t="shared" ref="CO273:CR273" si="225">SUM(CO21)</f>
        <v>17.5</v>
      </c>
      <c r="CP273" s="34">
        <f t="shared" si="225"/>
        <v>14.19</v>
      </c>
      <c r="CQ273" s="34">
        <f t="shared" si="225"/>
        <v>17.84</v>
      </c>
      <c r="CR273" s="34">
        <f t="shared" si="225"/>
        <v>20.079999999999998</v>
      </c>
      <c r="CU273" s="34" t="s">
        <v>265</v>
      </c>
      <c r="CV273" s="34">
        <f t="shared" ref="CV273:CY273" si="226">SUM(CV21)</f>
        <v>18.8</v>
      </c>
      <c r="CW273" s="34">
        <f t="shared" si="226"/>
        <v>14.03</v>
      </c>
      <c r="CX273" s="34">
        <f t="shared" si="226"/>
        <v>18.98</v>
      </c>
      <c r="CY273" s="34">
        <f t="shared" si="226"/>
        <v>23.18</v>
      </c>
      <c r="DB273" s="34" t="s">
        <v>265</v>
      </c>
      <c r="DC273" s="34">
        <f t="shared" ref="DC273:DF273" si="227">SUM(DC21)</f>
        <v>18.350000000000001</v>
      </c>
      <c r="DD273" s="34">
        <f t="shared" si="227"/>
        <v>12.22</v>
      </c>
      <c r="DE273" s="34">
        <f t="shared" si="227"/>
        <v>19.12</v>
      </c>
      <c r="DF273" s="34">
        <f t="shared" si="227"/>
        <v>21.2</v>
      </c>
      <c r="DI273" s="34" t="s">
        <v>265</v>
      </c>
      <c r="DJ273" s="34">
        <f t="shared" ref="DJ273:DM273" si="228">SUM(DJ21)</f>
        <v>18.260000000000002</v>
      </c>
      <c r="DK273" s="34">
        <f t="shared" si="228"/>
        <v>14.38</v>
      </c>
      <c r="DL273" s="34">
        <f t="shared" si="228"/>
        <v>17.739999999999998</v>
      </c>
      <c r="DM273" s="34">
        <f t="shared" si="228"/>
        <v>23.67</v>
      </c>
      <c r="DP273" s="34" t="s">
        <v>265</v>
      </c>
      <c r="DQ273" s="34">
        <f t="shared" ref="DQ273:DT273" si="229">SUM(DQ21)</f>
        <v>19.329999999999998</v>
      </c>
      <c r="DR273" s="34">
        <f t="shared" si="229"/>
        <v>14.54</v>
      </c>
      <c r="DS273" s="34">
        <f t="shared" si="229"/>
        <v>20.350000000000001</v>
      </c>
      <c r="DT273" s="34">
        <f t="shared" si="229"/>
        <v>20.85</v>
      </c>
      <c r="DW273" s="34" t="s">
        <v>265</v>
      </c>
      <c r="DX273" s="34">
        <f t="shared" ref="DX273:EA273" si="230">SUM(DX21)</f>
        <v>18.79</v>
      </c>
      <c r="DY273" s="34">
        <f t="shared" si="230"/>
        <v>14.97</v>
      </c>
      <c r="DZ273" s="34">
        <f t="shared" si="230"/>
        <v>19.39</v>
      </c>
      <c r="EA273" s="34">
        <f t="shared" si="230"/>
        <v>20.89</v>
      </c>
      <c r="ED273" s="34" t="s">
        <v>265</v>
      </c>
      <c r="EE273" s="34">
        <f t="shared" ref="EE273:EH273" si="231">SUM(EE21)</f>
        <v>19.760000000000002</v>
      </c>
      <c r="EF273" s="34">
        <f t="shared" si="231"/>
        <v>15.87</v>
      </c>
      <c r="EG273" s="34">
        <f t="shared" si="231"/>
        <v>20.399999999999999</v>
      </c>
      <c r="EH273" s="34">
        <f t="shared" si="231"/>
        <v>20.8</v>
      </c>
      <c r="EK273" s="34" t="s">
        <v>265</v>
      </c>
      <c r="EL273" s="34">
        <f t="shared" ref="EL273:EO273" si="232">SUM(EL21)</f>
        <v>19.829999999999998</v>
      </c>
      <c r="EM273" s="34">
        <f t="shared" si="232"/>
        <v>17.52</v>
      </c>
      <c r="EN273" s="34">
        <f t="shared" si="232"/>
        <v>20.350000000000001</v>
      </c>
      <c r="EO273" s="34">
        <f t="shared" si="232"/>
        <v>22.21</v>
      </c>
      <c r="ER273" s="34" t="s">
        <v>265</v>
      </c>
      <c r="ES273" s="34">
        <f t="shared" ref="ES273:EV273" si="233">SUM(ES21)</f>
        <v>18.809999999999999</v>
      </c>
      <c r="ET273" s="34">
        <f t="shared" si="233"/>
        <v>16.05</v>
      </c>
      <c r="EU273" s="34">
        <f t="shared" si="233"/>
        <v>19.39</v>
      </c>
      <c r="EV273" s="34">
        <f t="shared" si="233"/>
        <v>20.75</v>
      </c>
      <c r="EZ273" s="34">
        <f t="shared" ref="EZ273:FC273" si="234">SUM(EZ21)</f>
        <v>19.559999999999999</v>
      </c>
      <c r="FA273" s="34">
        <f t="shared" si="234"/>
        <v>13.35</v>
      </c>
      <c r="FB273" s="34">
        <f t="shared" si="234"/>
        <v>20.27</v>
      </c>
      <c r="FC273" s="34">
        <f t="shared" si="234"/>
        <v>22.28</v>
      </c>
      <c r="FG273" s="34">
        <f t="shared" ref="FG273:FJ273" si="235">SUM(FG21)</f>
        <v>19.829999999999998</v>
      </c>
      <c r="FH273" s="34">
        <f t="shared" si="235"/>
        <v>15.06</v>
      </c>
      <c r="FI273" s="34">
        <f t="shared" si="235"/>
        <v>20.48</v>
      </c>
      <c r="FJ273" s="34">
        <f t="shared" si="235"/>
        <v>21.74</v>
      </c>
      <c r="FN273" s="34">
        <f t="shared" ref="FN273:FQ273" si="236">SUM(FN21)</f>
        <v>17.71</v>
      </c>
      <c r="FO273" s="34">
        <f t="shared" si="236"/>
        <v>11.59</v>
      </c>
      <c r="FP273" s="34">
        <f t="shared" si="236"/>
        <v>18.62</v>
      </c>
      <c r="FQ273" s="34">
        <f t="shared" si="236"/>
        <v>19.21</v>
      </c>
      <c r="FU273" s="34">
        <f t="shared" ref="FU273:FX273" si="237">SUM(FU21)</f>
        <v>19.05</v>
      </c>
      <c r="FV273" s="34">
        <f t="shared" si="237"/>
        <v>13.81</v>
      </c>
      <c r="FW273" s="34">
        <f t="shared" si="237"/>
        <v>20.399999999999999</v>
      </c>
      <c r="FX273" s="34">
        <f t="shared" si="237"/>
        <v>20.55</v>
      </c>
      <c r="GB273" s="34">
        <f t="shared" ref="GB273:GE273" si="238">SUM(GB21)</f>
        <v>18.18</v>
      </c>
      <c r="GC273" s="34">
        <f t="shared" si="238"/>
        <v>10.62</v>
      </c>
      <c r="GD273" s="34">
        <f t="shared" si="238"/>
        <v>19.100000000000001</v>
      </c>
      <c r="GE273" s="34">
        <f t="shared" si="238"/>
        <v>21.86</v>
      </c>
      <c r="GI273" s="34">
        <f t="shared" ref="GI273:GL273" si="239">SUM(GI21)</f>
        <v>17.84</v>
      </c>
      <c r="GJ273" s="34">
        <f t="shared" si="239"/>
        <v>13.53</v>
      </c>
      <c r="GK273" s="34">
        <f t="shared" si="239"/>
        <v>17.95</v>
      </c>
      <c r="GL273" s="34">
        <f t="shared" si="239"/>
        <v>20.96</v>
      </c>
      <c r="GP273" s="49">
        <f t="shared" ref="GP273:GS273" si="240">SUM(GP21)</f>
        <v>19.18</v>
      </c>
      <c r="GQ273" s="49">
        <f t="shared" si="240"/>
        <v>16.690000000000001</v>
      </c>
      <c r="GR273" s="49">
        <f t="shared" si="240"/>
        <v>18.86</v>
      </c>
      <c r="GS273" s="49">
        <f t="shared" si="240"/>
        <v>22.2</v>
      </c>
      <c r="GT273" s="49"/>
      <c r="GW273" s="53">
        <f t="shared" ref="GW273:GZ273" si="241">SUM(GW21)</f>
        <v>18.899999999999999</v>
      </c>
      <c r="GX273" s="53">
        <f t="shared" si="241"/>
        <v>17.12</v>
      </c>
      <c r="GY273" s="53">
        <f t="shared" si="241"/>
        <v>18.53</v>
      </c>
      <c r="GZ273" s="53">
        <f t="shared" si="241"/>
        <v>22.75</v>
      </c>
      <c r="HD273" s="57">
        <f t="shared" ref="HD273:HG273" si="242">SUM(HD21)</f>
        <v>20.28</v>
      </c>
      <c r="HE273" s="57">
        <f t="shared" si="242"/>
        <v>16.489999999999998</v>
      </c>
      <c r="HF273" s="57">
        <f t="shared" si="242"/>
        <v>20.59</v>
      </c>
      <c r="HG273" s="57">
        <f t="shared" si="242"/>
        <v>22.12</v>
      </c>
      <c r="HK273" s="57">
        <f t="shared" ref="HK273:HN273" si="243">SUM(HK21)</f>
        <v>20.62</v>
      </c>
      <c r="HL273" s="57">
        <f t="shared" si="243"/>
        <v>14.46</v>
      </c>
      <c r="HM273" s="57">
        <f t="shared" si="243"/>
        <v>21.12</v>
      </c>
      <c r="HN273" s="57">
        <f t="shared" si="243"/>
        <v>23.79</v>
      </c>
      <c r="HR273" s="57">
        <f t="shared" ref="HR273:HU273" si="244">SUM(HR21)</f>
        <v>19.02</v>
      </c>
      <c r="HS273" s="57">
        <f t="shared" si="244"/>
        <v>16.93</v>
      </c>
      <c r="HT273" s="57">
        <f t="shared" si="244"/>
        <v>18.489999999999998</v>
      </c>
      <c r="HU273" s="57">
        <f t="shared" si="244"/>
        <v>22.79</v>
      </c>
      <c r="HY273" s="57">
        <f t="shared" ref="HY273:IB273" si="245">SUM(HY21)</f>
        <v>19.77</v>
      </c>
      <c r="HZ273" s="57">
        <f t="shared" si="245"/>
        <v>14.68</v>
      </c>
      <c r="IA273" s="57">
        <f t="shared" si="245"/>
        <v>19.75</v>
      </c>
      <c r="IB273" s="57">
        <f t="shared" si="245"/>
        <v>24.56</v>
      </c>
    </row>
    <row r="274" spans="1:236" x14ac:dyDescent="0.25">
      <c r="A274" s="34" t="s">
        <v>266</v>
      </c>
      <c r="B274" s="34">
        <f t="shared" si="212"/>
        <v>4.29</v>
      </c>
      <c r="C274" s="34">
        <f t="shared" si="212"/>
        <v>5.03</v>
      </c>
      <c r="D274" s="34">
        <f t="shared" si="212"/>
        <v>4.1900000000000004</v>
      </c>
      <c r="E274" s="34">
        <f t="shared" si="212"/>
        <v>3.22</v>
      </c>
      <c r="H274" s="34" t="s">
        <v>266</v>
      </c>
      <c r="I274" s="34">
        <f t="shared" si="213"/>
        <v>5.04</v>
      </c>
      <c r="J274" s="34">
        <f t="shared" si="213"/>
        <v>6.45</v>
      </c>
      <c r="K274" s="34">
        <f t="shared" si="213"/>
        <v>5.2</v>
      </c>
      <c r="L274" s="34">
        <f t="shared" si="213"/>
        <v>3.67</v>
      </c>
      <c r="O274" s="34" t="s">
        <v>266</v>
      </c>
      <c r="P274" s="34">
        <f t="shared" si="214"/>
        <v>4.59</v>
      </c>
      <c r="Q274" s="34">
        <f t="shared" si="214"/>
        <v>4.6500000000000004</v>
      </c>
      <c r="R274" s="34">
        <f t="shared" si="214"/>
        <v>4.45</v>
      </c>
      <c r="S274" s="34">
        <f t="shared" si="214"/>
        <v>4.92</v>
      </c>
      <c r="V274" s="34" t="s">
        <v>266</v>
      </c>
      <c r="W274" s="34">
        <f t="shared" si="215"/>
        <v>5.27</v>
      </c>
      <c r="X274" s="34">
        <f t="shared" si="215"/>
        <v>4.84</v>
      </c>
      <c r="Y274" s="34">
        <f t="shared" si="215"/>
        <v>5.64</v>
      </c>
      <c r="Z274" s="34">
        <f t="shared" si="215"/>
        <v>4.09</v>
      </c>
      <c r="AC274" s="34" t="s">
        <v>266</v>
      </c>
      <c r="AD274" s="34">
        <f t="shared" si="216"/>
        <v>5.97</v>
      </c>
      <c r="AE274" s="34">
        <f t="shared" si="216"/>
        <v>7.48</v>
      </c>
      <c r="AF274" s="34">
        <f t="shared" si="216"/>
        <v>6.82</v>
      </c>
      <c r="AG274" s="34">
        <f t="shared" si="216"/>
        <v>2.38</v>
      </c>
      <c r="AJ274" s="34" t="s">
        <v>266</v>
      </c>
      <c r="AK274" s="34">
        <f t="shared" si="217"/>
        <v>4.54</v>
      </c>
      <c r="AL274" s="34">
        <f t="shared" si="217"/>
        <v>5.58</v>
      </c>
      <c r="AM274" s="34">
        <f t="shared" si="217"/>
        <v>4.67</v>
      </c>
      <c r="AN274" s="34">
        <f t="shared" si="217"/>
        <v>3.29</v>
      </c>
      <c r="AQ274" s="34" t="s">
        <v>266</v>
      </c>
      <c r="AR274" s="34">
        <f t="shared" si="218"/>
        <v>4.29</v>
      </c>
      <c r="AS274" s="34">
        <f t="shared" si="218"/>
        <v>5.24</v>
      </c>
      <c r="AT274" s="34">
        <f t="shared" si="218"/>
        <v>4.47</v>
      </c>
      <c r="AU274" s="34">
        <f t="shared" si="218"/>
        <v>2.67</v>
      </c>
      <c r="AX274" s="34" t="s">
        <v>266</v>
      </c>
      <c r="AY274" s="34">
        <f t="shared" si="219"/>
        <v>4.76</v>
      </c>
      <c r="AZ274" s="34">
        <f t="shared" si="219"/>
        <v>5.71</v>
      </c>
      <c r="BA274" s="34">
        <f t="shared" si="219"/>
        <v>4.7</v>
      </c>
      <c r="BB274" s="34">
        <f t="shared" si="219"/>
        <v>3.55</v>
      </c>
      <c r="BE274" s="34" t="s">
        <v>266</v>
      </c>
      <c r="BF274" s="34">
        <f t="shared" si="220"/>
        <v>4.6900000000000004</v>
      </c>
      <c r="BG274" s="34">
        <f t="shared" si="220"/>
        <v>7.66</v>
      </c>
      <c r="BH274" s="34">
        <f t="shared" si="220"/>
        <v>4.2</v>
      </c>
      <c r="BI274" s="34">
        <f t="shared" si="220"/>
        <v>3.97</v>
      </c>
      <c r="BL274" s="34" t="s">
        <v>266</v>
      </c>
      <c r="BM274" s="34">
        <f t="shared" si="221"/>
        <v>3.99</v>
      </c>
      <c r="BN274" s="34">
        <f t="shared" si="221"/>
        <v>5.09</v>
      </c>
      <c r="BO274" s="34">
        <f t="shared" si="221"/>
        <v>4</v>
      </c>
      <c r="BP274" s="34">
        <f t="shared" si="221"/>
        <v>3.13</v>
      </c>
      <c r="BS274" s="34" t="s">
        <v>266</v>
      </c>
      <c r="BT274" s="34">
        <f t="shared" si="222"/>
        <v>3.45</v>
      </c>
      <c r="BU274" s="34">
        <f t="shared" si="222"/>
        <v>4.3</v>
      </c>
      <c r="BV274" s="34">
        <f t="shared" si="222"/>
        <v>3.18</v>
      </c>
      <c r="BW274" s="34">
        <f t="shared" si="222"/>
        <v>3.17</v>
      </c>
      <c r="BZ274" s="34" t="s">
        <v>266</v>
      </c>
      <c r="CA274" s="34">
        <f t="shared" si="223"/>
        <v>4.0999999999999996</v>
      </c>
      <c r="CB274" s="34">
        <f t="shared" si="223"/>
        <v>4.09</v>
      </c>
      <c r="CC274" s="34">
        <f t="shared" si="223"/>
        <v>3.82</v>
      </c>
      <c r="CD274" s="34">
        <f t="shared" si="223"/>
        <v>3.63</v>
      </c>
      <c r="CG274" s="34" t="s">
        <v>266</v>
      </c>
      <c r="CH274" s="34">
        <f t="shared" ref="CH274:CK274" si="246">SUM(CH22)</f>
        <v>3.47</v>
      </c>
      <c r="CI274" s="34">
        <f t="shared" si="246"/>
        <v>4.43</v>
      </c>
      <c r="CJ274" s="34">
        <f t="shared" si="246"/>
        <v>3.47</v>
      </c>
      <c r="CK274" s="34">
        <f t="shared" si="246"/>
        <v>2.35</v>
      </c>
      <c r="CN274" s="34" t="s">
        <v>266</v>
      </c>
      <c r="CO274" s="34">
        <f t="shared" ref="CO274:CR274" si="247">SUM(CO22)</f>
        <v>4.21</v>
      </c>
      <c r="CP274" s="34">
        <f t="shared" si="247"/>
        <v>4.8600000000000003</v>
      </c>
      <c r="CQ274" s="34">
        <f t="shared" si="247"/>
        <v>4.55</v>
      </c>
      <c r="CR274" s="34">
        <f t="shared" si="247"/>
        <v>2.0299999999999998</v>
      </c>
      <c r="CU274" s="34" t="s">
        <v>266</v>
      </c>
      <c r="CV274" s="34">
        <f t="shared" ref="CV274:CY274" si="248">SUM(CV22)</f>
        <v>3.69</v>
      </c>
      <c r="CW274" s="34">
        <f t="shared" si="248"/>
        <v>6.11</v>
      </c>
      <c r="CX274" s="34">
        <f t="shared" si="248"/>
        <v>3.21</v>
      </c>
      <c r="CY274" s="34">
        <f t="shared" si="248"/>
        <v>2.4900000000000002</v>
      </c>
      <c r="DB274" s="34" t="s">
        <v>266</v>
      </c>
      <c r="DC274" s="34">
        <f t="shared" ref="DC274:DF274" si="249">SUM(DC22)</f>
        <v>4.51</v>
      </c>
      <c r="DD274" s="34">
        <f t="shared" si="249"/>
        <v>7.79</v>
      </c>
      <c r="DE274" s="34">
        <f t="shared" si="249"/>
        <v>4.17</v>
      </c>
      <c r="DF274" s="34">
        <f t="shared" si="249"/>
        <v>2.8</v>
      </c>
      <c r="DI274" s="34" t="s">
        <v>266</v>
      </c>
      <c r="DJ274" s="34">
        <f t="shared" ref="DJ274:DM274" si="250">SUM(DJ22)</f>
        <v>3.62</v>
      </c>
      <c r="DK274" s="34">
        <f t="shared" si="250"/>
        <v>5.62</v>
      </c>
      <c r="DL274" s="34">
        <f t="shared" si="250"/>
        <v>3.66</v>
      </c>
      <c r="DM274" s="34">
        <f t="shared" si="250"/>
        <v>1.48</v>
      </c>
      <c r="DP274" s="34" t="s">
        <v>266</v>
      </c>
      <c r="DQ274" s="34">
        <f t="shared" ref="DQ274:DT274" si="251">SUM(DQ22)</f>
        <v>3.33</v>
      </c>
      <c r="DR274" s="34">
        <f t="shared" si="251"/>
        <v>4.01</v>
      </c>
      <c r="DS274" s="34">
        <f t="shared" si="251"/>
        <v>3.69</v>
      </c>
      <c r="DT274" s="34">
        <f t="shared" si="251"/>
        <v>1.82</v>
      </c>
      <c r="DW274" s="34" t="s">
        <v>266</v>
      </c>
      <c r="DX274" s="34">
        <f t="shared" ref="DX274:EA274" si="252">SUM(DX22)</f>
        <v>3.47</v>
      </c>
      <c r="DY274" s="34">
        <f t="shared" si="252"/>
        <v>2.69</v>
      </c>
      <c r="DZ274" s="34">
        <f t="shared" si="252"/>
        <v>3.99</v>
      </c>
      <c r="EA274" s="34">
        <f t="shared" si="252"/>
        <v>2.12</v>
      </c>
      <c r="ED274" s="34" t="s">
        <v>266</v>
      </c>
      <c r="EE274" s="34">
        <f t="shared" ref="EE274:EH274" si="253">SUM(EE22)</f>
        <v>3.53</v>
      </c>
      <c r="EF274" s="34">
        <f t="shared" si="253"/>
        <v>2.62</v>
      </c>
      <c r="EG274" s="34">
        <f t="shared" si="253"/>
        <v>3.76</v>
      </c>
      <c r="EH274" s="34">
        <f t="shared" si="253"/>
        <v>3.09</v>
      </c>
      <c r="EK274" s="34" t="s">
        <v>266</v>
      </c>
      <c r="EL274" s="34">
        <f t="shared" ref="EL274:EO274" si="254">SUM(EL22)</f>
        <v>3.67</v>
      </c>
      <c r="EM274" s="34">
        <f t="shared" si="254"/>
        <v>3.68</v>
      </c>
      <c r="EN274" s="34">
        <f t="shared" si="254"/>
        <v>3.94</v>
      </c>
      <c r="EO274" s="34">
        <f t="shared" si="254"/>
        <v>1.95</v>
      </c>
      <c r="ER274" s="34" t="s">
        <v>266</v>
      </c>
      <c r="ES274" s="34">
        <f t="shared" ref="ES274:EV274" si="255">SUM(ES22)</f>
        <v>3.78</v>
      </c>
      <c r="ET274" s="34">
        <f t="shared" si="255"/>
        <v>4.2300000000000004</v>
      </c>
      <c r="EU274" s="34">
        <f t="shared" si="255"/>
        <v>3.95</v>
      </c>
      <c r="EV274" s="34">
        <f t="shared" si="255"/>
        <v>2.27</v>
      </c>
      <c r="EZ274" s="34">
        <f t="shared" ref="EZ274:FC274" si="256">SUM(EZ22)</f>
        <v>3.13</v>
      </c>
      <c r="FA274" s="34">
        <f t="shared" si="256"/>
        <v>4.32</v>
      </c>
      <c r="FB274" s="34">
        <f t="shared" si="256"/>
        <v>3.11</v>
      </c>
      <c r="FC274" s="34">
        <f t="shared" si="256"/>
        <v>2.09</v>
      </c>
      <c r="FG274" s="34">
        <f t="shared" ref="FG274:FJ274" si="257">SUM(FG22)</f>
        <v>3.63</v>
      </c>
      <c r="FH274" s="34">
        <f t="shared" si="257"/>
        <v>4.87</v>
      </c>
      <c r="FI274" s="34">
        <f t="shared" si="257"/>
        <v>3.49</v>
      </c>
      <c r="FJ274" s="34">
        <f t="shared" si="257"/>
        <v>2.14</v>
      </c>
      <c r="FN274" s="34">
        <f t="shared" ref="FN274:FQ274" si="258">SUM(FN22)</f>
        <v>3.33</v>
      </c>
      <c r="FO274" s="34">
        <f t="shared" si="258"/>
        <v>2.88</v>
      </c>
      <c r="FP274" s="34">
        <f t="shared" si="258"/>
        <v>3.79</v>
      </c>
      <c r="FQ274" s="34">
        <f t="shared" si="258"/>
        <v>1.56</v>
      </c>
      <c r="FU274" s="34">
        <f t="shared" ref="FU274:FX274" si="259">SUM(FU22)</f>
        <v>3.15</v>
      </c>
      <c r="FV274" s="34">
        <f t="shared" si="259"/>
        <v>2.5</v>
      </c>
      <c r="FW274" s="34">
        <f t="shared" si="259"/>
        <v>3.53</v>
      </c>
      <c r="FX274" s="34">
        <f t="shared" si="259"/>
        <v>1.82</v>
      </c>
      <c r="GB274" s="34">
        <f t="shared" ref="GB274:GE274" si="260">SUM(GB22)</f>
        <v>3.18</v>
      </c>
      <c r="GC274" s="34">
        <f t="shared" si="260"/>
        <v>3.52</v>
      </c>
      <c r="GD274" s="34">
        <f t="shared" si="260"/>
        <v>3.15</v>
      </c>
      <c r="GE274" s="34">
        <f t="shared" si="260"/>
        <v>2.16</v>
      </c>
      <c r="GI274" s="34">
        <f t="shared" ref="GI274:GL274" si="261">SUM(GI22)</f>
        <v>4.25</v>
      </c>
      <c r="GJ274" s="34">
        <f t="shared" si="261"/>
        <v>3.47</v>
      </c>
      <c r="GK274" s="34">
        <f t="shared" si="261"/>
        <v>4.71</v>
      </c>
      <c r="GL274" s="34">
        <f t="shared" si="261"/>
        <v>2.25</v>
      </c>
      <c r="GP274" s="49">
        <f t="shared" ref="GP274:GS274" si="262">SUM(GP22)</f>
        <v>2.99</v>
      </c>
      <c r="GQ274" s="49">
        <f t="shared" si="262"/>
        <v>2.69</v>
      </c>
      <c r="GR274" s="49">
        <f t="shared" si="262"/>
        <v>3.12</v>
      </c>
      <c r="GS274" s="49">
        <f t="shared" si="262"/>
        <v>2.0099999999999998</v>
      </c>
      <c r="GT274" s="49"/>
      <c r="GW274" s="53">
        <f t="shared" ref="GW274:GZ274" si="263">SUM(GW22)</f>
        <v>4.79</v>
      </c>
      <c r="GX274" s="53">
        <f t="shared" si="263"/>
        <v>3.74</v>
      </c>
      <c r="GY274" s="53">
        <f t="shared" si="263"/>
        <v>5.54</v>
      </c>
      <c r="GZ274" s="53">
        <f t="shared" si="263"/>
        <v>2.72</v>
      </c>
      <c r="HD274" s="57">
        <f t="shared" ref="HD274:HG274" si="264">SUM(HD22)</f>
        <v>4.05</v>
      </c>
      <c r="HE274" s="57">
        <f t="shared" si="264"/>
        <v>2.2200000000000002</v>
      </c>
      <c r="HF274" s="57">
        <f t="shared" si="264"/>
        <v>4.8899999999999997</v>
      </c>
      <c r="HG274" s="57">
        <f t="shared" si="264"/>
        <v>2.79</v>
      </c>
      <c r="HK274" s="57">
        <f t="shared" ref="HK274:HN274" si="265">SUM(HK22)</f>
        <v>4.13</v>
      </c>
      <c r="HL274" s="57">
        <f t="shared" si="265"/>
        <v>3.64</v>
      </c>
      <c r="HM274" s="57">
        <f t="shared" si="265"/>
        <v>4.54</v>
      </c>
      <c r="HN274" s="57">
        <f t="shared" si="265"/>
        <v>2.06</v>
      </c>
      <c r="HR274" s="57">
        <f t="shared" ref="HR274:HU274" si="266">SUM(HR22)</f>
        <v>3.62</v>
      </c>
      <c r="HS274" s="57">
        <f t="shared" si="266"/>
        <v>2.0299999999999998</v>
      </c>
      <c r="HT274" s="57">
        <f t="shared" si="266"/>
        <v>4.13</v>
      </c>
      <c r="HU274" s="57">
        <f t="shared" si="266"/>
        <v>2.15</v>
      </c>
      <c r="HY274" s="57">
        <f t="shared" ref="HY274:IB274" si="267">SUM(HY22)</f>
        <v>3.99</v>
      </c>
      <c r="HZ274" s="57">
        <f t="shared" si="267"/>
        <v>2.67</v>
      </c>
      <c r="IA274" s="57">
        <f t="shared" si="267"/>
        <v>4.58</v>
      </c>
      <c r="IB274" s="57">
        <f t="shared" si="267"/>
        <v>2.06</v>
      </c>
    </row>
    <row r="275" spans="1:236" x14ac:dyDescent="0.25">
      <c r="A275" s="34" t="s">
        <v>267</v>
      </c>
      <c r="B275" s="34">
        <f t="shared" si="212"/>
        <v>6.55</v>
      </c>
      <c r="C275" s="34">
        <f t="shared" si="212"/>
        <v>7.76</v>
      </c>
      <c r="D275" s="34">
        <f t="shared" si="212"/>
        <v>7.03</v>
      </c>
      <c r="E275" s="34">
        <f t="shared" si="212"/>
        <v>4.3899999999999997</v>
      </c>
      <c r="H275" s="34" t="s">
        <v>267</v>
      </c>
      <c r="I275" s="34">
        <f t="shared" si="213"/>
        <v>7.06</v>
      </c>
      <c r="J275" s="34">
        <f t="shared" si="213"/>
        <v>10.66</v>
      </c>
      <c r="K275" s="34">
        <f t="shared" si="213"/>
        <v>7.73</v>
      </c>
      <c r="L275" s="34">
        <f t="shared" si="213"/>
        <v>2.82</v>
      </c>
      <c r="O275" s="34" t="s">
        <v>267</v>
      </c>
      <c r="P275" s="34">
        <f t="shared" si="214"/>
        <v>6.58</v>
      </c>
      <c r="Q275" s="34">
        <f t="shared" si="214"/>
        <v>7.24</v>
      </c>
      <c r="R275" s="34">
        <f t="shared" si="214"/>
        <v>6.83</v>
      </c>
      <c r="S275" s="34">
        <f t="shared" si="214"/>
        <v>4.04</v>
      </c>
      <c r="V275" s="34" t="s">
        <v>267</v>
      </c>
      <c r="W275" s="34">
        <f t="shared" si="215"/>
        <v>6.18</v>
      </c>
      <c r="X275" s="34">
        <f t="shared" si="215"/>
        <v>8.98</v>
      </c>
      <c r="Y275" s="34">
        <f t="shared" si="215"/>
        <v>6.2</v>
      </c>
      <c r="Z275" s="34">
        <f t="shared" si="215"/>
        <v>3.17</v>
      </c>
      <c r="AC275" s="34" t="s">
        <v>267</v>
      </c>
      <c r="AD275" s="34">
        <f t="shared" si="216"/>
        <v>5.7</v>
      </c>
      <c r="AE275" s="34">
        <f t="shared" si="216"/>
        <v>6.13</v>
      </c>
      <c r="AF275" s="34">
        <f t="shared" si="216"/>
        <v>6.02</v>
      </c>
      <c r="AG275" s="34">
        <f t="shared" si="216"/>
        <v>3.64</v>
      </c>
      <c r="AJ275" s="34" t="s">
        <v>267</v>
      </c>
      <c r="AK275" s="34">
        <f t="shared" si="217"/>
        <v>5.86</v>
      </c>
      <c r="AL275" s="34">
        <f t="shared" si="217"/>
        <v>9.23</v>
      </c>
      <c r="AM275" s="34">
        <f t="shared" si="217"/>
        <v>5.95</v>
      </c>
      <c r="AN275" s="34">
        <f t="shared" si="217"/>
        <v>2.88</v>
      </c>
      <c r="AQ275" s="34" t="s">
        <v>267</v>
      </c>
      <c r="AR275" s="34">
        <f t="shared" si="218"/>
        <v>7.35</v>
      </c>
      <c r="AS275" s="34">
        <f t="shared" si="218"/>
        <v>10.83</v>
      </c>
      <c r="AT275" s="34">
        <f t="shared" si="218"/>
        <v>7.04</v>
      </c>
      <c r="AU275" s="34">
        <f t="shared" si="218"/>
        <v>4.09</v>
      </c>
      <c r="AX275" s="34" t="s">
        <v>267</v>
      </c>
      <c r="AY275" s="34">
        <f t="shared" si="219"/>
        <v>5.85</v>
      </c>
      <c r="AZ275" s="34">
        <f t="shared" si="219"/>
        <v>7.07</v>
      </c>
      <c r="BA275" s="34">
        <f t="shared" si="219"/>
        <v>6.2</v>
      </c>
      <c r="BB275" s="34">
        <f t="shared" si="219"/>
        <v>3.22</v>
      </c>
      <c r="BE275" s="34" t="s">
        <v>267</v>
      </c>
      <c r="BF275" s="34">
        <f t="shared" si="220"/>
        <v>4.74</v>
      </c>
      <c r="BG275" s="34">
        <f t="shared" si="220"/>
        <v>8.9600000000000009</v>
      </c>
      <c r="BH275" s="34">
        <f t="shared" si="220"/>
        <v>4.7699999999999996</v>
      </c>
      <c r="BI275" s="34">
        <f t="shared" si="220"/>
        <v>1.5</v>
      </c>
      <c r="BL275" s="34" t="s">
        <v>267</v>
      </c>
      <c r="BM275" s="34">
        <f t="shared" si="221"/>
        <v>5.31</v>
      </c>
      <c r="BN275" s="34">
        <f t="shared" si="221"/>
        <v>9.9</v>
      </c>
      <c r="BO275" s="34">
        <f t="shared" si="221"/>
        <v>5.26</v>
      </c>
      <c r="BP275" s="34">
        <f t="shared" si="221"/>
        <v>1.68</v>
      </c>
      <c r="BS275" s="34" t="s">
        <v>267</v>
      </c>
      <c r="BT275" s="34">
        <f t="shared" si="222"/>
        <v>4.84</v>
      </c>
      <c r="BU275" s="34">
        <f t="shared" si="222"/>
        <v>6.68</v>
      </c>
      <c r="BV275" s="34">
        <f t="shared" si="222"/>
        <v>5.4</v>
      </c>
      <c r="BW275" s="34">
        <f t="shared" si="222"/>
        <v>1.32</v>
      </c>
      <c r="BZ275" s="34" t="s">
        <v>267</v>
      </c>
      <c r="CA275" s="34">
        <f t="shared" si="223"/>
        <v>5.21</v>
      </c>
      <c r="CB275" s="34">
        <f t="shared" si="223"/>
        <v>8.69</v>
      </c>
      <c r="CC275" s="34">
        <f t="shared" si="223"/>
        <v>5.58</v>
      </c>
      <c r="CD275" s="34">
        <f t="shared" si="223"/>
        <v>1.7</v>
      </c>
      <c r="CG275" s="34" t="s">
        <v>267</v>
      </c>
      <c r="CH275" s="34">
        <f t="shared" ref="CH275:CK275" si="268">SUM(CH23)</f>
        <v>5.85</v>
      </c>
      <c r="CI275" s="34">
        <f t="shared" si="268"/>
        <v>7.54</v>
      </c>
      <c r="CJ275" s="34">
        <f t="shared" si="268"/>
        <v>5.89</v>
      </c>
      <c r="CK275" s="34">
        <f t="shared" si="268"/>
        <v>3</v>
      </c>
      <c r="CN275" s="34" t="s">
        <v>267</v>
      </c>
      <c r="CO275" s="34">
        <f t="shared" ref="CO275:CR275" si="269">SUM(CO23)</f>
        <v>5.08</v>
      </c>
      <c r="CP275" s="34">
        <f t="shared" si="269"/>
        <v>7.13</v>
      </c>
      <c r="CQ275" s="34">
        <f t="shared" si="269"/>
        <v>4.91</v>
      </c>
      <c r="CR275" s="34">
        <f t="shared" si="269"/>
        <v>3.6</v>
      </c>
      <c r="CU275" s="34" t="s">
        <v>267</v>
      </c>
      <c r="CV275" s="34">
        <f t="shared" ref="CV275:CY275" si="270">SUM(CV23)</f>
        <v>4.4800000000000004</v>
      </c>
      <c r="CW275" s="34">
        <f t="shared" si="270"/>
        <v>4.45</v>
      </c>
      <c r="CX275" s="34">
        <f t="shared" si="270"/>
        <v>5.0199999999999996</v>
      </c>
      <c r="CY275" s="34">
        <f t="shared" si="270"/>
        <v>2.4300000000000002</v>
      </c>
      <c r="DB275" s="34" t="s">
        <v>267</v>
      </c>
      <c r="DC275" s="34">
        <f t="shared" ref="DC275:DF275" si="271">SUM(DC23)</f>
        <v>5.39</v>
      </c>
      <c r="DD275" s="34">
        <f t="shared" si="271"/>
        <v>5.9</v>
      </c>
      <c r="DE275" s="34">
        <f t="shared" si="271"/>
        <v>6.09</v>
      </c>
      <c r="DF275" s="34">
        <f t="shared" si="271"/>
        <v>2.78</v>
      </c>
      <c r="DI275" s="34" t="s">
        <v>267</v>
      </c>
      <c r="DJ275" s="34">
        <f t="shared" ref="DJ275:DM275" si="272">SUM(DJ23)</f>
        <v>5.45</v>
      </c>
      <c r="DK275" s="34">
        <f t="shared" si="272"/>
        <v>7.02</v>
      </c>
      <c r="DL275" s="34">
        <f t="shared" si="272"/>
        <v>5.76</v>
      </c>
      <c r="DM275" s="34">
        <f t="shared" si="272"/>
        <v>2.6</v>
      </c>
      <c r="DP275" s="34" t="s">
        <v>267</v>
      </c>
      <c r="DQ275" s="34">
        <f t="shared" ref="DQ275:DT275" si="273">SUM(DQ23)</f>
        <v>6.71</v>
      </c>
      <c r="DR275" s="34">
        <f t="shared" si="273"/>
        <v>10.88</v>
      </c>
      <c r="DS275" s="34">
        <f t="shared" si="273"/>
        <v>6.85</v>
      </c>
      <c r="DT275" s="34">
        <f t="shared" si="273"/>
        <v>2.14</v>
      </c>
      <c r="DW275" s="34" t="s">
        <v>267</v>
      </c>
      <c r="DX275" s="34">
        <f t="shared" ref="DX275:EA275" si="274">SUM(DX23)</f>
        <v>6.99</v>
      </c>
      <c r="DY275" s="34">
        <f t="shared" si="274"/>
        <v>7.93</v>
      </c>
      <c r="DZ275" s="34">
        <f t="shared" si="274"/>
        <v>7.26</v>
      </c>
      <c r="EA275" s="34">
        <f t="shared" si="274"/>
        <v>3.72</v>
      </c>
      <c r="ED275" s="34" t="s">
        <v>267</v>
      </c>
      <c r="EE275" s="34">
        <f t="shared" ref="EE275:EH275" si="275">SUM(EE23)</f>
        <v>5.76</v>
      </c>
      <c r="EF275" s="34">
        <f t="shared" si="275"/>
        <v>7.94</v>
      </c>
      <c r="EG275" s="34">
        <f t="shared" si="275"/>
        <v>6.09</v>
      </c>
      <c r="EH275" s="34">
        <f t="shared" si="275"/>
        <v>2.63</v>
      </c>
      <c r="EK275" s="34" t="s">
        <v>267</v>
      </c>
      <c r="EL275" s="34">
        <f t="shared" ref="EL275:EO275" si="276">SUM(EL23)</f>
        <v>5.67</v>
      </c>
      <c r="EM275" s="34">
        <f t="shared" si="276"/>
        <v>6.04</v>
      </c>
      <c r="EN275" s="34">
        <f t="shared" si="276"/>
        <v>6.46</v>
      </c>
      <c r="EO275" s="34">
        <f t="shared" si="276"/>
        <v>1.89</v>
      </c>
      <c r="ER275" s="34" t="s">
        <v>267</v>
      </c>
      <c r="ES275" s="34">
        <f t="shared" ref="ES275:EV275" si="277">SUM(ES23)</f>
        <v>6.14</v>
      </c>
      <c r="ET275" s="34">
        <f t="shared" si="277"/>
        <v>6.07</v>
      </c>
      <c r="EU275" s="34">
        <f t="shared" si="277"/>
        <v>7.16</v>
      </c>
      <c r="EV275" s="34">
        <f t="shared" si="277"/>
        <v>2.35</v>
      </c>
      <c r="EZ275" s="34">
        <f t="shared" ref="EZ275:FC275" si="278">SUM(EZ23)</f>
        <v>5.54</v>
      </c>
      <c r="FA275" s="34">
        <f t="shared" si="278"/>
        <v>4.84</v>
      </c>
      <c r="FB275" s="34">
        <f t="shared" si="278"/>
        <v>6.4</v>
      </c>
      <c r="FC275" s="34">
        <f t="shared" si="278"/>
        <v>2.2000000000000002</v>
      </c>
      <c r="FG275" s="34">
        <f t="shared" ref="FG275:FJ275" si="279">SUM(FG23)</f>
        <v>5.7</v>
      </c>
      <c r="FH275" s="34">
        <f t="shared" si="279"/>
        <v>6.08</v>
      </c>
      <c r="FI275" s="34">
        <f t="shared" si="279"/>
        <v>6.48</v>
      </c>
      <c r="FJ275" s="34">
        <f t="shared" si="279"/>
        <v>1.98</v>
      </c>
      <c r="FN275" s="34">
        <f t="shared" ref="FN275:FQ275" si="280">SUM(FN23)</f>
        <v>6.6</v>
      </c>
      <c r="FO275" s="34">
        <f t="shared" si="280"/>
        <v>7.24</v>
      </c>
      <c r="FP275" s="34">
        <f t="shared" si="280"/>
        <v>7.12</v>
      </c>
      <c r="FQ275" s="34">
        <f t="shared" si="280"/>
        <v>2.78</v>
      </c>
      <c r="FU275" s="34">
        <f t="shared" ref="FU275:FX275" si="281">SUM(FU23)</f>
        <v>6.8</v>
      </c>
      <c r="FV275" s="34">
        <f t="shared" si="281"/>
        <v>8.0399999999999991</v>
      </c>
      <c r="FW275" s="34">
        <f t="shared" si="281"/>
        <v>7.27</v>
      </c>
      <c r="FX275" s="34">
        <f t="shared" si="281"/>
        <v>3.51</v>
      </c>
      <c r="GB275" s="34">
        <f t="shared" ref="GB275:GE275" si="282">SUM(GB23)</f>
        <v>6.73</v>
      </c>
      <c r="GC275" s="34">
        <f t="shared" si="282"/>
        <v>8.52</v>
      </c>
      <c r="GD275" s="34">
        <f t="shared" si="282"/>
        <v>7.58</v>
      </c>
      <c r="GE275" s="34">
        <f t="shared" si="282"/>
        <v>2.65</v>
      </c>
      <c r="GI275" s="34">
        <f t="shared" ref="GI275:GL275" si="283">SUM(GI23)</f>
        <v>6.42</v>
      </c>
      <c r="GJ275" s="34">
        <f t="shared" si="283"/>
        <v>8.3800000000000008</v>
      </c>
      <c r="GK275" s="34">
        <f t="shared" si="283"/>
        <v>7.24</v>
      </c>
      <c r="GL275" s="34">
        <f t="shared" si="283"/>
        <v>2.78</v>
      </c>
      <c r="GP275" s="49">
        <f t="shared" ref="GP275:GS275" si="284">SUM(GP23)</f>
        <v>7.22</v>
      </c>
      <c r="GQ275" s="49">
        <f t="shared" si="284"/>
        <v>7.1</v>
      </c>
      <c r="GR275" s="49">
        <f t="shared" si="284"/>
        <v>8.18</v>
      </c>
      <c r="GS275" s="49">
        <f t="shared" si="284"/>
        <v>3.14</v>
      </c>
      <c r="GT275" s="49"/>
      <c r="GW275" s="53">
        <f t="shared" ref="GW275:GZ275" si="285">SUM(GW23)</f>
        <v>6.4</v>
      </c>
      <c r="GX275" s="53">
        <f t="shared" si="285"/>
        <v>8.9</v>
      </c>
      <c r="GY275" s="53">
        <f t="shared" si="285"/>
        <v>6.8</v>
      </c>
      <c r="GZ275" s="53">
        <f t="shared" si="285"/>
        <v>2.74</v>
      </c>
      <c r="HD275" s="57">
        <f t="shared" ref="HD275:HG275" si="286">SUM(HD23)</f>
        <v>5.77</v>
      </c>
      <c r="HE275" s="57">
        <f t="shared" si="286"/>
        <v>8.32</v>
      </c>
      <c r="HF275" s="57">
        <f t="shared" si="286"/>
        <v>6.27</v>
      </c>
      <c r="HG275" s="57">
        <f t="shared" si="286"/>
        <v>2.39</v>
      </c>
      <c r="HK275" s="57">
        <f t="shared" ref="HK275:HN275" si="287">SUM(HK23)</f>
        <v>6.2</v>
      </c>
      <c r="HL275" s="57">
        <f t="shared" si="287"/>
        <v>6.99</v>
      </c>
      <c r="HM275" s="57">
        <f t="shared" si="287"/>
        <v>7.16</v>
      </c>
      <c r="HN275" s="57">
        <f t="shared" si="287"/>
        <v>2.41</v>
      </c>
      <c r="HR275" s="57">
        <f t="shared" ref="HR275:HU275" si="288">SUM(HR23)</f>
        <v>6.36</v>
      </c>
      <c r="HS275" s="57">
        <f t="shared" si="288"/>
        <v>6.38</v>
      </c>
      <c r="HT275" s="57">
        <f t="shared" si="288"/>
        <v>7.48</v>
      </c>
      <c r="HU275" s="57">
        <f t="shared" si="288"/>
        <v>2.85</v>
      </c>
      <c r="HY275" s="57">
        <f t="shared" ref="HY275:IB275" si="289">SUM(HY23)</f>
        <v>7.35</v>
      </c>
      <c r="HZ275" s="57">
        <f t="shared" si="289"/>
        <v>8.85</v>
      </c>
      <c r="IA275" s="57">
        <f t="shared" si="289"/>
        <v>8.18</v>
      </c>
      <c r="IB275" s="57">
        <f t="shared" si="289"/>
        <v>2.25</v>
      </c>
    </row>
    <row r="276" spans="1:236" x14ac:dyDescent="0.25">
      <c r="A276" s="34" t="s">
        <v>268</v>
      </c>
      <c r="B276" s="34">
        <f t="shared" si="212"/>
        <v>0.51</v>
      </c>
      <c r="C276" s="34">
        <f t="shared" si="212"/>
        <v>1.65</v>
      </c>
      <c r="D276" s="34">
        <f t="shared" si="212"/>
        <v>0.35</v>
      </c>
      <c r="E276" s="34">
        <f t="shared" si="212"/>
        <v>0.3</v>
      </c>
      <c r="H276" s="34" t="s">
        <v>268</v>
      </c>
      <c r="I276" s="34">
        <f t="shared" si="213"/>
        <v>0.69</v>
      </c>
      <c r="J276" s="34">
        <f t="shared" si="213"/>
        <v>1.17</v>
      </c>
      <c r="K276" s="34">
        <f t="shared" si="213"/>
        <v>0.54</v>
      </c>
      <c r="L276" s="34">
        <f t="shared" si="213"/>
        <v>0.16</v>
      </c>
      <c r="O276" s="34" t="s">
        <v>268</v>
      </c>
      <c r="P276" s="34">
        <f t="shared" si="214"/>
        <v>0.7</v>
      </c>
      <c r="Q276" s="34">
        <f t="shared" si="214"/>
        <v>1.74</v>
      </c>
      <c r="R276" s="34">
        <f t="shared" si="214"/>
        <v>0.53</v>
      </c>
      <c r="S276" s="34">
        <f t="shared" si="214"/>
        <v>0.28999999999999998</v>
      </c>
      <c r="V276" s="34" t="s">
        <v>268</v>
      </c>
      <c r="W276" s="34">
        <f t="shared" si="215"/>
        <v>0.73</v>
      </c>
      <c r="X276" s="34">
        <f t="shared" si="215"/>
        <v>1.1000000000000001</v>
      </c>
      <c r="Y276" s="34">
        <f t="shared" si="215"/>
        <v>0.82</v>
      </c>
      <c r="Z276" s="34">
        <f t="shared" si="215"/>
        <v>0.19</v>
      </c>
      <c r="AC276" s="34" t="s">
        <v>268</v>
      </c>
      <c r="AD276" s="34">
        <f t="shared" si="216"/>
        <v>0.95</v>
      </c>
      <c r="AE276" s="34">
        <f t="shared" si="216"/>
        <v>3.17</v>
      </c>
      <c r="AF276" s="34">
        <f t="shared" si="216"/>
        <v>0.56000000000000005</v>
      </c>
      <c r="AG276" s="34">
        <f t="shared" si="216"/>
        <v>0.48</v>
      </c>
      <c r="AJ276" s="34" t="s">
        <v>268</v>
      </c>
      <c r="AK276" s="34">
        <f t="shared" si="217"/>
        <v>0.56000000000000005</v>
      </c>
      <c r="AL276" s="34">
        <f t="shared" si="217"/>
        <v>1.28</v>
      </c>
      <c r="AM276" s="34">
        <f t="shared" si="217"/>
        <v>0.35</v>
      </c>
      <c r="AN276" s="34">
        <f t="shared" si="217"/>
        <v>0.47</v>
      </c>
      <c r="AQ276" s="34" t="s">
        <v>268</v>
      </c>
      <c r="AR276" s="34">
        <f t="shared" si="218"/>
        <v>0.59</v>
      </c>
      <c r="AS276" s="34">
        <f t="shared" si="218"/>
        <v>1.93</v>
      </c>
      <c r="AT276" s="34">
        <f t="shared" si="218"/>
        <v>0.44</v>
      </c>
      <c r="AU276" s="34">
        <f t="shared" si="218"/>
        <v>0.11</v>
      </c>
      <c r="AX276" s="34" t="s">
        <v>268</v>
      </c>
      <c r="AY276" s="34">
        <f t="shared" si="219"/>
        <v>1.68</v>
      </c>
      <c r="AZ276" s="34">
        <f t="shared" si="219"/>
        <v>2.17</v>
      </c>
      <c r="BA276" s="34">
        <f t="shared" si="219"/>
        <v>1.53</v>
      </c>
      <c r="BB276" s="34">
        <f t="shared" si="219"/>
        <v>1.71</v>
      </c>
      <c r="BE276" s="34" t="s">
        <v>268</v>
      </c>
      <c r="BF276" s="34">
        <f t="shared" si="220"/>
        <v>1.45</v>
      </c>
      <c r="BG276" s="34">
        <f t="shared" si="220"/>
        <v>2.2799999999999998</v>
      </c>
      <c r="BH276" s="34">
        <f t="shared" si="220"/>
        <v>1.1299999999999999</v>
      </c>
      <c r="BI276" s="34">
        <f t="shared" si="220"/>
        <v>1.57</v>
      </c>
      <c r="BL276" s="34" t="s">
        <v>268</v>
      </c>
      <c r="BM276" s="34">
        <f t="shared" si="221"/>
        <v>2.19</v>
      </c>
      <c r="BN276" s="34">
        <f t="shared" si="221"/>
        <v>4.08</v>
      </c>
      <c r="BO276" s="34">
        <f t="shared" si="221"/>
        <v>1.75</v>
      </c>
      <c r="BP276" s="34">
        <f t="shared" si="221"/>
        <v>1.76</v>
      </c>
      <c r="BS276" s="34" t="s">
        <v>268</v>
      </c>
      <c r="BT276" s="34">
        <f t="shared" si="222"/>
        <v>2.0099999999999998</v>
      </c>
      <c r="BU276" s="34">
        <f t="shared" si="222"/>
        <v>4.1900000000000004</v>
      </c>
      <c r="BV276" s="34">
        <f t="shared" si="222"/>
        <v>1.75</v>
      </c>
      <c r="BW276" s="34">
        <f t="shared" si="222"/>
        <v>1.26</v>
      </c>
      <c r="BZ276" s="34" t="s">
        <v>268</v>
      </c>
      <c r="CA276" s="34">
        <f t="shared" si="223"/>
        <v>1.95</v>
      </c>
      <c r="CB276" s="34">
        <f t="shared" si="223"/>
        <v>2.1800000000000002</v>
      </c>
      <c r="CC276" s="34">
        <f t="shared" si="223"/>
        <v>2</v>
      </c>
      <c r="CD276" s="34">
        <f t="shared" si="223"/>
        <v>1.81</v>
      </c>
      <c r="CG276" s="34" t="s">
        <v>268</v>
      </c>
      <c r="CH276" s="34">
        <f t="shared" ref="CH276:CK276" si="290">SUM(CH24)</f>
        <v>1.82</v>
      </c>
      <c r="CI276" s="34">
        <f t="shared" si="290"/>
        <v>2.86</v>
      </c>
      <c r="CJ276" s="34">
        <f t="shared" si="290"/>
        <v>1.72</v>
      </c>
      <c r="CK276" s="34">
        <f t="shared" si="290"/>
        <v>1.0900000000000001</v>
      </c>
      <c r="CN276" s="34" t="s">
        <v>268</v>
      </c>
      <c r="CO276" s="34">
        <f t="shared" ref="CO276:CR276" si="291">SUM(CO24)</f>
        <v>2.5</v>
      </c>
      <c r="CP276" s="34">
        <f t="shared" si="291"/>
        <v>4.17</v>
      </c>
      <c r="CQ276" s="34">
        <f t="shared" si="291"/>
        <v>2.35</v>
      </c>
      <c r="CR276" s="34">
        <f t="shared" si="291"/>
        <v>1.29</v>
      </c>
      <c r="CU276" s="34" t="s">
        <v>268</v>
      </c>
      <c r="CV276" s="34">
        <f t="shared" ref="CV276:CY276" si="292">SUM(CV24)</f>
        <v>2.61</v>
      </c>
      <c r="CW276" s="34">
        <f t="shared" si="292"/>
        <v>4.62</v>
      </c>
      <c r="CX276" s="34">
        <f t="shared" si="292"/>
        <v>2.5299999999999998</v>
      </c>
      <c r="CY276" s="34">
        <f t="shared" si="292"/>
        <v>1.45</v>
      </c>
      <c r="DB276" s="34" t="s">
        <v>268</v>
      </c>
      <c r="DC276" s="34">
        <f t="shared" ref="DC276:DF276" si="293">SUM(DC24)</f>
        <v>1.67</v>
      </c>
      <c r="DD276" s="34">
        <f t="shared" si="293"/>
        <v>3.27</v>
      </c>
      <c r="DE276" s="34">
        <f t="shared" si="293"/>
        <v>1.45</v>
      </c>
      <c r="DF276" s="34">
        <f t="shared" si="293"/>
        <v>0.65</v>
      </c>
      <c r="DI276" s="34" t="s">
        <v>268</v>
      </c>
      <c r="DJ276" s="34">
        <f t="shared" ref="DJ276:DM276" si="294">SUM(DJ24)</f>
        <v>2.84</v>
      </c>
      <c r="DK276" s="34">
        <f t="shared" si="294"/>
        <v>5.29</v>
      </c>
      <c r="DL276" s="34">
        <f t="shared" si="294"/>
        <v>2.88</v>
      </c>
      <c r="DM276" s="34">
        <f t="shared" si="294"/>
        <v>1.51</v>
      </c>
      <c r="DP276" s="34" t="s">
        <v>268</v>
      </c>
      <c r="DQ276" s="34">
        <f t="shared" ref="DQ276:DT276" si="295">SUM(DQ24)</f>
        <v>1.86</v>
      </c>
      <c r="DR276" s="34">
        <f t="shared" si="295"/>
        <v>2.23</v>
      </c>
      <c r="DS276" s="34">
        <f t="shared" si="295"/>
        <v>1.73</v>
      </c>
      <c r="DT276" s="34">
        <f t="shared" si="295"/>
        <v>1.89</v>
      </c>
      <c r="DW276" s="34" t="s">
        <v>268</v>
      </c>
      <c r="DX276" s="34">
        <f t="shared" ref="DX276:EA276" si="296">SUM(DX24)</f>
        <v>2.33</v>
      </c>
      <c r="DY276" s="34">
        <f t="shared" si="296"/>
        <v>4.26</v>
      </c>
      <c r="DZ276" s="34">
        <f t="shared" si="296"/>
        <v>2.2999999999999998</v>
      </c>
      <c r="EA276" s="34">
        <f t="shared" si="296"/>
        <v>1.1000000000000001</v>
      </c>
      <c r="ED276" s="34" t="s">
        <v>268</v>
      </c>
      <c r="EE276" s="34">
        <f t="shared" ref="EE276:EH276" si="297">SUM(EE24)</f>
        <v>2.48</v>
      </c>
      <c r="EF276" s="34">
        <f t="shared" si="297"/>
        <v>2.71</v>
      </c>
      <c r="EG276" s="34">
        <f t="shared" si="297"/>
        <v>2.7</v>
      </c>
      <c r="EH276" s="34">
        <f t="shared" si="297"/>
        <v>1.64</v>
      </c>
      <c r="EK276" s="34" t="s">
        <v>268</v>
      </c>
      <c r="EL276" s="34">
        <f t="shared" ref="EL276:EO276" si="298">SUM(EL24)</f>
        <v>2.41</v>
      </c>
      <c r="EM276" s="34">
        <f t="shared" si="298"/>
        <v>3.96</v>
      </c>
      <c r="EN276" s="34">
        <f t="shared" si="298"/>
        <v>2.08</v>
      </c>
      <c r="EO276" s="34">
        <f t="shared" si="298"/>
        <v>2.16</v>
      </c>
      <c r="ER276" s="34" t="s">
        <v>268</v>
      </c>
      <c r="ES276" s="34">
        <f t="shared" ref="ES276:EV276" si="299">SUM(ES24)</f>
        <v>2.83</v>
      </c>
      <c r="ET276" s="34">
        <f t="shared" si="299"/>
        <v>2.91</v>
      </c>
      <c r="EU276" s="34">
        <f t="shared" si="299"/>
        <v>2.83</v>
      </c>
      <c r="EV276" s="34">
        <f t="shared" si="299"/>
        <v>2.5</v>
      </c>
      <c r="EZ276" s="34">
        <f t="shared" ref="EZ276:FC276" si="300">SUM(EZ24)</f>
        <v>3.03</v>
      </c>
      <c r="FA276" s="34">
        <f t="shared" si="300"/>
        <v>4.29</v>
      </c>
      <c r="FB276" s="34">
        <f t="shared" si="300"/>
        <v>2.5499999999999998</v>
      </c>
      <c r="FC276" s="34">
        <f t="shared" si="300"/>
        <v>3.49</v>
      </c>
      <c r="FG276" s="34">
        <f t="shared" ref="FG276:FJ276" si="301">SUM(FG24)</f>
        <v>2.39</v>
      </c>
      <c r="FH276" s="34">
        <f t="shared" si="301"/>
        <v>2.54</v>
      </c>
      <c r="FI276" s="34">
        <f t="shared" si="301"/>
        <v>2.2799999999999998</v>
      </c>
      <c r="FJ276" s="34">
        <f t="shared" si="301"/>
        <v>2.77</v>
      </c>
      <c r="FN276" s="34">
        <f t="shared" ref="FN276:FQ276" si="302">SUM(FN24)</f>
        <v>2.78</v>
      </c>
      <c r="FO276" s="34">
        <f t="shared" si="302"/>
        <v>3.28</v>
      </c>
      <c r="FP276" s="34">
        <f t="shared" si="302"/>
        <v>2.42</v>
      </c>
      <c r="FQ276" s="34">
        <f t="shared" si="302"/>
        <v>3.76</v>
      </c>
      <c r="FU276" s="34">
        <f t="shared" ref="FU276:FX276" si="303">SUM(FU24)</f>
        <v>3.44</v>
      </c>
      <c r="FV276" s="34">
        <f t="shared" si="303"/>
        <v>4.05</v>
      </c>
      <c r="FW276" s="34">
        <f t="shared" si="303"/>
        <v>2.59</v>
      </c>
      <c r="FX276" s="34">
        <f t="shared" si="303"/>
        <v>5.21</v>
      </c>
      <c r="GB276" s="34">
        <f t="shared" ref="GB276:GE276" si="304">SUM(GB24)</f>
        <v>3.07</v>
      </c>
      <c r="GC276" s="34">
        <f t="shared" si="304"/>
        <v>2</v>
      </c>
      <c r="GD276" s="34">
        <f t="shared" si="304"/>
        <v>2.74</v>
      </c>
      <c r="GE276" s="34">
        <f t="shared" si="304"/>
        <v>5.21</v>
      </c>
      <c r="GI276" s="34">
        <f t="shared" ref="GI276:GL276" si="305">SUM(GI24)</f>
        <v>2.79</v>
      </c>
      <c r="GJ276" s="34">
        <f t="shared" si="305"/>
        <v>2.4700000000000002</v>
      </c>
      <c r="GK276" s="34">
        <f t="shared" si="305"/>
        <v>2.33</v>
      </c>
      <c r="GL276" s="34">
        <f t="shared" si="305"/>
        <v>4.1500000000000004</v>
      </c>
      <c r="GP276" s="49">
        <f t="shared" ref="GP276:GS276" si="306">SUM(GP24)</f>
        <v>3.26</v>
      </c>
      <c r="GQ276" s="49">
        <f t="shared" si="306"/>
        <v>3.49</v>
      </c>
      <c r="GR276" s="49">
        <f t="shared" si="306"/>
        <v>2.76</v>
      </c>
      <c r="GS276" s="49">
        <f t="shared" si="306"/>
        <v>4.84</v>
      </c>
      <c r="GT276" s="49"/>
      <c r="GW276" s="53">
        <f t="shared" ref="GW276:GZ276" si="307">SUM(GW24)</f>
        <v>3.19</v>
      </c>
      <c r="GX276" s="53">
        <f t="shared" si="307"/>
        <v>3.5</v>
      </c>
      <c r="GY276" s="53">
        <f t="shared" si="307"/>
        <v>3.13</v>
      </c>
      <c r="GZ276" s="53">
        <f t="shared" si="307"/>
        <v>3.55</v>
      </c>
      <c r="HD276" s="57">
        <f t="shared" ref="HD276:HG276" si="308">SUM(HD24)</f>
        <v>3.47</v>
      </c>
      <c r="HE276" s="57">
        <f t="shared" si="308"/>
        <v>2.88</v>
      </c>
      <c r="HF276" s="57">
        <f t="shared" si="308"/>
        <v>3.46</v>
      </c>
      <c r="HG276" s="57">
        <f t="shared" si="308"/>
        <v>4.0599999999999996</v>
      </c>
      <c r="HK276" s="57">
        <f t="shared" ref="HK276:HN276" si="309">SUM(HK24)</f>
        <v>2.9</v>
      </c>
      <c r="HL276" s="57">
        <f t="shared" si="309"/>
        <v>3.03</v>
      </c>
      <c r="HM276" s="57">
        <f t="shared" si="309"/>
        <v>2.88</v>
      </c>
      <c r="HN276" s="57">
        <f t="shared" si="309"/>
        <v>3.27</v>
      </c>
      <c r="HR276" s="57">
        <f t="shared" ref="HR276:HU276" si="310">SUM(HR24)</f>
        <v>2.75</v>
      </c>
      <c r="HS276" s="57">
        <f t="shared" si="310"/>
        <v>4.18</v>
      </c>
      <c r="HT276" s="57">
        <f t="shared" si="310"/>
        <v>2.2799999999999998</v>
      </c>
      <c r="HU276" s="57">
        <f t="shared" si="310"/>
        <v>3.36</v>
      </c>
      <c r="HY276" s="57">
        <f t="shared" ref="HY276:IB276" si="311">SUM(HY24)</f>
        <v>3.2</v>
      </c>
      <c r="HZ276" s="57">
        <f t="shared" si="311"/>
        <v>5.29</v>
      </c>
      <c r="IA276" s="57">
        <f t="shared" si="311"/>
        <v>2.82</v>
      </c>
      <c r="IB276" s="57">
        <f t="shared" si="311"/>
        <v>3.13</v>
      </c>
    </row>
    <row r="277" spans="1:236" x14ac:dyDescent="0.25">
      <c r="A277" s="34" t="s">
        <v>269</v>
      </c>
      <c r="B277" s="34">
        <f t="shared" si="212"/>
        <v>1.8</v>
      </c>
      <c r="C277" s="34">
        <f t="shared" si="212"/>
        <v>2.12</v>
      </c>
      <c r="D277" s="34">
        <f t="shared" si="212"/>
        <v>1.66</v>
      </c>
      <c r="E277" s="34">
        <f t="shared" si="212"/>
        <v>0.76</v>
      </c>
      <c r="H277" s="34" t="s">
        <v>269</v>
      </c>
      <c r="I277" s="34">
        <f t="shared" si="213"/>
        <v>2.04</v>
      </c>
      <c r="J277" s="34">
        <f t="shared" si="213"/>
        <v>2.2400000000000002</v>
      </c>
      <c r="K277" s="34">
        <f t="shared" si="213"/>
        <v>1.86</v>
      </c>
      <c r="L277" s="34">
        <f t="shared" si="213"/>
        <v>1.42</v>
      </c>
      <c r="O277" s="34" t="s">
        <v>269</v>
      </c>
      <c r="P277" s="34">
        <f t="shared" si="214"/>
        <v>2.04</v>
      </c>
      <c r="Q277" s="34">
        <f t="shared" si="214"/>
        <v>2.5099999999999998</v>
      </c>
      <c r="R277" s="34">
        <f t="shared" si="214"/>
        <v>1.86</v>
      </c>
      <c r="S277" s="34">
        <f t="shared" si="214"/>
        <v>1.37</v>
      </c>
      <c r="V277" s="34" t="s">
        <v>269</v>
      </c>
      <c r="W277" s="34">
        <f t="shared" si="215"/>
        <v>2.25</v>
      </c>
      <c r="X277" s="34">
        <f t="shared" si="215"/>
        <v>1.56</v>
      </c>
      <c r="Y277" s="34">
        <f t="shared" si="215"/>
        <v>2.09</v>
      </c>
      <c r="Z277" s="34">
        <f t="shared" si="215"/>
        <v>2.34</v>
      </c>
      <c r="AC277" s="34" t="s">
        <v>269</v>
      </c>
      <c r="AD277" s="34">
        <f t="shared" si="216"/>
        <v>2.25</v>
      </c>
      <c r="AE277" s="34">
        <f t="shared" si="216"/>
        <v>1.73</v>
      </c>
      <c r="AF277" s="34">
        <f t="shared" si="216"/>
        <v>1.92</v>
      </c>
      <c r="AG277" s="34">
        <f t="shared" si="216"/>
        <v>2.06</v>
      </c>
      <c r="AJ277" s="34" t="s">
        <v>269</v>
      </c>
      <c r="AK277" s="34">
        <f t="shared" si="217"/>
        <v>2.0499999999999998</v>
      </c>
      <c r="AL277" s="34">
        <f t="shared" si="217"/>
        <v>3.25</v>
      </c>
      <c r="AM277" s="34">
        <f t="shared" si="217"/>
        <v>2.02</v>
      </c>
      <c r="AN277" s="34">
        <f t="shared" si="217"/>
        <v>0.91</v>
      </c>
      <c r="AQ277" s="34" t="s">
        <v>269</v>
      </c>
      <c r="AR277" s="34">
        <f t="shared" si="218"/>
        <v>2.2999999999999998</v>
      </c>
      <c r="AS277" s="34">
        <f t="shared" si="218"/>
        <v>2.59</v>
      </c>
      <c r="AT277" s="34">
        <f t="shared" si="218"/>
        <v>2</v>
      </c>
      <c r="AU277" s="34">
        <f t="shared" si="218"/>
        <v>1.54</v>
      </c>
      <c r="AX277" s="34" t="s">
        <v>269</v>
      </c>
      <c r="AY277" s="34">
        <f t="shared" si="219"/>
        <v>2.37</v>
      </c>
      <c r="AZ277" s="34">
        <f t="shared" si="219"/>
        <v>3.04</v>
      </c>
      <c r="BA277" s="34">
        <f t="shared" si="219"/>
        <v>2.17</v>
      </c>
      <c r="BB277" s="34">
        <f t="shared" si="219"/>
        <v>1.77</v>
      </c>
      <c r="BE277" s="34" t="s">
        <v>269</v>
      </c>
      <c r="BF277" s="34">
        <f t="shared" si="220"/>
        <v>1.96</v>
      </c>
      <c r="BG277" s="34">
        <f t="shared" si="220"/>
        <v>2.2000000000000002</v>
      </c>
      <c r="BH277" s="34">
        <f t="shared" si="220"/>
        <v>1.88</v>
      </c>
      <c r="BI277" s="34">
        <f t="shared" si="220"/>
        <v>1.26</v>
      </c>
      <c r="BL277" s="34" t="s">
        <v>269</v>
      </c>
      <c r="BM277" s="34">
        <f t="shared" si="221"/>
        <v>1.82</v>
      </c>
      <c r="BN277" s="34">
        <f t="shared" si="221"/>
        <v>2.64</v>
      </c>
      <c r="BO277" s="34">
        <f t="shared" si="221"/>
        <v>1.66</v>
      </c>
      <c r="BP277" s="34">
        <f t="shared" si="221"/>
        <v>1.1499999999999999</v>
      </c>
      <c r="BS277" s="34" t="s">
        <v>269</v>
      </c>
      <c r="BT277" s="34">
        <f t="shared" si="222"/>
        <v>2.17</v>
      </c>
      <c r="BU277" s="34">
        <f t="shared" si="222"/>
        <v>3.6</v>
      </c>
      <c r="BV277" s="34">
        <f t="shared" si="222"/>
        <v>1.71</v>
      </c>
      <c r="BW277" s="34">
        <f t="shared" si="222"/>
        <v>1.94</v>
      </c>
      <c r="BZ277" s="34" t="s">
        <v>269</v>
      </c>
      <c r="CA277" s="34">
        <f t="shared" si="223"/>
        <v>2.31</v>
      </c>
      <c r="CB277" s="34">
        <f t="shared" si="223"/>
        <v>3.46</v>
      </c>
      <c r="CC277" s="34">
        <f t="shared" si="223"/>
        <v>2.12</v>
      </c>
      <c r="CD277" s="34">
        <f t="shared" si="223"/>
        <v>1.39</v>
      </c>
      <c r="CG277" s="34" t="s">
        <v>269</v>
      </c>
      <c r="CH277" s="34">
        <f t="shared" ref="CH277:CK277" si="312">SUM(CH25)</f>
        <v>2.44</v>
      </c>
      <c r="CI277" s="34">
        <f t="shared" si="312"/>
        <v>2.29</v>
      </c>
      <c r="CJ277" s="34">
        <f t="shared" si="312"/>
        <v>2.31</v>
      </c>
      <c r="CK277" s="34">
        <f t="shared" si="312"/>
        <v>1.69</v>
      </c>
      <c r="CN277" s="34" t="s">
        <v>269</v>
      </c>
      <c r="CO277" s="34">
        <f t="shared" ref="CO277:CR277" si="313">SUM(CO25)</f>
        <v>1.74</v>
      </c>
      <c r="CP277" s="34">
        <f t="shared" si="313"/>
        <v>1.58</v>
      </c>
      <c r="CQ277" s="34">
        <f t="shared" si="313"/>
        <v>1.65</v>
      </c>
      <c r="CR277" s="34">
        <f t="shared" si="313"/>
        <v>1.1299999999999999</v>
      </c>
      <c r="CU277" s="34" t="s">
        <v>269</v>
      </c>
      <c r="CV277" s="34">
        <f t="shared" ref="CV277:CY277" si="314">SUM(CV25)</f>
        <v>2.4700000000000002</v>
      </c>
      <c r="CW277" s="34">
        <f t="shared" si="314"/>
        <v>2.7</v>
      </c>
      <c r="CX277" s="34">
        <f t="shared" si="314"/>
        <v>2.54</v>
      </c>
      <c r="CY277" s="34">
        <f t="shared" si="314"/>
        <v>1.41</v>
      </c>
      <c r="DB277" s="34" t="s">
        <v>269</v>
      </c>
      <c r="DC277" s="34">
        <f t="shared" ref="DC277:DF277" si="315">SUM(DC25)</f>
        <v>2.52</v>
      </c>
      <c r="DD277" s="34">
        <f t="shared" si="315"/>
        <v>2.39</v>
      </c>
      <c r="DE277" s="34">
        <f t="shared" si="315"/>
        <v>2.35</v>
      </c>
      <c r="DF277" s="34">
        <f t="shared" si="315"/>
        <v>2.09</v>
      </c>
      <c r="DI277" s="34" t="s">
        <v>269</v>
      </c>
      <c r="DJ277" s="34">
        <f t="shared" ref="DJ277:DM277" si="316">SUM(DJ25)</f>
        <v>2.65</v>
      </c>
      <c r="DK277" s="34">
        <f t="shared" si="316"/>
        <v>3.48</v>
      </c>
      <c r="DL277" s="34">
        <f t="shared" si="316"/>
        <v>2.2799999999999998</v>
      </c>
      <c r="DM277" s="34">
        <f t="shared" si="316"/>
        <v>2.31</v>
      </c>
      <c r="DP277" s="34" t="s">
        <v>269</v>
      </c>
      <c r="DQ277" s="34">
        <f t="shared" ref="DQ277:DT277" si="317">SUM(DQ25)</f>
        <v>1.67</v>
      </c>
      <c r="DR277" s="34">
        <f t="shared" si="317"/>
        <v>1.79</v>
      </c>
      <c r="DS277" s="34">
        <f t="shared" si="317"/>
        <v>1.24</v>
      </c>
      <c r="DT277" s="34">
        <f t="shared" si="317"/>
        <v>2.21</v>
      </c>
      <c r="DW277" s="34" t="s">
        <v>269</v>
      </c>
      <c r="DX277" s="34">
        <f t="shared" ref="DX277:EA277" si="318">SUM(DX25)</f>
        <v>1.91</v>
      </c>
      <c r="DY277" s="34">
        <f t="shared" si="318"/>
        <v>1.94</v>
      </c>
      <c r="DZ277" s="34">
        <f t="shared" si="318"/>
        <v>1.66</v>
      </c>
      <c r="EA277" s="34">
        <f t="shared" si="318"/>
        <v>2.5099999999999998</v>
      </c>
      <c r="ED277" s="34" t="s">
        <v>269</v>
      </c>
      <c r="EE277" s="34">
        <f t="shared" ref="EE277:EH277" si="319">SUM(EE25)</f>
        <v>1.97</v>
      </c>
      <c r="EF277" s="34">
        <f t="shared" si="319"/>
        <v>2.5099999999999998</v>
      </c>
      <c r="EG277" s="34">
        <f t="shared" si="319"/>
        <v>1.89</v>
      </c>
      <c r="EH277" s="34">
        <f t="shared" si="319"/>
        <v>1.53</v>
      </c>
      <c r="EK277" s="34" t="s">
        <v>269</v>
      </c>
      <c r="EL277" s="34">
        <f t="shared" ref="EL277:EO277" si="320">SUM(EL25)</f>
        <v>2.06</v>
      </c>
      <c r="EM277" s="34">
        <f t="shared" si="320"/>
        <v>2.38</v>
      </c>
      <c r="EN277" s="34">
        <f t="shared" si="320"/>
        <v>1.64</v>
      </c>
      <c r="EO277" s="34">
        <f t="shared" si="320"/>
        <v>2.34</v>
      </c>
      <c r="ER277" s="34" t="s">
        <v>269</v>
      </c>
      <c r="ES277" s="34">
        <f t="shared" ref="ES277:EV277" si="321">SUM(ES25)</f>
        <v>1.75</v>
      </c>
      <c r="ET277" s="34">
        <f t="shared" si="321"/>
        <v>2.57</v>
      </c>
      <c r="EU277" s="34">
        <f t="shared" si="321"/>
        <v>1.4</v>
      </c>
      <c r="EV277" s="34">
        <f t="shared" si="321"/>
        <v>1.84</v>
      </c>
      <c r="EZ277" s="34">
        <f t="shared" ref="EZ277:FC277" si="322">SUM(EZ25)</f>
        <v>1.86</v>
      </c>
      <c r="FA277" s="34">
        <f t="shared" si="322"/>
        <v>2.99</v>
      </c>
      <c r="FB277" s="34">
        <f t="shared" si="322"/>
        <v>1.38</v>
      </c>
      <c r="FC277" s="34">
        <f t="shared" si="322"/>
        <v>1.77</v>
      </c>
      <c r="FG277" s="34">
        <f t="shared" ref="FG277:FJ277" si="323">SUM(FG25)</f>
        <v>1.69</v>
      </c>
      <c r="FH277" s="34">
        <f t="shared" si="323"/>
        <v>2.42</v>
      </c>
      <c r="FI277" s="34">
        <f t="shared" si="323"/>
        <v>1.21</v>
      </c>
      <c r="FJ277" s="34">
        <f t="shared" si="323"/>
        <v>1.95</v>
      </c>
      <c r="FN277" s="34">
        <f t="shared" ref="FN277:FQ277" si="324">SUM(FN25)</f>
        <v>1.74</v>
      </c>
      <c r="FO277" s="34">
        <f t="shared" si="324"/>
        <v>2.81</v>
      </c>
      <c r="FP277" s="34">
        <f t="shared" si="324"/>
        <v>1.1599999999999999</v>
      </c>
      <c r="FQ277" s="34">
        <f t="shared" si="324"/>
        <v>2.41</v>
      </c>
      <c r="FU277" s="34">
        <f t="shared" ref="FU277:FX277" si="325">SUM(FU25)</f>
        <v>1.65</v>
      </c>
      <c r="FV277" s="34">
        <f t="shared" si="325"/>
        <v>3.23</v>
      </c>
      <c r="FW277" s="34">
        <f t="shared" si="325"/>
        <v>1.1100000000000001</v>
      </c>
      <c r="FX277" s="34">
        <f t="shared" si="325"/>
        <v>1.28</v>
      </c>
      <c r="GB277" s="34">
        <f t="shared" ref="GB277:GE277" si="326">SUM(GB25)</f>
        <v>1.65</v>
      </c>
      <c r="GC277" s="34">
        <f t="shared" si="326"/>
        <v>4.24</v>
      </c>
      <c r="GD277" s="34">
        <f t="shared" si="326"/>
        <v>1.1599999999999999</v>
      </c>
      <c r="GE277" s="34">
        <f t="shared" si="326"/>
        <v>1.35</v>
      </c>
      <c r="GI277" s="34">
        <f t="shared" ref="GI277:GL277" si="327">SUM(GI25)</f>
        <v>1.46</v>
      </c>
      <c r="GJ277" s="34">
        <f t="shared" si="327"/>
        <v>3.89</v>
      </c>
      <c r="GK277" s="34">
        <f t="shared" si="327"/>
        <v>0.85</v>
      </c>
      <c r="GL277" s="34">
        <f t="shared" si="327"/>
        <v>1.34</v>
      </c>
      <c r="GP277" s="49">
        <f t="shared" ref="GP277:GS277" si="328">SUM(GP25)</f>
        <v>1.47</v>
      </c>
      <c r="GQ277" s="49">
        <f t="shared" si="328"/>
        <v>2.4500000000000002</v>
      </c>
      <c r="GR277" s="49">
        <f t="shared" si="328"/>
        <v>0.91</v>
      </c>
      <c r="GS277" s="49">
        <f t="shared" si="328"/>
        <v>1.74</v>
      </c>
      <c r="GT277" s="49"/>
      <c r="GW277" s="53">
        <f t="shared" ref="GW277:GZ277" si="329">SUM(GW25)</f>
        <v>1.49</v>
      </c>
      <c r="GX277" s="53">
        <f t="shared" si="329"/>
        <v>2.65</v>
      </c>
      <c r="GY277" s="53">
        <f t="shared" si="329"/>
        <v>0.81</v>
      </c>
      <c r="GZ277" s="53">
        <f t="shared" si="329"/>
        <v>2.27</v>
      </c>
      <c r="HD277" s="57">
        <f t="shared" ref="HD277:HG277" si="330">SUM(HD25)</f>
        <v>1.57</v>
      </c>
      <c r="HE277" s="57">
        <f t="shared" si="330"/>
        <v>2.76</v>
      </c>
      <c r="HF277" s="57">
        <f t="shared" si="330"/>
        <v>1.06</v>
      </c>
      <c r="HG277" s="57">
        <f t="shared" si="330"/>
        <v>2.02</v>
      </c>
      <c r="HK277" s="57">
        <f t="shared" ref="HK277:HN277" si="331">SUM(HK25)</f>
        <v>2.0699999999999998</v>
      </c>
      <c r="HL277" s="57">
        <f t="shared" si="331"/>
        <v>3.17</v>
      </c>
      <c r="HM277" s="57">
        <f t="shared" si="331"/>
        <v>1.77</v>
      </c>
      <c r="HN277" s="57">
        <f t="shared" si="331"/>
        <v>1.74</v>
      </c>
      <c r="HR277" s="57">
        <f t="shared" ref="HR277:HU277" si="332">SUM(HR25)</f>
        <v>1.82</v>
      </c>
      <c r="HS277" s="57">
        <f t="shared" si="332"/>
        <v>3.09</v>
      </c>
      <c r="HT277" s="57">
        <f t="shared" si="332"/>
        <v>1.55</v>
      </c>
      <c r="HU277" s="57">
        <f t="shared" si="332"/>
        <v>1.65</v>
      </c>
      <c r="HY277" s="57">
        <f t="shared" ref="HY277:IB277" si="333">SUM(HY25)</f>
        <v>2.5</v>
      </c>
      <c r="HZ277" s="57">
        <f t="shared" si="333"/>
        <v>4.66</v>
      </c>
      <c r="IA277" s="57">
        <f t="shared" si="333"/>
        <v>1.9</v>
      </c>
      <c r="IB277" s="57">
        <f t="shared" si="333"/>
        <v>2.54</v>
      </c>
    </row>
    <row r="278" spans="1:236" x14ac:dyDescent="0.25">
      <c r="A278" s="34" t="s">
        <v>270</v>
      </c>
      <c r="B278" s="34">
        <f t="shared" si="212"/>
        <v>0.84</v>
      </c>
      <c r="C278" s="34">
        <f t="shared" si="212"/>
        <v>1.1200000000000001</v>
      </c>
      <c r="D278" s="34">
        <f t="shared" si="212"/>
        <v>0.75</v>
      </c>
      <c r="E278" s="34">
        <f t="shared" si="212"/>
        <v>0.65</v>
      </c>
      <c r="H278" s="34" t="s">
        <v>270</v>
      </c>
      <c r="I278" s="34">
        <f t="shared" si="213"/>
        <v>0.71</v>
      </c>
      <c r="J278" s="34">
        <f t="shared" si="213"/>
        <v>1.21</v>
      </c>
      <c r="K278" s="34">
        <f t="shared" si="213"/>
        <v>0.78</v>
      </c>
      <c r="L278" s="34">
        <f t="shared" si="213"/>
        <v>0.03</v>
      </c>
      <c r="O278" s="34" t="s">
        <v>270</v>
      </c>
      <c r="P278" s="34">
        <f t="shared" si="214"/>
        <v>0.78</v>
      </c>
      <c r="Q278" s="34">
        <f t="shared" si="214"/>
        <v>1.41</v>
      </c>
      <c r="R278" s="34">
        <f t="shared" si="214"/>
        <v>0.78</v>
      </c>
      <c r="S278" s="34">
        <f t="shared" si="214"/>
        <v>0.42</v>
      </c>
      <c r="V278" s="34" t="s">
        <v>270</v>
      </c>
      <c r="W278" s="34">
        <f t="shared" si="215"/>
        <v>0.68</v>
      </c>
      <c r="X278" s="34">
        <f t="shared" si="215"/>
        <v>1.46</v>
      </c>
      <c r="Y278" s="34">
        <f t="shared" si="215"/>
        <v>0.49</v>
      </c>
      <c r="Z278" s="34">
        <f t="shared" si="215"/>
        <v>0.45</v>
      </c>
      <c r="AC278" s="34" t="s">
        <v>270</v>
      </c>
      <c r="AD278" s="34">
        <f t="shared" si="216"/>
        <v>0.7</v>
      </c>
      <c r="AE278" s="34">
        <f t="shared" si="216"/>
        <v>1.77</v>
      </c>
      <c r="AF278" s="34">
        <f t="shared" si="216"/>
        <v>0.61</v>
      </c>
      <c r="AG278" s="34">
        <f t="shared" si="216"/>
        <v>0.34</v>
      </c>
      <c r="AJ278" s="34" t="s">
        <v>270</v>
      </c>
      <c r="AK278" s="34">
        <f t="shared" si="217"/>
        <v>0.91</v>
      </c>
      <c r="AL278" s="34">
        <f t="shared" si="217"/>
        <v>1.86</v>
      </c>
      <c r="AM278" s="34">
        <f t="shared" si="217"/>
        <v>0.91</v>
      </c>
      <c r="AN278" s="34">
        <f t="shared" si="217"/>
        <v>0.03</v>
      </c>
      <c r="AQ278" s="34" t="s">
        <v>270</v>
      </c>
      <c r="AR278" s="34">
        <f t="shared" si="218"/>
        <v>1.08</v>
      </c>
      <c r="AS278" s="34">
        <f t="shared" si="218"/>
        <v>2.36</v>
      </c>
      <c r="AT278" s="34">
        <f t="shared" si="218"/>
        <v>1.08</v>
      </c>
      <c r="AU278" s="34">
        <f t="shared" si="218"/>
        <v>0.09</v>
      </c>
      <c r="AX278" s="34" t="s">
        <v>270</v>
      </c>
      <c r="AY278" s="34">
        <f t="shared" si="219"/>
        <v>0.78</v>
      </c>
      <c r="AZ278" s="34">
        <f t="shared" si="219"/>
        <v>1.93</v>
      </c>
      <c r="BA278" s="34">
        <f t="shared" si="219"/>
        <v>0.57999999999999996</v>
      </c>
      <c r="BB278" s="34">
        <f t="shared" si="219"/>
        <v>0.04</v>
      </c>
      <c r="BE278" s="34" t="s">
        <v>270</v>
      </c>
      <c r="BF278" s="34">
        <f t="shared" si="220"/>
        <v>1.0900000000000001</v>
      </c>
      <c r="BG278" s="34">
        <f t="shared" si="220"/>
        <v>1.48</v>
      </c>
      <c r="BH278" s="34">
        <f t="shared" si="220"/>
        <v>1.1200000000000001</v>
      </c>
      <c r="BI278" s="34">
        <f t="shared" si="220"/>
        <v>0.21</v>
      </c>
      <c r="BL278" s="34" t="s">
        <v>270</v>
      </c>
      <c r="BM278" s="34">
        <f t="shared" si="221"/>
        <v>0.97</v>
      </c>
      <c r="BN278" s="34">
        <f t="shared" si="221"/>
        <v>2.2000000000000002</v>
      </c>
      <c r="BO278" s="34">
        <f t="shared" si="221"/>
        <v>0.68</v>
      </c>
      <c r="BP278" s="34">
        <f t="shared" si="221"/>
        <v>0.78</v>
      </c>
      <c r="BS278" s="34" t="s">
        <v>270</v>
      </c>
      <c r="BT278" s="34">
        <f t="shared" si="222"/>
        <v>0.99</v>
      </c>
      <c r="BU278" s="34">
        <f t="shared" si="222"/>
        <v>1.1599999999999999</v>
      </c>
      <c r="BV278" s="34">
        <f t="shared" si="222"/>
        <v>0.93</v>
      </c>
      <c r="BW278" s="34">
        <f t="shared" si="222"/>
        <v>0.67</v>
      </c>
      <c r="BZ278" s="34" t="s">
        <v>270</v>
      </c>
      <c r="CA278" s="34">
        <f t="shared" si="223"/>
        <v>1.17</v>
      </c>
      <c r="CB278" s="34">
        <f t="shared" si="223"/>
        <v>2.5299999999999998</v>
      </c>
      <c r="CC278" s="34">
        <f t="shared" si="223"/>
        <v>1.1299999999999999</v>
      </c>
      <c r="CD278" s="34">
        <f t="shared" si="223"/>
        <v>0.03</v>
      </c>
      <c r="CG278" s="34" t="s">
        <v>270</v>
      </c>
      <c r="CH278" s="34">
        <f t="shared" ref="CH278:CK278" si="334">SUM(CH26)</f>
        <v>1.1499999999999999</v>
      </c>
      <c r="CI278" s="34">
        <f t="shared" si="334"/>
        <v>1.45</v>
      </c>
      <c r="CJ278" s="34">
        <f t="shared" si="334"/>
        <v>1.37</v>
      </c>
      <c r="CK278" s="34">
        <f t="shared" si="334"/>
        <v>0.23</v>
      </c>
      <c r="CN278" s="34" t="s">
        <v>270</v>
      </c>
      <c r="CO278" s="34">
        <f t="shared" ref="CO278:CR278" si="335">SUM(CO26)</f>
        <v>1.34</v>
      </c>
      <c r="CP278" s="34">
        <f t="shared" si="335"/>
        <v>2.06</v>
      </c>
      <c r="CQ278" s="34">
        <f t="shared" si="335"/>
        <v>1.36</v>
      </c>
      <c r="CR278" s="34">
        <f t="shared" si="335"/>
        <v>0.7</v>
      </c>
      <c r="CU278" s="34" t="s">
        <v>270</v>
      </c>
      <c r="CV278" s="34">
        <f t="shared" ref="CV278:CY278" si="336">SUM(CV26)</f>
        <v>1.05</v>
      </c>
      <c r="CW278" s="34">
        <f t="shared" si="336"/>
        <v>2.66</v>
      </c>
      <c r="CX278" s="34">
        <f t="shared" si="336"/>
        <v>0.87</v>
      </c>
      <c r="CY278" s="34">
        <f t="shared" si="336"/>
        <v>0.5</v>
      </c>
      <c r="DB278" s="34" t="s">
        <v>270</v>
      </c>
      <c r="DC278" s="34">
        <f t="shared" ref="DC278:DF278" si="337">SUM(DC26)</f>
        <v>1.44</v>
      </c>
      <c r="DD278" s="34">
        <f t="shared" si="337"/>
        <v>2.65</v>
      </c>
      <c r="DE278" s="34">
        <f t="shared" si="337"/>
        <v>1.23</v>
      </c>
      <c r="DF278" s="34">
        <f t="shared" si="337"/>
        <v>1.21</v>
      </c>
      <c r="DI278" s="34" t="s">
        <v>270</v>
      </c>
      <c r="DJ278" s="34">
        <f t="shared" ref="DJ278:DM278" si="338">SUM(DJ26)</f>
        <v>1.37</v>
      </c>
      <c r="DK278" s="34">
        <f t="shared" si="338"/>
        <v>2.74</v>
      </c>
      <c r="DL278" s="34">
        <f t="shared" si="338"/>
        <v>1.1599999999999999</v>
      </c>
      <c r="DM278" s="34">
        <f t="shared" si="338"/>
        <v>0.84</v>
      </c>
      <c r="DP278" s="34" t="s">
        <v>270</v>
      </c>
      <c r="DQ278" s="34">
        <f t="shared" ref="DQ278:DT278" si="339">SUM(DQ26)</f>
        <v>1.45</v>
      </c>
      <c r="DR278" s="34">
        <f t="shared" si="339"/>
        <v>1.98</v>
      </c>
      <c r="DS278" s="34">
        <f t="shared" si="339"/>
        <v>1.1299999999999999</v>
      </c>
      <c r="DT278" s="34">
        <f t="shared" si="339"/>
        <v>1.84</v>
      </c>
      <c r="DW278" s="34" t="s">
        <v>270</v>
      </c>
      <c r="DX278" s="34">
        <f t="shared" ref="DX278:EA278" si="340">SUM(DX26)</f>
        <v>1.35</v>
      </c>
      <c r="DY278" s="34">
        <f t="shared" si="340"/>
        <v>2.11</v>
      </c>
      <c r="DZ278" s="34">
        <f t="shared" si="340"/>
        <v>1.07</v>
      </c>
      <c r="EA278" s="34">
        <f t="shared" si="340"/>
        <v>1.21</v>
      </c>
      <c r="ED278" s="34" t="s">
        <v>270</v>
      </c>
      <c r="EE278" s="34">
        <f t="shared" ref="EE278:EH278" si="341">SUM(EE26)</f>
        <v>1.57</v>
      </c>
      <c r="EF278" s="34">
        <f t="shared" si="341"/>
        <v>2.79</v>
      </c>
      <c r="EG278" s="34">
        <f t="shared" si="341"/>
        <v>1.25</v>
      </c>
      <c r="EH278" s="34">
        <f t="shared" si="341"/>
        <v>1.48</v>
      </c>
      <c r="EK278" s="34" t="s">
        <v>270</v>
      </c>
      <c r="EL278" s="34">
        <f t="shared" ref="EL278:EO278" si="342">SUM(EL26)</f>
        <v>1.22</v>
      </c>
      <c r="EM278" s="34">
        <f t="shared" si="342"/>
        <v>1.9</v>
      </c>
      <c r="EN278" s="34">
        <f t="shared" si="342"/>
        <v>0.86</v>
      </c>
      <c r="EO278" s="34">
        <f t="shared" si="342"/>
        <v>1.69</v>
      </c>
      <c r="ER278" s="34" t="s">
        <v>270</v>
      </c>
      <c r="ES278" s="34">
        <f t="shared" ref="ES278:EV278" si="343">SUM(ES26)</f>
        <v>0.88</v>
      </c>
      <c r="ET278" s="34">
        <f t="shared" si="343"/>
        <v>0.66</v>
      </c>
      <c r="EU278" s="34">
        <f t="shared" si="343"/>
        <v>0.94</v>
      </c>
      <c r="EV278" s="34">
        <f t="shared" si="343"/>
        <v>0.39</v>
      </c>
      <c r="EZ278" s="34">
        <f t="shared" ref="EZ278:FC278" si="344">SUM(EZ26)</f>
        <v>0.92</v>
      </c>
      <c r="FA278" s="34">
        <f t="shared" si="344"/>
        <v>1.59</v>
      </c>
      <c r="FB278" s="34">
        <f t="shared" si="344"/>
        <v>0.98</v>
      </c>
      <c r="FC278" s="34">
        <f t="shared" si="344"/>
        <v>0.23</v>
      </c>
      <c r="FG278" s="34">
        <f t="shared" ref="FG278:FJ278" si="345">SUM(FG26)</f>
        <v>0.63</v>
      </c>
      <c r="FH278" s="34">
        <f t="shared" si="345"/>
        <v>1.7</v>
      </c>
      <c r="FI278" s="34">
        <f t="shared" si="345"/>
        <v>0.56000000000000005</v>
      </c>
      <c r="FJ278" s="34">
        <f t="shared" si="345"/>
        <v>0</v>
      </c>
      <c r="FN278" s="34">
        <f t="shared" ref="FN278:FQ278" si="346">SUM(FN26)</f>
        <v>0.88</v>
      </c>
      <c r="FO278" s="34">
        <f t="shared" si="346"/>
        <v>1.42</v>
      </c>
      <c r="FP278" s="34">
        <f t="shared" si="346"/>
        <v>0.96</v>
      </c>
      <c r="FQ278" s="34">
        <f t="shared" si="346"/>
        <v>7.0000000000000007E-2</v>
      </c>
      <c r="FU278" s="34">
        <f t="shared" ref="FU278:FX278" si="347">SUM(FU26)</f>
        <v>1.28</v>
      </c>
      <c r="FV278" s="34">
        <f t="shared" si="347"/>
        <v>2.0699999999999998</v>
      </c>
      <c r="FW278" s="34">
        <f t="shared" si="347"/>
        <v>1.25</v>
      </c>
      <c r="FX278" s="34">
        <f t="shared" si="347"/>
        <v>0.59</v>
      </c>
      <c r="GB278" s="34">
        <f t="shared" ref="GB278:GE278" si="348">SUM(GB26)</f>
        <v>1.45</v>
      </c>
      <c r="GC278" s="34">
        <f t="shared" si="348"/>
        <v>2.48</v>
      </c>
      <c r="GD278" s="34">
        <f t="shared" si="348"/>
        <v>1.37</v>
      </c>
      <c r="GE278" s="34">
        <f t="shared" si="348"/>
        <v>0.78</v>
      </c>
      <c r="GI278" s="34">
        <f t="shared" ref="GI278:GL278" si="349">SUM(GI26)</f>
        <v>1.04</v>
      </c>
      <c r="GJ278" s="34">
        <f t="shared" si="349"/>
        <v>1.65</v>
      </c>
      <c r="GK278" s="34">
        <f t="shared" si="349"/>
        <v>0.96</v>
      </c>
      <c r="GL278" s="34">
        <f t="shared" si="349"/>
        <v>0.39</v>
      </c>
      <c r="GP278" s="49">
        <f t="shared" ref="GP278:GS278" si="350">SUM(GP26)</f>
        <v>1.19</v>
      </c>
      <c r="GQ278" s="49">
        <f t="shared" si="350"/>
        <v>1.76</v>
      </c>
      <c r="GR278" s="49">
        <f t="shared" si="350"/>
        <v>1.06</v>
      </c>
      <c r="GS278" s="49">
        <f t="shared" si="350"/>
        <v>1.27</v>
      </c>
      <c r="GT278" s="49"/>
      <c r="GW278" s="53">
        <f t="shared" ref="GW278:GZ278" si="351">SUM(GW26)</f>
        <v>0.72</v>
      </c>
      <c r="GX278" s="53">
        <f t="shared" si="351"/>
        <v>0.82</v>
      </c>
      <c r="GY278" s="53">
        <f t="shared" si="351"/>
        <v>0.53</v>
      </c>
      <c r="GZ278" s="53">
        <f t="shared" si="351"/>
        <v>0.7</v>
      </c>
      <c r="HD278" s="57">
        <f t="shared" ref="HD278:HG278" si="352">SUM(HD26)</f>
        <v>0.75</v>
      </c>
      <c r="HE278" s="57">
        <f t="shared" si="352"/>
        <v>0.89</v>
      </c>
      <c r="HF278" s="57">
        <f t="shared" si="352"/>
        <v>0.65</v>
      </c>
      <c r="HG278" s="57">
        <f t="shared" si="352"/>
        <v>0.54</v>
      </c>
      <c r="HK278" s="57">
        <f t="shared" ref="HK278:HN278" si="353">SUM(HK26)</f>
        <v>0.68</v>
      </c>
      <c r="HL278" s="57">
        <f t="shared" si="353"/>
        <v>1.8</v>
      </c>
      <c r="HM278" s="57">
        <f t="shared" si="353"/>
        <v>0.5</v>
      </c>
      <c r="HN278" s="57">
        <f t="shared" si="353"/>
        <v>0.35</v>
      </c>
      <c r="HR278" s="57">
        <f t="shared" ref="HR278:HU278" si="354">SUM(HR26)</f>
        <v>1.1399999999999999</v>
      </c>
      <c r="HS278" s="57">
        <f t="shared" si="354"/>
        <v>2.38</v>
      </c>
      <c r="HT278" s="57">
        <f t="shared" si="354"/>
        <v>1.03</v>
      </c>
      <c r="HU278" s="57">
        <f t="shared" si="354"/>
        <v>0.33</v>
      </c>
      <c r="HY278" s="57">
        <f t="shared" ref="HY278:IB278" si="355">SUM(HY26)</f>
        <v>0.91</v>
      </c>
      <c r="HZ278" s="57">
        <f t="shared" si="355"/>
        <v>1.61</v>
      </c>
      <c r="IA278" s="57">
        <f t="shared" si="355"/>
        <v>0.91</v>
      </c>
      <c r="IB278" s="57">
        <f t="shared" si="355"/>
        <v>0.17</v>
      </c>
    </row>
    <row r="279" spans="1:236" x14ac:dyDescent="0.25">
      <c r="A279" s="34" t="s">
        <v>271</v>
      </c>
      <c r="B279" s="34">
        <f t="shared" si="212"/>
        <v>0.46</v>
      </c>
      <c r="C279" s="34">
        <f t="shared" si="212"/>
        <v>0.61</v>
      </c>
      <c r="D279" s="34">
        <f t="shared" si="212"/>
        <v>0.37</v>
      </c>
      <c r="E279" s="34">
        <f t="shared" si="212"/>
        <v>0.56999999999999995</v>
      </c>
      <c r="H279" s="34" t="s">
        <v>271</v>
      </c>
      <c r="I279" s="34">
        <f t="shared" si="213"/>
        <v>0.56000000000000005</v>
      </c>
      <c r="J279" s="34">
        <f t="shared" si="213"/>
        <v>0.44</v>
      </c>
      <c r="K279" s="34">
        <f t="shared" si="213"/>
        <v>0.68</v>
      </c>
      <c r="L279" s="34">
        <f t="shared" si="213"/>
        <v>0.25</v>
      </c>
      <c r="O279" s="34" t="s">
        <v>271</v>
      </c>
      <c r="P279" s="34">
        <f t="shared" si="214"/>
        <v>0.36</v>
      </c>
      <c r="Q279" s="34">
        <f t="shared" si="214"/>
        <v>0.25</v>
      </c>
      <c r="R279" s="34">
        <f t="shared" si="214"/>
        <v>0.46</v>
      </c>
      <c r="S279" s="34">
        <f t="shared" si="214"/>
        <v>0.23</v>
      </c>
      <c r="V279" s="34" t="s">
        <v>271</v>
      </c>
      <c r="W279" s="34">
        <f t="shared" si="215"/>
        <v>0.42</v>
      </c>
      <c r="X279" s="34">
        <f t="shared" si="215"/>
        <v>0.35</v>
      </c>
      <c r="Y279" s="34">
        <f t="shared" si="215"/>
        <v>0.39</v>
      </c>
      <c r="Z279" s="34">
        <f t="shared" si="215"/>
        <v>0.39</v>
      </c>
      <c r="AC279" s="34" t="s">
        <v>271</v>
      </c>
      <c r="AD279" s="34">
        <f t="shared" si="216"/>
        <v>0.44</v>
      </c>
      <c r="AE279" s="34">
        <f t="shared" si="216"/>
        <v>1.39</v>
      </c>
      <c r="AF279" s="34">
        <f t="shared" si="216"/>
        <v>0.26</v>
      </c>
      <c r="AG279" s="34">
        <f t="shared" si="216"/>
        <v>0.17</v>
      </c>
      <c r="AJ279" s="34" t="s">
        <v>271</v>
      </c>
      <c r="AK279" s="34">
        <f t="shared" si="217"/>
        <v>0.5</v>
      </c>
      <c r="AL279" s="34">
        <f t="shared" si="217"/>
        <v>1.83</v>
      </c>
      <c r="AM279" s="34">
        <f t="shared" si="217"/>
        <v>0.21</v>
      </c>
      <c r="AN279" s="34">
        <f t="shared" si="217"/>
        <v>0.3</v>
      </c>
      <c r="AQ279" s="34" t="s">
        <v>271</v>
      </c>
      <c r="AR279" s="34">
        <f t="shared" si="218"/>
        <v>0.44</v>
      </c>
      <c r="AS279" s="34">
        <f t="shared" si="218"/>
        <v>1.28</v>
      </c>
      <c r="AT279" s="34">
        <f t="shared" si="218"/>
        <v>0.21</v>
      </c>
      <c r="AU279" s="34">
        <f t="shared" si="218"/>
        <v>0.26</v>
      </c>
      <c r="AX279" s="34" t="s">
        <v>271</v>
      </c>
      <c r="AY279" s="34">
        <f t="shared" si="219"/>
        <v>0.54</v>
      </c>
      <c r="AZ279" s="34">
        <f t="shared" si="219"/>
        <v>1.44</v>
      </c>
      <c r="BA279" s="34">
        <f t="shared" si="219"/>
        <v>0.39</v>
      </c>
      <c r="BB279" s="34">
        <f t="shared" si="219"/>
        <v>0.26</v>
      </c>
      <c r="BE279" s="34" t="s">
        <v>271</v>
      </c>
      <c r="BF279" s="34">
        <f t="shared" si="220"/>
        <v>0.32</v>
      </c>
      <c r="BG279" s="34">
        <f t="shared" si="220"/>
        <v>0.75</v>
      </c>
      <c r="BH279" s="34">
        <f t="shared" si="220"/>
        <v>0.23</v>
      </c>
      <c r="BI279" s="34">
        <f t="shared" si="220"/>
        <v>0.26</v>
      </c>
      <c r="BL279" s="34" t="s">
        <v>271</v>
      </c>
      <c r="BM279" s="34">
        <f t="shared" si="221"/>
        <v>0.42</v>
      </c>
      <c r="BN279" s="34">
        <f t="shared" si="221"/>
        <v>1.28</v>
      </c>
      <c r="BO279" s="34">
        <f t="shared" si="221"/>
        <v>0.3</v>
      </c>
      <c r="BP279" s="34">
        <f t="shared" si="221"/>
        <v>0.2</v>
      </c>
      <c r="BS279" s="34" t="s">
        <v>271</v>
      </c>
      <c r="BT279" s="34">
        <f t="shared" si="222"/>
        <v>0.5</v>
      </c>
      <c r="BU279" s="34">
        <f t="shared" si="222"/>
        <v>1.26</v>
      </c>
      <c r="BV279" s="34">
        <f t="shared" si="222"/>
        <v>0.37</v>
      </c>
      <c r="BW279" s="34">
        <f t="shared" si="222"/>
        <v>0.19</v>
      </c>
      <c r="BZ279" s="34" t="s">
        <v>271</v>
      </c>
      <c r="CA279" s="34">
        <f t="shared" si="223"/>
        <v>0.43</v>
      </c>
      <c r="CB279" s="34">
        <f t="shared" si="223"/>
        <v>0.57999999999999996</v>
      </c>
      <c r="CC279" s="34">
        <f t="shared" si="223"/>
        <v>0.49</v>
      </c>
      <c r="CD279" s="34">
        <f t="shared" si="223"/>
        <v>0.18</v>
      </c>
      <c r="CG279" s="34" t="s">
        <v>271</v>
      </c>
      <c r="CH279" s="34">
        <f t="shared" ref="CH279:CK279" si="356">SUM(CH27)</f>
        <v>0.36</v>
      </c>
      <c r="CI279" s="34">
        <f t="shared" si="356"/>
        <v>1.22</v>
      </c>
      <c r="CJ279" s="34">
        <f t="shared" si="356"/>
        <v>0.13</v>
      </c>
      <c r="CK279" s="34">
        <f t="shared" si="356"/>
        <v>0.03</v>
      </c>
      <c r="CN279" s="34" t="s">
        <v>271</v>
      </c>
      <c r="CO279" s="34">
        <f t="shared" ref="CO279:CR279" si="357">SUM(CO27)</f>
        <v>0.56999999999999995</v>
      </c>
      <c r="CP279" s="34">
        <f t="shared" si="357"/>
        <v>1.47</v>
      </c>
      <c r="CQ279" s="34">
        <f t="shared" si="357"/>
        <v>0.45</v>
      </c>
      <c r="CR279" s="34">
        <f t="shared" si="357"/>
        <v>0.03</v>
      </c>
      <c r="CU279" s="34" t="s">
        <v>271</v>
      </c>
      <c r="CV279" s="34">
        <f t="shared" ref="CV279:CY279" si="358">SUM(CV27)</f>
        <v>0.41</v>
      </c>
      <c r="CW279" s="34">
        <f t="shared" si="358"/>
        <v>0.3</v>
      </c>
      <c r="CX279" s="34">
        <f t="shared" si="358"/>
        <v>0.31</v>
      </c>
      <c r="CY279" s="34">
        <f t="shared" si="358"/>
        <v>0.37</v>
      </c>
      <c r="DB279" s="34" t="s">
        <v>271</v>
      </c>
      <c r="DC279" s="34">
        <f t="shared" ref="DC279:DF279" si="359">SUM(DC27)</f>
        <v>0.41</v>
      </c>
      <c r="DD279" s="34">
        <f t="shared" si="359"/>
        <v>0.65</v>
      </c>
      <c r="DE279" s="34">
        <f t="shared" si="359"/>
        <v>0.26</v>
      </c>
      <c r="DF279" s="34">
        <f t="shared" si="359"/>
        <v>0.18</v>
      </c>
      <c r="DI279" s="34" t="s">
        <v>271</v>
      </c>
      <c r="DJ279" s="34">
        <f t="shared" ref="DJ279:DM279" si="360">SUM(DJ27)</f>
        <v>0.42</v>
      </c>
      <c r="DK279" s="34">
        <f t="shared" si="360"/>
        <v>1.46</v>
      </c>
      <c r="DL279" s="34">
        <f t="shared" si="360"/>
        <v>0.31</v>
      </c>
      <c r="DM279" s="34">
        <f t="shared" si="360"/>
        <v>0.16</v>
      </c>
      <c r="DP279" s="34" t="s">
        <v>271</v>
      </c>
      <c r="DQ279" s="34">
        <f t="shared" ref="DQ279:DT279" si="361">SUM(DQ27)</f>
        <v>1.06</v>
      </c>
      <c r="DR279" s="34">
        <f t="shared" si="361"/>
        <v>1.62</v>
      </c>
      <c r="DS279" s="34">
        <f t="shared" si="361"/>
        <v>1.04</v>
      </c>
      <c r="DT279" s="34">
        <f t="shared" si="361"/>
        <v>0.41</v>
      </c>
      <c r="DW279" s="34" t="s">
        <v>271</v>
      </c>
      <c r="DX279" s="34">
        <f t="shared" ref="DX279:EA279" si="362">SUM(DX27)</f>
        <v>0.84</v>
      </c>
      <c r="DY279" s="34">
        <f t="shared" si="362"/>
        <v>0.96</v>
      </c>
      <c r="DZ279" s="34">
        <f t="shared" si="362"/>
        <v>0.91</v>
      </c>
      <c r="EA279" s="34">
        <f t="shared" si="362"/>
        <v>0.17</v>
      </c>
      <c r="ED279" s="34" t="s">
        <v>271</v>
      </c>
      <c r="EE279" s="34">
        <f t="shared" ref="EE279:EH279" si="363">SUM(EE27)</f>
        <v>0.78</v>
      </c>
      <c r="EF279" s="34">
        <f t="shared" si="363"/>
        <v>1.76</v>
      </c>
      <c r="EG279" s="34">
        <f t="shared" si="363"/>
        <v>0.74</v>
      </c>
      <c r="EH279" s="34">
        <f t="shared" si="363"/>
        <v>0.12</v>
      </c>
      <c r="EK279" s="34" t="s">
        <v>271</v>
      </c>
      <c r="EL279" s="34">
        <f t="shared" ref="EL279:EO279" si="364">SUM(EL27)</f>
        <v>0.85</v>
      </c>
      <c r="EM279" s="34">
        <f t="shared" si="364"/>
        <v>2.4900000000000002</v>
      </c>
      <c r="EN279" s="34">
        <f t="shared" si="364"/>
        <v>0.68</v>
      </c>
      <c r="EO279" s="34">
        <f t="shared" si="364"/>
        <v>0.33</v>
      </c>
      <c r="ER279" s="34" t="s">
        <v>271</v>
      </c>
      <c r="ES279" s="34">
        <f t="shared" ref="ES279:EV279" si="365">SUM(ES27)</f>
        <v>1.1000000000000001</v>
      </c>
      <c r="ET279" s="34">
        <f t="shared" si="365"/>
        <v>2.79</v>
      </c>
      <c r="EU279" s="34">
        <f t="shared" si="365"/>
        <v>0.84</v>
      </c>
      <c r="EV279" s="34">
        <f t="shared" si="365"/>
        <v>0.28999999999999998</v>
      </c>
      <c r="EZ279" s="34">
        <f t="shared" ref="EZ279:FC279" si="366">SUM(EZ27)</f>
        <v>1.27</v>
      </c>
      <c r="FA279" s="34">
        <f t="shared" si="366"/>
        <v>3.59</v>
      </c>
      <c r="FB279" s="34">
        <f t="shared" si="366"/>
        <v>1.04</v>
      </c>
      <c r="FC279" s="34">
        <f t="shared" si="366"/>
        <v>0.21</v>
      </c>
      <c r="FG279" s="34">
        <f t="shared" ref="FG279:FJ279" si="367">SUM(FG27)</f>
        <v>0.56000000000000005</v>
      </c>
      <c r="FH279" s="34">
        <f t="shared" si="367"/>
        <v>1.49</v>
      </c>
      <c r="FI279" s="34">
        <f t="shared" si="367"/>
        <v>0.43</v>
      </c>
      <c r="FJ279" s="34">
        <f t="shared" si="367"/>
        <v>0.27</v>
      </c>
      <c r="FN279" s="34">
        <f t="shared" ref="FN279:FQ279" si="368">SUM(FN27)</f>
        <v>0.78</v>
      </c>
      <c r="FO279" s="34">
        <f t="shared" si="368"/>
        <v>2.4700000000000002</v>
      </c>
      <c r="FP279" s="34">
        <f t="shared" si="368"/>
        <v>0.47</v>
      </c>
      <c r="FQ279" s="34">
        <f t="shared" si="368"/>
        <v>0.28000000000000003</v>
      </c>
      <c r="FU279" s="34">
        <f t="shared" ref="FU279:FX279" si="369">SUM(FU27)</f>
        <v>0.79</v>
      </c>
      <c r="FV279" s="34">
        <f t="shared" si="369"/>
        <v>2.39</v>
      </c>
      <c r="FW279" s="34">
        <f t="shared" si="369"/>
        <v>0.56999999999999995</v>
      </c>
      <c r="FX279" s="34">
        <f t="shared" si="369"/>
        <v>0.08</v>
      </c>
      <c r="GB279" s="34">
        <f t="shared" ref="GB279:GE279" si="370">SUM(GB27)</f>
        <v>1.0900000000000001</v>
      </c>
      <c r="GC279" s="34">
        <f t="shared" si="370"/>
        <v>3.02</v>
      </c>
      <c r="GD279" s="34">
        <f t="shared" si="370"/>
        <v>0.9</v>
      </c>
      <c r="GE279" s="34">
        <f t="shared" si="370"/>
        <v>0.11</v>
      </c>
      <c r="GI279" s="34">
        <f t="shared" ref="GI279:GL279" si="371">SUM(GI27)</f>
        <v>1</v>
      </c>
      <c r="GJ279" s="34">
        <f t="shared" si="371"/>
        <v>2.2999999999999998</v>
      </c>
      <c r="GK279" s="34">
        <f t="shared" si="371"/>
        <v>0.79</v>
      </c>
      <c r="GL279" s="34">
        <f t="shared" si="371"/>
        <v>0.6</v>
      </c>
      <c r="GP279" s="49">
        <f t="shared" ref="GP279:GS279" si="372">SUM(GP27)</f>
        <v>0.99</v>
      </c>
      <c r="GQ279" s="49">
        <f t="shared" si="372"/>
        <v>2.74</v>
      </c>
      <c r="GR279" s="49">
        <f t="shared" si="372"/>
        <v>0.71</v>
      </c>
      <c r="GS279" s="49">
        <f t="shared" si="372"/>
        <v>0.32</v>
      </c>
      <c r="GT279" s="49"/>
      <c r="GW279" s="53">
        <f t="shared" ref="GW279:GZ279" si="373">SUM(GW27)</f>
        <v>0.81</v>
      </c>
      <c r="GX279" s="53">
        <f t="shared" si="373"/>
        <v>1.79</v>
      </c>
      <c r="GY279" s="53">
        <f t="shared" si="373"/>
        <v>0.81</v>
      </c>
      <c r="GZ279" s="53">
        <f t="shared" si="373"/>
        <v>0.09</v>
      </c>
      <c r="HD279" s="57">
        <f t="shared" ref="HD279:HG279" si="374">SUM(HD27)</f>
        <v>0.85</v>
      </c>
      <c r="HE279" s="57">
        <f t="shared" si="374"/>
        <v>1.55</v>
      </c>
      <c r="HF279" s="57">
        <f t="shared" si="374"/>
        <v>0.76</v>
      </c>
      <c r="HG279" s="57">
        <f t="shared" si="374"/>
        <v>0.13</v>
      </c>
      <c r="HK279" s="57">
        <f t="shared" ref="HK279:HN279" si="375">SUM(HK27)</f>
        <v>0.97</v>
      </c>
      <c r="HL279" s="57">
        <f t="shared" si="375"/>
        <v>1.94</v>
      </c>
      <c r="HM279" s="57">
        <f t="shared" si="375"/>
        <v>0.74</v>
      </c>
      <c r="HN279" s="57">
        <f t="shared" si="375"/>
        <v>0.55000000000000004</v>
      </c>
      <c r="HR279" s="57">
        <f t="shared" ref="HR279:HU279" si="376">SUM(HR27)</f>
        <v>1.04</v>
      </c>
      <c r="HS279" s="57">
        <f t="shared" si="376"/>
        <v>2.75</v>
      </c>
      <c r="HT279" s="57">
        <f t="shared" si="376"/>
        <v>0.82</v>
      </c>
      <c r="HU279" s="57">
        <f t="shared" si="376"/>
        <v>0.47</v>
      </c>
      <c r="HY279" s="57">
        <f t="shared" ref="HY279:IB279" si="377">SUM(HY27)</f>
        <v>1.37</v>
      </c>
      <c r="HZ279" s="57">
        <f t="shared" si="377"/>
        <v>2.08</v>
      </c>
      <c r="IA279" s="57">
        <f t="shared" si="377"/>
        <v>1.1499999999999999</v>
      </c>
      <c r="IB279" s="57">
        <f t="shared" si="377"/>
        <v>0.78</v>
      </c>
    </row>
    <row r="280" spans="1:236" x14ac:dyDescent="0.25">
      <c r="A280" s="34" t="s">
        <v>272</v>
      </c>
      <c r="B280" s="34">
        <f t="shared" si="212"/>
        <v>0.8</v>
      </c>
      <c r="C280" s="34">
        <f t="shared" si="212"/>
        <v>1.17</v>
      </c>
      <c r="D280" s="34">
        <f t="shared" si="212"/>
        <v>0.86</v>
      </c>
      <c r="E280" s="34">
        <f t="shared" si="212"/>
        <v>0.51</v>
      </c>
      <c r="H280" s="34" t="s">
        <v>272</v>
      </c>
      <c r="I280" s="34">
        <f t="shared" si="213"/>
        <v>0.61</v>
      </c>
      <c r="J280" s="34">
        <f t="shared" si="213"/>
        <v>1.08</v>
      </c>
      <c r="K280" s="34">
        <f t="shared" si="213"/>
        <v>0.7</v>
      </c>
      <c r="L280" s="34">
        <f t="shared" si="213"/>
        <v>0.11</v>
      </c>
      <c r="O280" s="34" t="s">
        <v>272</v>
      </c>
      <c r="P280" s="34">
        <f t="shared" si="214"/>
        <v>0.7</v>
      </c>
      <c r="Q280" s="34">
        <f t="shared" si="214"/>
        <v>1.59</v>
      </c>
      <c r="R280" s="34">
        <f t="shared" si="214"/>
        <v>0.6</v>
      </c>
      <c r="S280" s="34">
        <f t="shared" si="214"/>
        <v>0.61</v>
      </c>
      <c r="V280" s="34" t="s">
        <v>272</v>
      </c>
      <c r="W280" s="34">
        <f t="shared" si="215"/>
        <v>0.56000000000000005</v>
      </c>
      <c r="X280" s="34">
        <f t="shared" si="215"/>
        <v>1.02</v>
      </c>
      <c r="Y280" s="34">
        <f t="shared" si="215"/>
        <v>0.51</v>
      </c>
      <c r="Z280" s="34">
        <f t="shared" si="215"/>
        <v>0.44</v>
      </c>
      <c r="AC280" s="34" t="s">
        <v>272</v>
      </c>
      <c r="AD280" s="34">
        <f t="shared" si="216"/>
        <v>0.63</v>
      </c>
      <c r="AE280" s="34">
        <f t="shared" si="216"/>
        <v>0.56999999999999995</v>
      </c>
      <c r="AF280" s="34">
        <f t="shared" si="216"/>
        <v>0.64</v>
      </c>
      <c r="AG280" s="34">
        <f t="shared" si="216"/>
        <v>0.62</v>
      </c>
      <c r="AJ280" s="34" t="s">
        <v>272</v>
      </c>
      <c r="AK280" s="34">
        <f t="shared" si="217"/>
        <v>0.55000000000000004</v>
      </c>
      <c r="AL280" s="34">
        <f t="shared" si="217"/>
        <v>0.68</v>
      </c>
      <c r="AM280" s="34">
        <f t="shared" si="217"/>
        <v>0.55000000000000004</v>
      </c>
      <c r="AN280" s="34">
        <f t="shared" si="217"/>
        <v>0.49</v>
      </c>
      <c r="AQ280" s="34" t="s">
        <v>272</v>
      </c>
      <c r="AR280" s="34">
        <f t="shared" si="218"/>
        <v>0.53</v>
      </c>
      <c r="AS280" s="34">
        <f t="shared" si="218"/>
        <v>1.03</v>
      </c>
      <c r="AT280" s="34">
        <f t="shared" si="218"/>
        <v>0.49</v>
      </c>
      <c r="AU280" s="34">
        <f t="shared" si="218"/>
        <v>0.34</v>
      </c>
      <c r="AX280" s="34" t="s">
        <v>272</v>
      </c>
      <c r="AY280" s="34">
        <f t="shared" si="219"/>
        <v>0.51</v>
      </c>
      <c r="AZ280" s="34">
        <f t="shared" si="219"/>
        <v>0.56000000000000005</v>
      </c>
      <c r="BA280" s="34">
        <f t="shared" si="219"/>
        <v>0.64</v>
      </c>
      <c r="BB280" s="34">
        <f t="shared" si="219"/>
        <v>0.21</v>
      </c>
      <c r="BE280" s="34" t="s">
        <v>272</v>
      </c>
      <c r="BF280" s="34">
        <f t="shared" si="220"/>
        <v>0.8</v>
      </c>
      <c r="BG280" s="34">
        <f t="shared" si="220"/>
        <v>0.71</v>
      </c>
      <c r="BH280" s="34">
        <f t="shared" si="220"/>
        <v>0.75</v>
      </c>
      <c r="BI280" s="34">
        <f t="shared" si="220"/>
        <v>0.69</v>
      </c>
      <c r="BL280" s="34" t="s">
        <v>272</v>
      </c>
      <c r="BM280" s="34">
        <f t="shared" si="221"/>
        <v>0.66</v>
      </c>
      <c r="BN280" s="34">
        <f t="shared" si="221"/>
        <v>0.69</v>
      </c>
      <c r="BO280" s="34">
        <f t="shared" si="221"/>
        <v>0.78</v>
      </c>
      <c r="BP280" s="34">
        <f t="shared" si="221"/>
        <v>0.27</v>
      </c>
      <c r="BS280" s="34" t="s">
        <v>272</v>
      </c>
      <c r="BT280" s="34">
        <f t="shared" si="222"/>
        <v>0.41</v>
      </c>
      <c r="BU280" s="34">
        <f t="shared" si="222"/>
        <v>0.18</v>
      </c>
      <c r="BV280" s="34">
        <f t="shared" si="222"/>
        <v>0.56999999999999995</v>
      </c>
      <c r="BW280" s="34">
        <f t="shared" si="222"/>
        <v>0.08</v>
      </c>
      <c r="BZ280" s="34" t="s">
        <v>272</v>
      </c>
      <c r="CA280" s="34">
        <f t="shared" si="223"/>
        <v>0.37</v>
      </c>
      <c r="CB280" s="34">
        <f t="shared" si="223"/>
        <v>0.22</v>
      </c>
      <c r="CC280" s="34">
        <f t="shared" si="223"/>
        <v>0.48</v>
      </c>
      <c r="CD280" s="34">
        <f t="shared" si="223"/>
        <v>0.12</v>
      </c>
      <c r="CG280" s="34" t="s">
        <v>272</v>
      </c>
      <c r="CH280" s="34">
        <f t="shared" ref="CH280:CK280" si="378">SUM(CH28)</f>
        <v>0.5</v>
      </c>
      <c r="CI280" s="34">
        <f t="shared" si="378"/>
        <v>0.46</v>
      </c>
      <c r="CJ280" s="34">
        <f t="shared" si="378"/>
        <v>0.62</v>
      </c>
      <c r="CK280" s="34">
        <f t="shared" si="378"/>
        <v>0.16</v>
      </c>
      <c r="CN280" s="34" t="s">
        <v>272</v>
      </c>
      <c r="CO280" s="34">
        <f t="shared" ref="CO280:CR280" si="379">SUM(CO28)</f>
        <v>0.53</v>
      </c>
      <c r="CP280" s="34">
        <f t="shared" si="379"/>
        <v>1.26</v>
      </c>
      <c r="CQ280" s="34">
        <f t="shared" si="379"/>
        <v>0.4</v>
      </c>
      <c r="CR280" s="34">
        <f t="shared" si="379"/>
        <v>0.49</v>
      </c>
      <c r="CU280" s="34" t="s">
        <v>272</v>
      </c>
      <c r="CV280" s="34">
        <f t="shared" ref="CV280:CY280" si="380">SUM(CV28)</f>
        <v>0.51</v>
      </c>
      <c r="CW280" s="34">
        <f t="shared" si="380"/>
        <v>0.7</v>
      </c>
      <c r="CX280" s="34">
        <f t="shared" si="380"/>
        <v>0.56999999999999995</v>
      </c>
      <c r="CY280" s="34">
        <f t="shared" si="380"/>
        <v>0.12</v>
      </c>
      <c r="DB280" s="34" t="s">
        <v>272</v>
      </c>
      <c r="DC280" s="34">
        <f t="shared" ref="DC280:DF280" si="381">SUM(DC28)</f>
        <v>0.54</v>
      </c>
      <c r="DD280" s="34">
        <f t="shared" si="381"/>
        <v>1.33</v>
      </c>
      <c r="DE280" s="34">
        <f t="shared" si="381"/>
        <v>0.5</v>
      </c>
      <c r="DF280" s="34">
        <f t="shared" si="381"/>
        <v>0.1</v>
      </c>
      <c r="DI280" s="34" t="s">
        <v>272</v>
      </c>
      <c r="DJ280" s="34">
        <f t="shared" ref="DJ280:DM280" si="382">SUM(DJ28)</f>
        <v>0.52</v>
      </c>
      <c r="DK280" s="34">
        <f t="shared" si="382"/>
        <v>0.68</v>
      </c>
      <c r="DL280" s="34">
        <f t="shared" si="382"/>
        <v>0.69</v>
      </c>
      <c r="DM280" s="34">
        <f t="shared" si="382"/>
        <v>0</v>
      </c>
      <c r="DP280" s="34" t="s">
        <v>272</v>
      </c>
      <c r="DQ280" s="34">
        <f t="shared" ref="DQ280:DT280" si="383">SUM(DQ28)</f>
        <v>0.42</v>
      </c>
      <c r="DR280" s="34">
        <f t="shared" si="383"/>
        <v>1.1599999999999999</v>
      </c>
      <c r="DS280" s="34">
        <f t="shared" si="383"/>
        <v>0.33</v>
      </c>
      <c r="DT280" s="34">
        <f t="shared" si="383"/>
        <v>0.23</v>
      </c>
      <c r="DW280" s="34" t="s">
        <v>272</v>
      </c>
      <c r="DX280" s="34">
        <f t="shared" ref="DX280:EA280" si="384">SUM(DX28)</f>
        <v>0.16</v>
      </c>
      <c r="DY280" s="34">
        <f t="shared" si="384"/>
        <v>0.38</v>
      </c>
      <c r="DZ280" s="34">
        <f t="shared" si="384"/>
        <v>0.17</v>
      </c>
      <c r="EA280" s="34">
        <f t="shared" si="384"/>
        <v>0</v>
      </c>
      <c r="ED280" s="34" t="s">
        <v>272</v>
      </c>
      <c r="EE280" s="34">
        <f t="shared" ref="EE280:EH280" si="385">SUM(EE28)</f>
        <v>0.36</v>
      </c>
      <c r="EF280" s="34">
        <f t="shared" si="385"/>
        <v>0.82</v>
      </c>
      <c r="EG280" s="34">
        <f t="shared" si="385"/>
        <v>0.35</v>
      </c>
      <c r="EH280" s="34">
        <f t="shared" si="385"/>
        <v>0.14000000000000001</v>
      </c>
      <c r="EK280" s="34" t="s">
        <v>272</v>
      </c>
      <c r="EL280" s="34">
        <f t="shared" ref="EL280:EO280" si="386">SUM(EL28)</f>
        <v>0.47</v>
      </c>
      <c r="EM280" s="34">
        <f t="shared" si="386"/>
        <v>0.98</v>
      </c>
      <c r="EN280" s="34">
        <f t="shared" si="386"/>
        <v>0.48</v>
      </c>
      <c r="EO280" s="34">
        <f t="shared" si="386"/>
        <v>0.05</v>
      </c>
      <c r="ER280" s="34" t="s">
        <v>272</v>
      </c>
      <c r="ES280" s="34">
        <f t="shared" ref="ES280:EV280" si="387">SUM(ES28)</f>
        <v>0.35</v>
      </c>
      <c r="ET280" s="34">
        <f t="shared" si="387"/>
        <v>0.13</v>
      </c>
      <c r="EU280" s="34">
        <f t="shared" si="387"/>
        <v>0.53</v>
      </c>
      <c r="EV280" s="34">
        <f t="shared" si="387"/>
        <v>0.04</v>
      </c>
      <c r="EZ280" s="34">
        <f t="shared" ref="EZ280:FC280" si="388">SUM(EZ28)</f>
        <v>0.46</v>
      </c>
      <c r="FA280" s="34">
        <f t="shared" si="388"/>
        <v>0.4</v>
      </c>
      <c r="FB280" s="34">
        <f t="shared" si="388"/>
        <v>0.56000000000000005</v>
      </c>
      <c r="FC280" s="34">
        <f t="shared" si="388"/>
        <v>0.08</v>
      </c>
      <c r="FG280" s="34">
        <f t="shared" ref="FG280:FJ280" si="389">SUM(FG28)</f>
        <v>0.91</v>
      </c>
      <c r="FH280" s="34">
        <f t="shared" si="389"/>
        <v>0.36</v>
      </c>
      <c r="FI280" s="34">
        <f t="shared" si="389"/>
        <v>1.31</v>
      </c>
      <c r="FJ280" s="34">
        <f t="shared" si="389"/>
        <v>0.04</v>
      </c>
      <c r="FN280" s="34">
        <f t="shared" ref="FN280:FQ280" si="390">SUM(FN28)</f>
        <v>0.91</v>
      </c>
      <c r="FO280" s="34">
        <f t="shared" si="390"/>
        <v>0.68</v>
      </c>
      <c r="FP280" s="34">
        <f t="shared" si="390"/>
        <v>1.17</v>
      </c>
      <c r="FQ280" s="34">
        <f t="shared" si="390"/>
        <v>0.06</v>
      </c>
      <c r="FU280" s="34">
        <f t="shared" ref="FU280:FX280" si="391">SUM(FU28)</f>
        <v>0.63</v>
      </c>
      <c r="FV280" s="34">
        <f t="shared" si="391"/>
        <v>0.57999999999999996</v>
      </c>
      <c r="FW280" s="34">
        <f t="shared" si="391"/>
        <v>0.83</v>
      </c>
      <c r="FX280" s="34">
        <f t="shared" si="391"/>
        <v>0.05</v>
      </c>
      <c r="GB280" s="34">
        <f t="shared" ref="GB280:GE280" si="392">SUM(GB28)</f>
        <v>0.89</v>
      </c>
      <c r="GC280" s="34">
        <f t="shared" si="392"/>
        <v>1.29</v>
      </c>
      <c r="GD280" s="34">
        <f t="shared" si="392"/>
        <v>0.98</v>
      </c>
      <c r="GE280" s="34">
        <f t="shared" si="392"/>
        <v>0.13</v>
      </c>
      <c r="GI280" s="34">
        <f t="shared" ref="GI280:GL280" si="393">SUM(GI28)</f>
        <v>0.94</v>
      </c>
      <c r="GJ280" s="34">
        <f t="shared" si="393"/>
        <v>0.88</v>
      </c>
      <c r="GK280" s="34">
        <f t="shared" si="393"/>
        <v>1.33</v>
      </c>
      <c r="GL280" s="34">
        <f t="shared" si="393"/>
        <v>0</v>
      </c>
      <c r="GP280" s="49">
        <f t="shared" ref="GP280:GS280" si="394">SUM(GP28)</f>
        <v>0.93</v>
      </c>
      <c r="GQ280" s="49">
        <f t="shared" si="394"/>
        <v>0.3</v>
      </c>
      <c r="GR280" s="49">
        <f t="shared" si="394"/>
        <v>1.42</v>
      </c>
      <c r="GS280" s="49">
        <f t="shared" si="394"/>
        <v>0.01</v>
      </c>
      <c r="GT280" s="49"/>
      <c r="GW280" s="53">
        <f t="shared" ref="GW280:GZ280" si="395">SUM(GW28)</f>
        <v>0.71</v>
      </c>
      <c r="GX280" s="53">
        <f t="shared" si="395"/>
        <v>0.32</v>
      </c>
      <c r="GY280" s="53">
        <f t="shared" si="395"/>
        <v>1.08</v>
      </c>
      <c r="GZ280" s="53">
        <f t="shared" si="395"/>
        <v>0</v>
      </c>
      <c r="HD280" s="57">
        <f t="shared" ref="HD280:HG280" si="396">SUM(HD28)</f>
        <v>1.1200000000000001</v>
      </c>
      <c r="HE280" s="57">
        <f t="shared" si="396"/>
        <v>0.19</v>
      </c>
      <c r="HF280" s="57">
        <f t="shared" si="396"/>
        <v>1.67</v>
      </c>
      <c r="HG280" s="57">
        <f t="shared" si="396"/>
        <v>0</v>
      </c>
      <c r="HK280" s="57">
        <f t="shared" ref="HK280:HN280" si="397">SUM(HK28)</f>
        <v>0.71</v>
      </c>
      <c r="HL280" s="57">
        <f t="shared" si="397"/>
        <v>0.09</v>
      </c>
      <c r="HM280" s="57">
        <f t="shared" si="397"/>
        <v>1.03</v>
      </c>
      <c r="HN280" s="57">
        <f t="shared" si="397"/>
        <v>0.02</v>
      </c>
      <c r="HR280" s="57">
        <f t="shared" ref="HR280:HU280" si="398">SUM(HR28)</f>
        <v>0.78</v>
      </c>
      <c r="HS280" s="57">
        <f t="shared" si="398"/>
        <v>0.06</v>
      </c>
      <c r="HT280" s="57">
        <f t="shared" si="398"/>
        <v>1.1499999999999999</v>
      </c>
      <c r="HU280" s="57">
        <f t="shared" si="398"/>
        <v>0.03</v>
      </c>
      <c r="HY280" s="57">
        <f t="shared" ref="HY280:IB280" si="399">SUM(HY28)</f>
        <v>0.71</v>
      </c>
      <c r="HZ280" s="57">
        <f t="shared" si="399"/>
        <v>0.1</v>
      </c>
      <c r="IA280" s="57">
        <f t="shared" si="399"/>
        <v>0.92</v>
      </c>
      <c r="IB280" s="57">
        <f t="shared" si="399"/>
        <v>0.6</v>
      </c>
    </row>
    <row r="281" spans="1:236" x14ac:dyDescent="0.25">
      <c r="A281" s="34" t="s">
        <v>273</v>
      </c>
      <c r="B281" s="34">
        <f t="shared" si="212"/>
        <v>0.77</v>
      </c>
      <c r="C281" s="34">
        <f t="shared" si="212"/>
        <v>0.77</v>
      </c>
      <c r="D281" s="34">
        <f t="shared" si="212"/>
        <v>0.89</v>
      </c>
      <c r="E281" s="34">
        <f t="shared" si="212"/>
        <v>0.1</v>
      </c>
      <c r="H281" s="34" t="s">
        <v>273</v>
      </c>
      <c r="I281" s="34">
        <f t="shared" si="213"/>
        <v>0.79</v>
      </c>
      <c r="J281" s="34">
        <f t="shared" si="213"/>
        <v>1.6</v>
      </c>
      <c r="K281" s="34">
        <f t="shared" si="213"/>
        <v>0.74</v>
      </c>
      <c r="L281" s="34">
        <f t="shared" si="213"/>
        <v>0.28999999999999998</v>
      </c>
      <c r="O281" s="34" t="s">
        <v>273</v>
      </c>
      <c r="P281" s="34">
        <f t="shared" si="214"/>
        <v>0.88</v>
      </c>
      <c r="Q281" s="34">
        <f t="shared" si="214"/>
        <v>1.58</v>
      </c>
      <c r="R281" s="34">
        <f t="shared" si="214"/>
        <v>0.7</v>
      </c>
      <c r="S281" s="34">
        <f t="shared" si="214"/>
        <v>0.49</v>
      </c>
      <c r="V281" s="34" t="s">
        <v>273</v>
      </c>
      <c r="W281" s="34">
        <f t="shared" si="215"/>
        <v>0.96</v>
      </c>
      <c r="X281" s="34">
        <f t="shared" si="215"/>
        <v>1.27</v>
      </c>
      <c r="Y281" s="34">
        <f t="shared" si="215"/>
        <v>1.17</v>
      </c>
      <c r="Z281" s="34">
        <f t="shared" si="215"/>
        <v>0.13</v>
      </c>
      <c r="AC281" s="34" t="s">
        <v>273</v>
      </c>
      <c r="AD281" s="34">
        <f t="shared" si="216"/>
        <v>0.53</v>
      </c>
      <c r="AE281" s="34">
        <f t="shared" si="216"/>
        <v>1.7</v>
      </c>
      <c r="AF281" s="34">
        <f t="shared" si="216"/>
        <v>0.39</v>
      </c>
      <c r="AG281" s="34">
        <f t="shared" si="216"/>
        <v>0.14000000000000001</v>
      </c>
      <c r="AJ281" s="34" t="s">
        <v>273</v>
      </c>
      <c r="AK281" s="34">
        <f t="shared" si="217"/>
        <v>0.71</v>
      </c>
      <c r="AL281" s="34">
        <f t="shared" si="217"/>
        <v>1.82</v>
      </c>
      <c r="AM281" s="34">
        <f t="shared" si="217"/>
        <v>0.68</v>
      </c>
      <c r="AN281" s="34">
        <f t="shared" si="217"/>
        <v>0.2</v>
      </c>
      <c r="AQ281" s="34" t="s">
        <v>273</v>
      </c>
      <c r="AR281" s="34">
        <f t="shared" si="218"/>
        <v>1.04</v>
      </c>
      <c r="AS281" s="34">
        <f t="shared" si="218"/>
        <v>1.57</v>
      </c>
      <c r="AT281" s="34">
        <f t="shared" si="218"/>
        <v>1.1499999999999999</v>
      </c>
      <c r="AU281" s="34">
        <f t="shared" si="218"/>
        <v>0.11</v>
      </c>
      <c r="AX281" s="34" t="s">
        <v>273</v>
      </c>
      <c r="AY281" s="34">
        <f t="shared" si="219"/>
        <v>0.69</v>
      </c>
      <c r="AZ281" s="34">
        <f t="shared" si="219"/>
        <v>1.7</v>
      </c>
      <c r="BA281" s="34">
        <f t="shared" si="219"/>
        <v>0.53</v>
      </c>
      <c r="BB281" s="34">
        <f t="shared" si="219"/>
        <v>0.11</v>
      </c>
      <c r="BE281" s="34" t="s">
        <v>273</v>
      </c>
      <c r="BF281" s="34">
        <f t="shared" si="220"/>
        <v>0.81</v>
      </c>
      <c r="BG281" s="34">
        <f t="shared" si="220"/>
        <v>1.57</v>
      </c>
      <c r="BH281" s="34">
        <f t="shared" si="220"/>
        <v>0.72</v>
      </c>
      <c r="BI281" s="34">
        <f t="shared" si="220"/>
        <v>0.47</v>
      </c>
      <c r="BL281" s="34" t="s">
        <v>273</v>
      </c>
      <c r="BM281" s="34">
        <f t="shared" si="221"/>
        <v>0.62</v>
      </c>
      <c r="BN281" s="34">
        <f t="shared" si="221"/>
        <v>1.63</v>
      </c>
      <c r="BO281" s="34">
        <f t="shared" si="221"/>
        <v>0.54</v>
      </c>
      <c r="BP281" s="34">
        <f t="shared" si="221"/>
        <v>0.19</v>
      </c>
      <c r="BS281" s="34" t="s">
        <v>273</v>
      </c>
      <c r="BT281" s="34">
        <f t="shared" si="222"/>
        <v>1.01</v>
      </c>
      <c r="BU281" s="34">
        <f t="shared" si="222"/>
        <v>2.37</v>
      </c>
      <c r="BV281" s="34">
        <f t="shared" si="222"/>
        <v>0.86</v>
      </c>
      <c r="BW281" s="34">
        <f t="shared" si="222"/>
        <v>0.52</v>
      </c>
      <c r="BZ281" s="34" t="s">
        <v>273</v>
      </c>
      <c r="CA281" s="34">
        <f t="shared" si="223"/>
        <v>0.74</v>
      </c>
      <c r="CB281" s="34">
        <f t="shared" si="223"/>
        <v>0.94</v>
      </c>
      <c r="CC281" s="34">
        <f t="shared" si="223"/>
        <v>0.49</v>
      </c>
      <c r="CD281" s="34">
        <f t="shared" si="223"/>
        <v>1.24</v>
      </c>
      <c r="CG281" s="34" t="s">
        <v>273</v>
      </c>
      <c r="CH281" s="34">
        <f t="shared" ref="CH281:CK281" si="400">SUM(CH29)</f>
        <v>0.63</v>
      </c>
      <c r="CI281" s="34">
        <f t="shared" si="400"/>
        <v>0.83</v>
      </c>
      <c r="CJ281" s="34">
        <f t="shared" si="400"/>
        <v>0.47</v>
      </c>
      <c r="CK281" s="34">
        <f t="shared" si="400"/>
        <v>0.9</v>
      </c>
      <c r="CN281" s="34" t="s">
        <v>273</v>
      </c>
      <c r="CO281" s="34">
        <f t="shared" ref="CO281:CR281" si="401">SUM(CO29)</f>
        <v>0.62</v>
      </c>
      <c r="CP281" s="34">
        <f t="shared" si="401"/>
        <v>1.86</v>
      </c>
      <c r="CQ281" s="34">
        <f t="shared" si="401"/>
        <v>0.36</v>
      </c>
      <c r="CR281" s="34">
        <f t="shared" si="401"/>
        <v>0.56000000000000005</v>
      </c>
      <c r="CU281" s="34" t="s">
        <v>273</v>
      </c>
      <c r="CV281" s="34">
        <f t="shared" ref="CV281:CY281" si="402">SUM(CV29)</f>
        <v>0.87</v>
      </c>
      <c r="CW281" s="34">
        <f t="shared" si="402"/>
        <v>1.21</v>
      </c>
      <c r="CX281" s="34">
        <f t="shared" si="402"/>
        <v>0.83</v>
      </c>
      <c r="CY281" s="34">
        <f t="shared" si="402"/>
        <v>0.66</v>
      </c>
      <c r="DB281" s="34" t="s">
        <v>273</v>
      </c>
      <c r="DC281" s="34">
        <f t="shared" ref="DC281:DF281" si="403">SUM(DC29)</f>
        <v>0.6</v>
      </c>
      <c r="DD281" s="34">
        <f t="shared" si="403"/>
        <v>0.73</v>
      </c>
      <c r="DE281" s="34">
        <f t="shared" si="403"/>
        <v>0.63</v>
      </c>
      <c r="DF281" s="34">
        <f t="shared" si="403"/>
        <v>0.49</v>
      </c>
      <c r="DI281" s="34" t="s">
        <v>273</v>
      </c>
      <c r="DJ281" s="34">
        <f t="shared" ref="DJ281:DM281" si="404">SUM(DJ29)</f>
        <v>0.75</v>
      </c>
      <c r="DK281" s="34">
        <f t="shared" si="404"/>
        <v>0.53</v>
      </c>
      <c r="DL281" s="34">
        <f t="shared" si="404"/>
        <v>0.78</v>
      </c>
      <c r="DM281" s="34">
        <f t="shared" si="404"/>
        <v>0.45</v>
      </c>
      <c r="DP281" s="34" t="s">
        <v>273</v>
      </c>
      <c r="DQ281" s="34">
        <f t="shared" ref="DQ281:DT281" si="405">SUM(DQ29)</f>
        <v>0.77</v>
      </c>
      <c r="DR281" s="34">
        <f t="shared" si="405"/>
        <v>0.54</v>
      </c>
      <c r="DS281" s="34">
        <f t="shared" si="405"/>
        <v>0.92</v>
      </c>
      <c r="DT281" s="34">
        <f t="shared" si="405"/>
        <v>0.62</v>
      </c>
      <c r="DW281" s="34" t="s">
        <v>273</v>
      </c>
      <c r="DX281" s="34">
        <f t="shared" ref="DX281:EA281" si="406">SUM(DX29)</f>
        <v>0.75</v>
      </c>
      <c r="DY281" s="34">
        <f t="shared" si="406"/>
        <v>0.92</v>
      </c>
      <c r="DZ281" s="34">
        <f t="shared" si="406"/>
        <v>0.66</v>
      </c>
      <c r="EA281" s="34">
        <f t="shared" si="406"/>
        <v>0.44</v>
      </c>
      <c r="ED281" s="34" t="s">
        <v>273</v>
      </c>
      <c r="EE281" s="34">
        <f t="shared" ref="EE281:EH281" si="407">SUM(EE29)</f>
        <v>0.83</v>
      </c>
      <c r="EF281" s="34">
        <f t="shared" si="407"/>
        <v>1.19</v>
      </c>
      <c r="EG281" s="34">
        <f t="shared" si="407"/>
        <v>0.83</v>
      </c>
      <c r="EH281" s="34">
        <f t="shared" si="407"/>
        <v>0.33</v>
      </c>
      <c r="EK281" s="34" t="s">
        <v>273</v>
      </c>
      <c r="EL281" s="34">
        <f t="shared" ref="EL281:EO281" si="408">SUM(EL29)</f>
        <v>0.47</v>
      </c>
      <c r="EM281" s="34">
        <f t="shared" si="408"/>
        <v>1.02</v>
      </c>
      <c r="EN281" s="34">
        <f t="shared" si="408"/>
        <v>0.49</v>
      </c>
      <c r="EO281" s="34">
        <f t="shared" si="408"/>
        <v>0.04</v>
      </c>
      <c r="ER281" s="34" t="s">
        <v>273</v>
      </c>
      <c r="ES281" s="34">
        <f t="shared" ref="ES281:EV281" si="409">SUM(ES29)</f>
        <v>0.56000000000000005</v>
      </c>
      <c r="ET281" s="34">
        <f t="shared" si="409"/>
        <v>0.82</v>
      </c>
      <c r="EU281" s="34">
        <f t="shared" si="409"/>
        <v>0.56000000000000005</v>
      </c>
      <c r="EV281" s="34">
        <f t="shared" si="409"/>
        <v>0.05</v>
      </c>
      <c r="EZ281" s="34">
        <f t="shared" ref="EZ281:FC281" si="410">SUM(EZ29)</f>
        <v>0.93</v>
      </c>
      <c r="FA281" s="34">
        <f t="shared" si="410"/>
        <v>2.27</v>
      </c>
      <c r="FB281" s="34">
        <f t="shared" si="410"/>
        <v>0.81</v>
      </c>
      <c r="FC281" s="34">
        <f t="shared" si="410"/>
        <v>0.33</v>
      </c>
      <c r="FG281" s="34">
        <f t="shared" ref="FG281:FJ281" si="411">SUM(FG29)</f>
        <v>0.71</v>
      </c>
      <c r="FH281" s="34">
        <f t="shared" si="411"/>
        <v>1.92</v>
      </c>
      <c r="FI281" s="34">
        <f t="shared" si="411"/>
        <v>0.64</v>
      </c>
      <c r="FJ281" s="34">
        <f t="shared" si="411"/>
        <v>0.16</v>
      </c>
      <c r="FN281" s="34">
        <f t="shared" ref="FN281:FQ281" si="412">SUM(FN29)</f>
        <v>0.85</v>
      </c>
      <c r="FO281" s="34">
        <f t="shared" si="412"/>
        <v>2.19</v>
      </c>
      <c r="FP281" s="34">
        <f t="shared" si="412"/>
        <v>0.71</v>
      </c>
      <c r="FQ281" s="34">
        <f t="shared" si="412"/>
        <v>0.27</v>
      </c>
      <c r="FU281" s="34">
        <f t="shared" ref="FU281:FX281" si="413">SUM(FU29)</f>
        <v>0.45</v>
      </c>
      <c r="FV281" s="34">
        <f t="shared" si="413"/>
        <v>0.23</v>
      </c>
      <c r="FW281" s="34">
        <f t="shared" si="413"/>
        <v>0.67</v>
      </c>
      <c r="FX281" s="34">
        <f t="shared" si="413"/>
        <v>0.03</v>
      </c>
      <c r="GB281" s="34">
        <f t="shared" ref="GB281:GE281" si="414">SUM(GB29)</f>
        <v>0.57999999999999996</v>
      </c>
      <c r="GC281" s="34">
        <f t="shared" si="414"/>
        <v>1.27</v>
      </c>
      <c r="GD281" s="34">
        <f t="shared" si="414"/>
        <v>0.53</v>
      </c>
      <c r="GE281" s="34">
        <f t="shared" si="414"/>
        <v>0.17</v>
      </c>
      <c r="GI281" s="34">
        <f t="shared" ref="GI281:GL281" si="415">SUM(GI29)</f>
        <v>0.83</v>
      </c>
      <c r="GJ281" s="34">
        <f t="shared" si="415"/>
        <v>0.72</v>
      </c>
      <c r="GK281" s="34">
        <f t="shared" si="415"/>
        <v>1.06</v>
      </c>
      <c r="GL281" s="34">
        <f t="shared" si="415"/>
        <v>0.17</v>
      </c>
      <c r="GP281" s="49">
        <f t="shared" ref="GP281:GS281" si="416">SUM(GP29)</f>
        <v>0.93</v>
      </c>
      <c r="GQ281" s="49">
        <f t="shared" si="416"/>
        <v>2.15</v>
      </c>
      <c r="GR281" s="49">
        <f t="shared" si="416"/>
        <v>0.81</v>
      </c>
      <c r="GS281" s="49">
        <f t="shared" si="416"/>
        <v>0.4</v>
      </c>
      <c r="GT281" s="49"/>
      <c r="GW281" s="53">
        <f t="shared" ref="GW281:GZ281" si="417">SUM(GW29)</f>
        <v>1</v>
      </c>
      <c r="GX281" s="53">
        <f t="shared" si="417"/>
        <v>1.72</v>
      </c>
      <c r="GY281" s="53">
        <f t="shared" si="417"/>
        <v>0.95</v>
      </c>
      <c r="GZ281" s="53">
        <f t="shared" si="417"/>
        <v>0.51</v>
      </c>
      <c r="HD281" s="57">
        <f t="shared" ref="HD281:HG281" si="418">SUM(HD29)</f>
        <v>0.76</v>
      </c>
      <c r="HE281" s="57">
        <f t="shared" si="418"/>
        <v>1.72</v>
      </c>
      <c r="HF281" s="57">
        <f t="shared" si="418"/>
        <v>0.56999999999999995</v>
      </c>
      <c r="HG281" s="57">
        <f t="shared" si="418"/>
        <v>0.5</v>
      </c>
      <c r="HK281" s="57">
        <f t="shared" ref="HK281:HN281" si="419">SUM(HK29)</f>
        <v>0.88</v>
      </c>
      <c r="HL281" s="57">
        <f t="shared" si="419"/>
        <v>1.18</v>
      </c>
      <c r="HM281" s="57">
        <f t="shared" si="419"/>
        <v>0.97</v>
      </c>
      <c r="HN281" s="57">
        <f t="shared" si="419"/>
        <v>0.32</v>
      </c>
      <c r="HR281" s="57">
        <f t="shared" ref="HR281:HU281" si="420">SUM(HR29)</f>
        <v>0.53</v>
      </c>
      <c r="HS281" s="57">
        <f t="shared" si="420"/>
        <v>1.52</v>
      </c>
      <c r="HT281" s="57">
        <f t="shared" si="420"/>
        <v>0.3</v>
      </c>
      <c r="HU281" s="57">
        <f t="shared" si="420"/>
        <v>0.48</v>
      </c>
      <c r="HY281" s="57">
        <f t="shared" ref="HY281:IB281" si="421">SUM(HY29)</f>
        <v>0.39</v>
      </c>
      <c r="HZ281" s="57">
        <f t="shared" si="421"/>
        <v>0.61</v>
      </c>
      <c r="IA281" s="57">
        <f t="shared" si="421"/>
        <v>0.33</v>
      </c>
      <c r="IB281" s="57">
        <f t="shared" si="421"/>
        <v>0.21</v>
      </c>
    </row>
    <row r="282" spans="1:236" x14ac:dyDescent="0.25">
      <c r="A282" s="34" t="s">
        <v>274</v>
      </c>
      <c r="B282" s="34">
        <f t="shared" si="212"/>
        <v>0.73</v>
      </c>
      <c r="C282" s="34">
        <f t="shared" si="212"/>
        <v>0.65</v>
      </c>
      <c r="D282" s="34">
        <f t="shared" si="212"/>
        <v>0.83</v>
      </c>
      <c r="E282" s="34">
        <f t="shared" si="212"/>
        <v>0.34</v>
      </c>
      <c r="H282" s="34" t="s">
        <v>274</v>
      </c>
      <c r="I282" s="34">
        <f t="shared" si="213"/>
        <v>0.37</v>
      </c>
      <c r="J282" s="34">
        <f t="shared" si="213"/>
        <v>0.65</v>
      </c>
      <c r="K282" s="34">
        <f t="shared" si="213"/>
        <v>0.38</v>
      </c>
      <c r="L282" s="34">
        <f t="shared" si="213"/>
        <v>0.08</v>
      </c>
      <c r="O282" s="34" t="s">
        <v>274</v>
      </c>
      <c r="P282" s="34">
        <f t="shared" si="214"/>
        <v>0.16</v>
      </c>
      <c r="Q282" s="34">
        <f t="shared" si="214"/>
        <v>0.21</v>
      </c>
      <c r="R282" s="34">
        <f t="shared" si="214"/>
        <v>0.1</v>
      </c>
      <c r="S282" s="34">
        <f t="shared" si="214"/>
        <v>0.33</v>
      </c>
      <c r="V282" s="34" t="s">
        <v>274</v>
      </c>
      <c r="W282" s="34">
        <f t="shared" si="215"/>
        <v>0.41</v>
      </c>
      <c r="X282" s="34">
        <f t="shared" si="215"/>
        <v>0.63</v>
      </c>
      <c r="Y282" s="34">
        <f t="shared" si="215"/>
        <v>0.4</v>
      </c>
      <c r="Z282" s="34">
        <f t="shared" si="215"/>
        <v>0.33</v>
      </c>
      <c r="AC282" s="34" t="s">
        <v>274</v>
      </c>
      <c r="AD282" s="34">
        <f t="shared" si="216"/>
        <v>0.41</v>
      </c>
      <c r="AE282" s="34">
        <f t="shared" si="216"/>
        <v>0.17</v>
      </c>
      <c r="AF282" s="34">
        <f t="shared" si="216"/>
        <v>0.41</v>
      </c>
      <c r="AG282" s="34">
        <f t="shared" si="216"/>
        <v>0.51</v>
      </c>
      <c r="AJ282" s="34" t="s">
        <v>274</v>
      </c>
      <c r="AK282" s="34">
        <f t="shared" si="217"/>
        <v>0.38</v>
      </c>
      <c r="AL282" s="34">
        <f t="shared" si="217"/>
        <v>0.36</v>
      </c>
      <c r="AM282" s="34">
        <f t="shared" si="217"/>
        <v>0.34</v>
      </c>
      <c r="AN282" s="34">
        <f t="shared" si="217"/>
        <v>0.48</v>
      </c>
      <c r="AQ282" s="34" t="s">
        <v>274</v>
      </c>
      <c r="AR282" s="34">
        <f t="shared" si="218"/>
        <v>0.61</v>
      </c>
      <c r="AS282" s="34">
        <f t="shared" si="218"/>
        <v>0.28000000000000003</v>
      </c>
      <c r="AT282" s="34">
        <f t="shared" si="218"/>
        <v>0.66</v>
      </c>
      <c r="AU282" s="34">
        <f t="shared" si="218"/>
        <v>0.56999999999999995</v>
      </c>
      <c r="AX282" s="34" t="s">
        <v>274</v>
      </c>
      <c r="AY282" s="34">
        <f t="shared" si="219"/>
        <v>0.35</v>
      </c>
      <c r="AZ282" s="34">
        <f t="shared" si="219"/>
        <v>0</v>
      </c>
      <c r="BA282" s="34">
        <f t="shared" si="219"/>
        <v>0.42</v>
      </c>
      <c r="BB282" s="34">
        <f t="shared" si="219"/>
        <v>0.35</v>
      </c>
      <c r="BE282" s="34" t="s">
        <v>274</v>
      </c>
      <c r="BF282" s="34">
        <f t="shared" si="220"/>
        <v>0.34</v>
      </c>
      <c r="BG282" s="34">
        <f t="shared" si="220"/>
        <v>0.16</v>
      </c>
      <c r="BH282" s="34">
        <f t="shared" si="220"/>
        <v>0.25</v>
      </c>
      <c r="BI282" s="34">
        <f t="shared" si="220"/>
        <v>0.37</v>
      </c>
      <c r="BL282" s="34" t="s">
        <v>274</v>
      </c>
      <c r="BM282" s="34">
        <f t="shared" si="221"/>
        <v>0.28999999999999998</v>
      </c>
      <c r="BN282" s="34">
        <f t="shared" si="221"/>
        <v>0.08</v>
      </c>
      <c r="BO282" s="34">
        <f t="shared" si="221"/>
        <v>0.23</v>
      </c>
      <c r="BP282" s="34">
        <f t="shared" si="221"/>
        <v>0.61</v>
      </c>
      <c r="BS282" s="34" t="s">
        <v>274</v>
      </c>
      <c r="BT282" s="34">
        <f t="shared" si="222"/>
        <v>0.63</v>
      </c>
      <c r="BU282" s="34">
        <f t="shared" si="222"/>
        <v>0.73</v>
      </c>
      <c r="BV282" s="34">
        <f t="shared" si="222"/>
        <v>0.61</v>
      </c>
      <c r="BW282" s="34">
        <f t="shared" si="222"/>
        <v>0.64</v>
      </c>
      <c r="BZ282" s="34" t="s">
        <v>274</v>
      </c>
      <c r="CA282" s="34">
        <f t="shared" si="223"/>
        <v>0.73</v>
      </c>
      <c r="CB282" s="34">
        <f t="shared" si="223"/>
        <v>0.37</v>
      </c>
      <c r="CC282" s="34">
        <f t="shared" si="223"/>
        <v>0.79</v>
      </c>
      <c r="CD282" s="34">
        <f t="shared" si="223"/>
        <v>0.86</v>
      </c>
      <c r="CG282" s="34" t="s">
        <v>274</v>
      </c>
      <c r="CH282" s="34">
        <f t="shared" ref="CH282:CK282" si="422">SUM(CH30)</f>
        <v>0.68</v>
      </c>
      <c r="CI282" s="34">
        <f t="shared" si="422"/>
        <v>0.79</v>
      </c>
      <c r="CJ282" s="34">
        <f t="shared" si="422"/>
        <v>0.7</v>
      </c>
      <c r="CK282" s="34">
        <f t="shared" si="422"/>
        <v>0.6</v>
      </c>
      <c r="CN282" s="34" t="s">
        <v>274</v>
      </c>
      <c r="CO282" s="34">
        <f t="shared" ref="CO282:CR282" si="423">SUM(CO30)</f>
        <v>0.68</v>
      </c>
      <c r="CP282" s="34">
        <f t="shared" si="423"/>
        <v>1.66</v>
      </c>
      <c r="CQ282" s="34">
        <f t="shared" si="423"/>
        <v>0.51</v>
      </c>
      <c r="CR282" s="34">
        <f t="shared" si="423"/>
        <v>0.28000000000000003</v>
      </c>
      <c r="CU282" s="34" t="s">
        <v>274</v>
      </c>
      <c r="CV282" s="34">
        <f t="shared" ref="CV282:CY282" si="424">SUM(CV30)</f>
        <v>0.63</v>
      </c>
      <c r="CW282" s="34">
        <f t="shared" si="424"/>
        <v>0.2</v>
      </c>
      <c r="CX282" s="34">
        <f t="shared" si="424"/>
        <v>0.74</v>
      </c>
      <c r="CY282" s="34">
        <f t="shared" si="424"/>
        <v>0.64</v>
      </c>
      <c r="DB282" s="34" t="s">
        <v>274</v>
      </c>
      <c r="DC282" s="34">
        <f t="shared" ref="DC282:DF282" si="425">SUM(DC30)</f>
        <v>0.45</v>
      </c>
      <c r="DD282" s="34">
        <f t="shared" si="425"/>
        <v>0.13</v>
      </c>
      <c r="DE282" s="34">
        <f t="shared" si="425"/>
        <v>0.55000000000000004</v>
      </c>
      <c r="DF282" s="34">
        <f t="shared" si="425"/>
        <v>0.28000000000000003</v>
      </c>
      <c r="DI282" s="34" t="s">
        <v>274</v>
      </c>
      <c r="DJ282" s="34">
        <f t="shared" ref="DJ282:DM282" si="426">SUM(DJ30)</f>
        <v>0.42</v>
      </c>
      <c r="DK282" s="34">
        <f t="shared" si="426"/>
        <v>0</v>
      </c>
      <c r="DL282" s="34">
        <f t="shared" si="426"/>
        <v>0.5</v>
      </c>
      <c r="DM282" s="34">
        <f t="shared" si="426"/>
        <v>0.3</v>
      </c>
      <c r="DP282" s="34" t="s">
        <v>274</v>
      </c>
      <c r="DQ282" s="34">
        <f t="shared" ref="DQ282:DT282" si="427">SUM(DQ30)</f>
        <v>0.24</v>
      </c>
      <c r="DR282" s="34">
        <f t="shared" si="427"/>
        <v>0.05</v>
      </c>
      <c r="DS282" s="34">
        <f t="shared" si="427"/>
        <v>0.27</v>
      </c>
      <c r="DT282" s="34">
        <f t="shared" si="427"/>
        <v>0.11</v>
      </c>
      <c r="DW282" s="34" t="s">
        <v>274</v>
      </c>
      <c r="DX282" s="34">
        <f t="shared" ref="DX282:EA282" si="428">SUM(DX30)</f>
        <v>0.04</v>
      </c>
      <c r="DY282" s="34">
        <f t="shared" si="428"/>
        <v>0.21</v>
      </c>
      <c r="DZ282" s="34">
        <f t="shared" si="428"/>
        <v>0.01</v>
      </c>
      <c r="EA282" s="34">
        <f t="shared" si="428"/>
        <v>0</v>
      </c>
      <c r="ED282" s="34" t="s">
        <v>274</v>
      </c>
      <c r="EE282" s="34">
        <f t="shared" ref="EE282:EH282" si="429">SUM(EE30)</f>
        <v>0.06</v>
      </c>
      <c r="EF282" s="34">
        <f t="shared" si="429"/>
        <v>0</v>
      </c>
      <c r="EG282" s="34">
        <f t="shared" si="429"/>
        <v>0.06</v>
      </c>
      <c r="EH282" s="34">
        <f t="shared" si="429"/>
        <v>0.09</v>
      </c>
      <c r="EK282" s="34" t="s">
        <v>274</v>
      </c>
      <c r="EL282" s="34">
        <f t="shared" ref="EL282:EO282" si="430">SUM(EL30)</f>
        <v>7.0000000000000007E-2</v>
      </c>
      <c r="EM282" s="34">
        <f t="shared" si="430"/>
        <v>0.03</v>
      </c>
      <c r="EN282" s="34">
        <f t="shared" si="430"/>
        <v>0</v>
      </c>
      <c r="EO282" s="34">
        <f t="shared" si="430"/>
        <v>0.18</v>
      </c>
      <c r="ER282" s="34" t="s">
        <v>274</v>
      </c>
      <c r="ES282" s="34">
        <f t="shared" ref="ES282:EV282" si="431">SUM(ES30)</f>
        <v>0.14000000000000001</v>
      </c>
      <c r="ET282" s="34">
        <f t="shared" si="431"/>
        <v>0.09</v>
      </c>
      <c r="EU282" s="34">
        <f t="shared" si="431"/>
        <v>0.14000000000000001</v>
      </c>
      <c r="EV282" s="34">
        <f t="shared" si="431"/>
        <v>0.18</v>
      </c>
      <c r="EZ282" s="34">
        <f t="shared" ref="EZ282:FC282" si="432">SUM(EZ30)</f>
        <v>0.11</v>
      </c>
      <c r="FA282" s="34">
        <f t="shared" si="432"/>
        <v>0.1</v>
      </c>
      <c r="FB282" s="34">
        <f t="shared" si="432"/>
        <v>0.1</v>
      </c>
      <c r="FC282" s="34">
        <f t="shared" si="432"/>
        <v>0.12</v>
      </c>
      <c r="FG282" s="34">
        <f t="shared" ref="FG282:FJ282" si="433">SUM(FG30)</f>
        <v>0.17</v>
      </c>
      <c r="FH282" s="34">
        <f t="shared" si="433"/>
        <v>0.18</v>
      </c>
      <c r="FI282" s="34">
        <f t="shared" si="433"/>
        <v>0.12</v>
      </c>
      <c r="FJ282" s="34">
        <f t="shared" si="433"/>
        <v>0.19</v>
      </c>
      <c r="FN282" s="34">
        <f t="shared" ref="FN282:FQ282" si="434">SUM(FN30)</f>
        <v>0.18</v>
      </c>
      <c r="FO282" s="34">
        <f t="shared" si="434"/>
        <v>0.31</v>
      </c>
      <c r="FP282" s="34">
        <f t="shared" si="434"/>
        <v>0.13</v>
      </c>
      <c r="FQ282" s="34">
        <f t="shared" si="434"/>
        <v>0.31</v>
      </c>
      <c r="FU282" s="34">
        <f t="shared" ref="FU282:FX282" si="435">SUM(FU30)</f>
        <v>0.12</v>
      </c>
      <c r="FV282" s="34">
        <f t="shared" si="435"/>
        <v>0</v>
      </c>
      <c r="FW282" s="34">
        <f t="shared" si="435"/>
        <v>0.11</v>
      </c>
      <c r="FX282" s="34">
        <f t="shared" si="435"/>
        <v>0.09</v>
      </c>
      <c r="GB282" s="34">
        <f t="shared" ref="GB282:GE282" si="436">SUM(GB30)</f>
        <v>0.19</v>
      </c>
      <c r="GC282" s="34">
        <f t="shared" si="436"/>
        <v>0.08</v>
      </c>
      <c r="GD282" s="34">
        <f t="shared" si="436"/>
        <v>0.16</v>
      </c>
      <c r="GE282" s="34">
        <f t="shared" si="436"/>
        <v>0.4</v>
      </c>
      <c r="GI282" s="34">
        <f t="shared" ref="GI282:GL282" si="437">SUM(GI30)</f>
        <v>0.26</v>
      </c>
      <c r="GJ282" s="34">
        <f t="shared" si="437"/>
        <v>7.0000000000000007E-2</v>
      </c>
      <c r="GK282" s="34">
        <f t="shared" si="437"/>
        <v>0.31</v>
      </c>
      <c r="GL282" s="34">
        <f t="shared" si="437"/>
        <v>7.0000000000000007E-2</v>
      </c>
      <c r="GP282" s="49">
        <f t="shared" ref="GP282:GS282" si="438">SUM(GP30)</f>
        <v>0.47</v>
      </c>
      <c r="GQ282" s="49">
        <f t="shared" si="438"/>
        <v>0.31</v>
      </c>
      <c r="GR282" s="49">
        <f t="shared" si="438"/>
        <v>0.52</v>
      </c>
      <c r="GS282" s="49">
        <f t="shared" si="438"/>
        <v>0.17</v>
      </c>
      <c r="GT282" s="49"/>
      <c r="GW282" s="53">
        <f t="shared" ref="GW282:GZ282" si="439">SUM(GW30)</f>
        <v>0.28999999999999998</v>
      </c>
      <c r="GX282" s="53">
        <f t="shared" si="439"/>
        <v>7.0000000000000007E-2</v>
      </c>
      <c r="GY282" s="53">
        <f t="shared" si="439"/>
        <v>0.22</v>
      </c>
      <c r="GZ282" s="53">
        <f t="shared" si="439"/>
        <v>0.15</v>
      </c>
      <c r="HD282" s="57">
        <f t="shared" ref="HD282:HG282" si="440">SUM(HD30)</f>
        <v>0.23</v>
      </c>
      <c r="HE282" s="57">
        <f t="shared" si="440"/>
        <v>0.48</v>
      </c>
      <c r="HF282" s="57">
        <f t="shared" si="440"/>
        <v>0.15</v>
      </c>
      <c r="HG282" s="57">
        <f t="shared" si="440"/>
        <v>0.32</v>
      </c>
      <c r="HK282" s="57">
        <f t="shared" ref="HK282:HN282" si="441">SUM(HK30)</f>
        <v>0.12</v>
      </c>
      <c r="HL282" s="57">
        <f t="shared" si="441"/>
        <v>0.06</v>
      </c>
      <c r="HM282" s="57">
        <f t="shared" si="441"/>
        <v>0.11</v>
      </c>
      <c r="HN282" s="57">
        <f t="shared" si="441"/>
        <v>0.19</v>
      </c>
      <c r="HR282" s="57">
        <f t="shared" ref="HR282:HU282" si="442">SUM(HR30)</f>
        <v>0.1</v>
      </c>
      <c r="HS282" s="57">
        <f t="shared" si="442"/>
        <v>0.06</v>
      </c>
      <c r="HT282" s="57">
        <f t="shared" si="442"/>
        <v>0.1</v>
      </c>
      <c r="HU282" s="57">
        <f t="shared" si="442"/>
        <v>0.14000000000000001</v>
      </c>
      <c r="HY282" s="57">
        <f t="shared" ref="HY282:IB282" si="443">SUM(HY30)</f>
        <v>0.23</v>
      </c>
      <c r="HZ282" s="57">
        <f t="shared" si="443"/>
        <v>0.36</v>
      </c>
      <c r="IA282" s="57">
        <f t="shared" si="443"/>
        <v>0.13</v>
      </c>
      <c r="IB282" s="57">
        <f t="shared" si="443"/>
        <v>0.48</v>
      </c>
    </row>
    <row r="283" spans="1:236" x14ac:dyDescent="0.25">
      <c r="A283" s="34" t="s">
        <v>275</v>
      </c>
      <c r="B283" s="34">
        <f t="shared" si="212"/>
        <v>1.55</v>
      </c>
      <c r="C283" s="34">
        <f t="shared" si="212"/>
        <v>0.67</v>
      </c>
      <c r="D283" s="34">
        <f t="shared" si="212"/>
        <v>2.13</v>
      </c>
      <c r="E283" s="34">
        <f t="shared" si="212"/>
        <v>0.35</v>
      </c>
      <c r="H283" s="34" t="s">
        <v>275</v>
      </c>
      <c r="I283" s="34">
        <f t="shared" si="213"/>
        <v>1.53</v>
      </c>
      <c r="J283" s="34">
        <f t="shared" si="213"/>
        <v>0.44</v>
      </c>
      <c r="K283" s="34">
        <f t="shared" si="213"/>
        <v>2.0299999999999998</v>
      </c>
      <c r="L283" s="34">
        <f t="shared" si="213"/>
        <v>0.47</v>
      </c>
      <c r="O283" s="34" t="s">
        <v>275</v>
      </c>
      <c r="P283" s="34">
        <f t="shared" si="214"/>
        <v>1.81</v>
      </c>
      <c r="Q283" s="34">
        <f t="shared" si="214"/>
        <v>0.38</v>
      </c>
      <c r="R283" s="34">
        <f t="shared" si="214"/>
        <v>2.52</v>
      </c>
      <c r="S283" s="34">
        <f t="shared" si="214"/>
        <v>0.59</v>
      </c>
      <c r="V283" s="34" t="s">
        <v>275</v>
      </c>
      <c r="W283" s="34">
        <f t="shared" si="215"/>
        <v>1.61</v>
      </c>
      <c r="X283" s="34">
        <f t="shared" si="215"/>
        <v>0.45</v>
      </c>
      <c r="Y283" s="34">
        <f t="shared" si="215"/>
        <v>2.35</v>
      </c>
      <c r="Z283" s="34">
        <f t="shared" si="215"/>
        <v>0.36</v>
      </c>
      <c r="AC283" s="34" t="s">
        <v>275</v>
      </c>
      <c r="AD283" s="34">
        <f t="shared" si="216"/>
        <v>1.55</v>
      </c>
      <c r="AE283" s="34">
        <f t="shared" si="216"/>
        <v>0.64</v>
      </c>
      <c r="AF283" s="34">
        <f t="shared" si="216"/>
        <v>2.21</v>
      </c>
      <c r="AG283" s="34">
        <f t="shared" si="216"/>
        <v>0.26</v>
      </c>
      <c r="AJ283" s="34" t="s">
        <v>275</v>
      </c>
      <c r="AK283" s="34">
        <f t="shared" si="217"/>
        <v>1.79</v>
      </c>
      <c r="AL283" s="34">
        <f t="shared" si="217"/>
        <v>0.36</v>
      </c>
      <c r="AM283" s="34">
        <f t="shared" si="217"/>
        <v>2.5299999999999998</v>
      </c>
      <c r="AN283" s="34">
        <f t="shared" si="217"/>
        <v>0.67</v>
      </c>
      <c r="AQ283" s="34" t="s">
        <v>275</v>
      </c>
      <c r="AR283" s="34">
        <f t="shared" si="218"/>
        <v>1.46</v>
      </c>
      <c r="AS283" s="34">
        <f t="shared" si="218"/>
        <v>0.11</v>
      </c>
      <c r="AT283" s="34">
        <f t="shared" si="218"/>
        <v>2.25</v>
      </c>
      <c r="AU283" s="34">
        <f t="shared" si="218"/>
        <v>0.14000000000000001</v>
      </c>
      <c r="AX283" s="34" t="s">
        <v>275</v>
      </c>
      <c r="AY283" s="34">
        <f t="shared" si="219"/>
        <v>2.09</v>
      </c>
      <c r="AZ283" s="34">
        <f t="shared" si="219"/>
        <v>0.52</v>
      </c>
      <c r="BA283" s="34">
        <f t="shared" si="219"/>
        <v>3.19</v>
      </c>
      <c r="BB283" s="34">
        <f t="shared" si="219"/>
        <v>0.2</v>
      </c>
      <c r="BE283" s="34" t="s">
        <v>275</v>
      </c>
      <c r="BF283" s="34">
        <f t="shared" si="220"/>
        <v>1.83</v>
      </c>
      <c r="BG283" s="34">
        <f t="shared" si="220"/>
        <v>0.93</v>
      </c>
      <c r="BH283" s="34">
        <f t="shared" si="220"/>
        <v>2.65</v>
      </c>
      <c r="BI283" s="34">
        <f t="shared" si="220"/>
        <v>0.21</v>
      </c>
      <c r="BL283" s="34" t="s">
        <v>275</v>
      </c>
      <c r="BM283" s="34">
        <f t="shared" si="221"/>
        <v>2.11</v>
      </c>
      <c r="BN283" s="34">
        <f t="shared" si="221"/>
        <v>0.51</v>
      </c>
      <c r="BO283" s="34">
        <f t="shared" si="221"/>
        <v>3.25</v>
      </c>
      <c r="BP283" s="34">
        <f t="shared" si="221"/>
        <v>0.08</v>
      </c>
      <c r="BS283" s="34" t="s">
        <v>275</v>
      </c>
      <c r="BT283" s="34">
        <f t="shared" si="222"/>
        <v>2.58</v>
      </c>
      <c r="BU283" s="34">
        <f t="shared" si="222"/>
        <v>1.25</v>
      </c>
      <c r="BV283" s="34">
        <f t="shared" si="222"/>
        <v>3.51</v>
      </c>
      <c r="BW283" s="34">
        <f t="shared" si="222"/>
        <v>0.79</v>
      </c>
      <c r="BZ283" s="34" t="s">
        <v>275</v>
      </c>
      <c r="CA283" s="34">
        <f t="shared" si="223"/>
        <v>2.31</v>
      </c>
      <c r="CB283" s="34">
        <f t="shared" si="223"/>
        <v>0.9</v>
      </c>
      <c r="CC283" s="34">
        <f t="shared" si="223"/>
        <v>3.29</v>
      </c>
      <c r="CD283" s="34">
        <f t="shared" si="223"/>
        <v>0.51</v>
      </c>
      <c r="CG283" s="34" t="s">
        <v>275</v>
      </c>
      <c r="CH283" s="34">
        <f t="shared" ref="CH283:CK283" si="444">SUM(CH31)</f>
        <v>2.4</v>
      </c>
      <c r="CI283" s="34">
        <f t="shared" si="444"/>
        <v>1.1499999999999999</v>
      </c>
      <c r="CJ283" s="34">
        <f t="shared" si="444"/>
        <v>3.43</v>
      </c>
      <c r="CK283" s="34">
        <f t="shared" si="444"/>
        <v>0.51</v>
      </c>
      <c r="CN283" s="34" t="s">
        <v>275</v>
      </c>
      <c r="CO283" s="34">
        <f t="shared" ref="CO283:CR283" si="445">SUM(CO31)</f>
        <v>2</v>
      </c>
      <c r="CP283" s="34">
        <f t="shared" si="445"/>
        <v>0.5</v>
      </c>
      <c r="CQ283" s="34">
        <f t="shared" si="445"/>
        <v>2.98</v>
      </c>
      <c r="CR283" s="34">
        <f t="shared" si="445"/>
        <v>0.2</v>
      </c>
      <c r="CU283" s="34" t="s">
        <v>275</v>
      </c>
      <c r="CV283" s="34">
        <f t="shared" ref="CV283:CY283" si="446">SUM(CV31)</f>
        <v>2.0499999999999998</v>
      </c>
      <c r="CW283" s="34">
        <f t="shared" si="446"/>
        <v>1.81</v>
      </c>
      <c r="CX283" s="34">
        <f t="shared" si="446"/>
        <v>2.72</v>
      </c>
      <c r="CY283" s="34">
        <f t="shared" si="446"/>
        <v>0.21</v>
      </c>
      <c r="DB283" s="34" t="s">
        <v>275</v>
      </c>
      <c r="DC283" s="34">
        <f t="shared" ref="DC283:DF283" si="447">SUM(DC31)</f>
        <v>3.01</v>
      </c>
      <c r="DD283" s="34">
        <f t="shared" si="447"/>
        <v>1.1000000000000001</v>
      </c>
      <c r="DE283" s="34">
        <f t="shared" si="447"/>
        <v>4.47</v>
      </c>
      <c r="DF283" s="34">
        <f t="shared" si="447"/>
        <v>0.51</v>
      </c>
      <c r="DI283" s="34" t="s">
        <v>275</v>
      </c>
      <c r="DJ283" s="34">
        <f t="shared" ref="DJ283:DM283" si="448">SUM(DJ31)</f>
        <v>2.52</v>
      </c>
      <c r="DK283" s="34">
        <f t="shared" si="448"/>
        <v>0.94</v>
      </c>
      <c r="DL283" s="34">
        <f t="shared" si="448"/>
        <v>3.46</v>
      </c>
      <c r="DM283" s="34">
        <f t="shared" si="448"/>
        <v>0.56999999999999995</v>
      </c>
      <c r="DP283" s="34" t="s">
        <v>275</v>
      </c>
      <c r="DQ283" s="34">
        <f t="shared" ref="DQ283:DT283" si="449">SUM(DQ31)</f>
        <v>2.27</v>
      </c>
      <c r="DR283" s="34">
        <f t="shared" si="449"/>
        <v>1.23</v>
      </c>
      <c r="DS283" s="34">
        <f t="shared" si="449"/>
        <v>3.33</v>
      </c>
      <c r="DT283" s="34">
        <f t="shared" si="449"/>
        <v>0.12</v>
      </c>
      <c r="DW283" s="34" t="s">
        <v>275</v>
      </c>
      <c r="DX283" s="34">
        <f t="shared" ref="DX283:EA283" si="450">SUM(DX31)</f>
        <v>2.2599999999999998</v>
      </c>
      <c r="DY283" s="34">
        <f t="shared" si="450"/>
        <v>1.32</v>
      </c>
      <c r="DZ283" s="34">
        <f t="shared" si="450"/>
        <v>3.18</v>
      </c>
      <c r="EA283" s="34">
        <f t="shared" si="450"/>
        <v>0.25</v>
      </c>
      <c r="ED283" s="34" t="s">
        <v>275</v>
      </c>
      <c r="EE283" s="34">
        <f t="shared" ref="EE283:EH283" si="451">SUM(EE31)</f>
        <v>2.08</v>
      </c>
      <c r="EF283" s="34">
        <f t="shared" si="451"/>
        <v>0.62</v>
      </c>
      <c r="EG283" s="34">
        <f t="shared" si="451"/>
        <v>2.93</v>
      </c>
      <c r="EH283" s="34">
        <f t="shared" si="451"/>
        <v>0.42</v>
      </c>
      <c r="EK283" s="34" t="s">
        <v>275</v>
      </c>
      <c r="EL283" s="34">
        <f t="shared" ref="EL283:EO283" si="452">SUM(EL31)</f>
        <v>2.44</v>
      </c>
      <c r="EM283" s="34">
        <f t="shared" si="452"/>
        <v>0.77</v>
      </c>
      <c r="EN283" s="34">
        <f t="shared" si="452"/>
        <v>3.51</v>
      </c>
      <c r="EO283" s="34">
        <f t="shared" si="452"/>
        <v>0.42</v>
      </c>
      <c r="ER283" s="34" t="s">
        <v>275</v>
      </c>
      <c r="ES283" s="34">
        <f t="shared" ref="ES283:EV283" si="453">SUM(ES31)</f>
        <v>2.1</v>
      </c>
      <c r="ET283" s="34">
        <f t="shared" si="453"/>
        <v>1.29</v>
      </c>
      <c r="EU283" s="34">
        <f t="shared" si="453"/>
        <v>2.89</v>
      </c>
      <c r="EV283" s="34">
        <f t="shared" si="453"/>
        <v>0.23</v>
      </c>
      <c r="EZ283" s="34">
        <f t="shared" ref="EZ283:FC283" si="454">SUM(EZ31)</f>
        <v>2.19</v>
      </c>
      <c r="FA283" s="34">
        <f t="shared" si="454"/>
        <v>0.62</v>
      </c>
      <c r="FB283" s="34">
        <f t="shared" si="454"/>
        <v>3.18</v>
      </c>
      <c r="FC283" s="34">
        <f t="shared" si="454"/>
        <v>0.39</v>
      </c>
      <c r="FG283" s="34">
        <f t="shared" ref="FG283:FJ283" si="455">SUM(FG31)</f>
        <v>2.36</v>
      </c>
      <c r="FH283" s="34">
        <f t="shared" si="455"/>
        <v>2.1800000000000002</v>
      </c>
      <c r="FI283" s="34">
        <f t="shared" si="455"/>
        <v>3.11</v>
      </c>
      <c r="FJ283" s="34">
        <f t="shared" si="455"/>
        <v>0.19</v>
      </c>
      <c r="FN283" s="34">
        <f t="shared" ref="FN283:FQ283" si="456">SUM(FN31)</f>
        <v>2.06</v>
      </c>
      <c r="FO283" s="34">
        <f t="shared" si="456"/>
        <v>1.77</v>
      </c>
      <c r="FP283" s="34">
        <f t="shared" si="456"/>
        <v>2.68</v>
      </c>
      <c r="FQ283" s="34">
        <f t="shared" si="456"/>
        <v>0.36</v>
      </c>
      <c r="FU283" s="34">
        <f t="shared" ref="FU283:FX283" si="457">SUM(FU31)</f>
        <v>1.87</v>
      </c>
      <c r="FV283" s="34">
        <f t="shared" si="457"/>
        <v>2.63</v>
      </c>
      <c r="FW283" s="34">
        <f t="shared" si="457"/>
        <v>2.37</v>
      </c>
      <c r="FX283" s="34">
        <f t="shared" si="457"/>
        <v>0.03</v>
      </c>
      <c r="GB283" s="34">
        <f t="shared" ref="GB283:GE283" si="458">SUM(GB31)</f>
        <v>1.9</v>
      </c>
      <c r="GC283" s="34">
        <f t="shared" si="458"/>
        <v>2.42</v>
      </c>
      <c r="GD283" s="34">
        <f t="shared" si="458"/>
        <v>2.35</v>
      </c>
      <c r="GE283" s="34">
        <f t="shared" si="458"/>
        <v>0.28999999999999998</v>
      </c>
      <c r="GI283" s="34">
        <f t="shared" ref="GI283:GL283" si="459">SUM(GI31)</f>
        <v>1.6</v>
      </c>
      <c r="GJ283" s="34">
        <f t="shared" si="459"/>
        <v>2.4700000000000002</v>
      </c>
      <c r="GK283" s="34">
        <f t="shared" si="459"/>
        <v>1.8</v>
      </c>
      <c r="GL283" s="34">
        <f t="shared" si="459"/>
        <v>0.31</v>
      </c>
      <c r="GP283" s="49">
        <f t="shared" ref="GP283:GS283" si="460">SUM(GP31)</f>
        <v>1.22</v>
      </c>
      <c r="GQ283" s="49">
        <f t="shared" si="460"/>
        <v>0.64</v>
      </c>
      <c r="GR283" s="49">
        <f t="shared" si="460"/>
        <v>1.76</v>
      </c>
      <c r="GS283" s="49">
        <f t="shared" si="460"/>
        <v>0</v>
      </c>
      <c r="GT283" s="49"/>
      <c r="GW283" s="53">
        <f t="shared" ref="GW283:GZ283" si="461">SUM(GW31)</f>
        <v>1.43</v>
      </c>
      <c r="GX283" s="53">
        <f t="shared" si="461"/>
        <v>1.35</v>
      </c>
      <c r="GY283" s="53">
        <f t="shared" si="461"/>
        <v>1.92</v>
      </c>
      <c r="GZ283" s="53">
        <f t="shared" si="461"/>
        <v>0.09</v>
      </c>
      <c r="HD283" s="57">
        <f t="shared" ref="HD283:HG283" si="462">SUM(HD31)</f>
        <v>1.42</v>
      </c>
      <c r="HE283" s="57">
        <f t="shared" si="462"/>
        <v>1.93</v>
      </c>
      <c r="HF283" s="57">
        <f t="shared" si="462"/>
        <v>1.76</v>
      </c>
      <c r="HG283" s="57">
        <f t="shared" si="462"/>
        <v>0</v>
      </c>
      <c r="HK283" s="57">
        <f t="shared" ref="HK283:HN283" si="463">SUM(HK31)</f>
        <v>1.22</v>
      </c>
      <c r="HL283" s="57">
        <f t="shared" si="463"/>
        <v>0.61</v>
      </c>
      <c r="HM283" s="57">
        <f t="shared" si="463"/>
        <v>1.64</v>
      </c>
      <c r="HN283" s="57">
        <f t="shared" si="463"/>
        <v>0</v>
      </c>
      <c r="HR283" s="57">
        <f t="shared" ref="HR283:HU283" si="464">SUM(HR31)</f>
        <v>1.37</v>
      </c>
      <c r="HS283" s="57">
        <f t="shared" si="464"/>
        <v>1.67</v>
      </c>
      <c r="HT283" s="57">
        <f t="shared" si="464"/>
        <v>1.79</v>
      </c>
      <c r="HU283" s="57">
        <f t="shared" si="464"/>
        <v>0</v>
      </c>
      <c r="HY283" s="57">
        <f t="shared" ref="HY283:IB283" si="465">SUM(HY31)</f>
        <v>1.1200000000000001</v>
      </c>
      <c r="HZ283" s="57">
        <f t="shared" si="465"/>
        <v>1.42</v>
      </c>
      <c r="IA283" s="57">
        <f t="shared" si="465"/>
        <v>1.46</v>
      </c>
      <c r="IB283" s="57">
        <f t="shared" si="465"/>
        <v>7.0000000000000007E-2</v>
      </c>
    </row>
    <row r="284" spans="1:236" x14ac:dyDescent="0.25">
      <c r="A284" s="34" t="s">
        <v>276</v>
      </c>
      <c r="B284" s="34">
        <f t="shared" si="212"/>
        <v>0.43</v>
      </c>
      <c r="C284" s="34">
        <f t="shared" si="212"/>
        <v>0.73</v>
      </c>
      <c r="D284" s="34">
        <f t="shared" si="212"/>
        <v>0.38</v>
      </c>
      <c r="E284" s="34">
        <f t="shared" si="212"/>
        <v>0.3</v>
      </c>
      <c r="H284" s="34" t="s">
        <v>276</v>
      </c>
      <c r="I284" s="34">
        <f t="shared" si="213"/>
        <v>0.26</v>
      </c>
      <c r="J284" s="34">
        <f t="shared" si="213"/>
        <v>0.93</v>
      </c>
      <c r="K284" s="34">
        <f t="shared" si="213"/>
        <v>7.0000000000000007E-2</v>
      </c>
      <c r="L284" s="34">
        <f t="shared" si="213"/>
        <v>0.17</v>
      </c>
      <c r="O284" s="34" t="s">
        <v>276</v>
      </c>
      <c r="P284" s="34">
        <f t="shared" si="214"/>
        <v>0.42</v>
      </c>
      <c r="Q284" s="34">
        <f t="shared" si="214"/>
        <v>1.1599999999999999</v>
      </c>
      <c r="R284" s="34">
        <f t="shared" si="214"/>
        <v>0.28999999999999998</v>
      </c>
      <c r="S284" s="34">
        <f t="shared" si="214"/>
        <v>0.27</v>
      </c>
      <c r="V284" s="34" t="s">
        <v>276</v>
      </c>
      <c r="W284" s="34">
        <f t="shared" si="215"/>
        <v>0.42</v>
      </c>
      <c r="X284" s="34">
        <f t="shared" si="215"/>
        <v>0.81</v>
      </c>
      <c r="Y284" s="34">
        <f t="shared" si="215"/>
        <v>0.32</v>
      </c>
      <c r="Z284" s="34">
        <f t="shared" si="215"/>
        <v>0.56000000000000005</v>
      </c>
      <c r="AC284" s="34" t="s">
        <v>276</v>
      </c>
      <c r="AD284" s="34">
        <f t="shared" si="216"/>
        <v>0.42</v>
      </c>
      <c r="AE284" s="34">
        <f t="shared" si="216"/>
        <v>0.34</v>
      </c>
      <c r="AF284" s="34">
        <f t="shared" si="216"/>
        <v>0.23</v>
      </c>
      <c r="AG284" s="34">
        <f t="shared" si="216"/>
        <v>1.04</v>
      </c>
      <c r="AJ284" s="34" t="s">
        <v>276</v>
      </c>
      <c r="AK284" s="34">
        <f t="shared" si="217"/>
        <v>0.46</v>
      </c>
      <c r="AL284" s="34">
        <f t="shared" si="217"/>
        <v>0.84</v>
      </c>
      <c r="AM284" s="34">
        <f t="shared" si="217"/>
        <v>0.12</v>
      </c>
      <c r="AN284" s="34">
        <f t="shared" si="217"/>
        <v>1.17</v>
      </c>
      <c r="AQ284" s="34" t="s">
        <v>276</v>
      </c>
      <c r="AR284" s="34">
        <f t="shared" si="218"/>
        <v>0.3</v>
      </c>
      <c r="AS284" s="34">
        <f t="shared" si="218"/>
        <v>0.6</v>
      </c>
      <c r="AT284" s="34">
        <f t="shared" si="218"/>
        <v>0.27</v>
      </c>
      <c r="AU284" s="34">
        <f t="shared" si="218"/>
        <v>0.19</v>
      </c>
      <c r="AX284" s="34" t="s">
        <v>276</v>
      </c>
      <c r="AY284" s="34">
        <f t="shared" si="219"/>
        <v>0.26</v>
      </c>
      <c r="AZ284" s="34">
        <f t="shared" si="219"/>
        <v>0.89</v>
      </c>
      <c r="BA284" s="34">
        <f t="shared" si="219"/>
        <v>0.1</v>
      </c>
      <c r="BB284" s="34">
        <f t="shared" si="219"/>
        <v>0.35</v>
      </c>
      <c r="BE284" s="34" t="s">
        <v>276</v>
      </c>
      <c r="BF284" s="34">
        <f t="shared" si="220"/>
        <v>0.15</v>
      </c>
      <c r="BG284" s="34">
        <f t="shared" si="220"/>
        <v>0.61</v>
      </c>
      <c r="BH284" s="34">
        <f t="shared" si="220"/>
        <v>7.0000000000000007E-2</v>
      </c>
      <c r="BI284" s="34">
        <f t="shared" si="220"/>
        <v>0.11</v>
      </c>
      <c r="BL284" s="34" t="s">
        <v>276</v>
      </c>
      <c r="BM284" s="34">
        <f t="shared" si="221"/>
        <v>0.22</v>
      </c>
      <c r="BN284" s="34">
        <f t="shared" si="221"/>
        <v>0.75</v>
      </c>
      <c r="BO284" s="34">
        <f t="shared" si="221"/>
        <v>0.08</v>
      </c>
      <c r="BP284" s="34">
        <f t="shared" si="221"/>
        <v>0.18</v>
      </c>
      <c r="BS284" s="34" t="s">
        <v>276</v>
      </c>
      <c r="BT284" s="34">
        <f t="shared" si="222"/>
        <v>0.17</v>
      </c>
      <c r="BU284" s="34">
        <f t="shared" si="222"/>
        <v>0.46</v>
      </c>
      <c r="BV284" s="34">
        <f t="shared" si="222"/>
        <v>0.14000000000000001</v>
      </c>
      <c r="BW284" s="34">
        <f t="shared" si="222"/>
        <v>0.12</v>
      </c>
      <c r="BZ284" s="34" t="s">
        <v>276</v>
      </c>
      <c r="CA284" s="34">
        <f t="shared" si="223"/>
        <v>0.27</v>
      </c>
      <c r="CB284" s="34">
        <f t="shared" si="223"/>
        <v>0.38</v>
      </c>
      <c r="CC284" s="34">
        <f t="shared" si="223"/>
        <v>0.13</v>
      </c>
      <c r="CD284" s="34">
        <f t="shared" si="223"/>
        <v>0.51</v>
      </c>
      <c r="CG284" s="34" t="s">
        <v>276</v>
      </c>
      <c r="CH284" s="34">
        <f t="shared" ref="CH284:CK284" si="466">SUM(CH32)</f>
        <v>0.44</v>
      </c>
      <c r="CI284" s="34">
        <f t="shared" si="466"/>
        <v>0.49</v>
      </c>
      <c r="CJ284" s="34">
        <f t="shared" si="466"/>
        <v>0.37</v>
      </c>
      <c r="CK284" s="34">
        <f t="shared" si="466"/>
        <v>0.73</v>
      </c>
      <c r="CN284" s="34" t="s">
        <v>276</v>
      </c>
      <c r="CO284" s="34">
        <f t="shared" ref="CO284:CR284" si="467">SUM(CO32)</f>
        <v>0.13</v>
      </c>
      <c r="CP284" s="34">
        <f t="shared" si="467"/>
        <v>0.22</v>
      </c>
      <c r="CQ284" s="34">
        <f t="shared" si="467"/>
        <v>0.17</v>
      </c>
      <c r="CR284" s="34">
        <f t="shared" si="467"/>
        <v>0</v>
      </c>
      <c r="CU284" s="34" t="s">
        <v>276</v>
      </c>
      <c r="CV284" s="34">
        <f t="shared" ref="CV284:CY284" si="468">SUM(CV32)</f>
        <v>0.28999999999999998</v>
      </c>
      <c r="CW284" s="34">
        <f t="shared" si="468"/>
        <v>0.6</v>
      </c>
      <c r="CX284" s="34">
        <f t="shared" si="468"/>
        <v>0.28999999999999998</v>
      </c>
      <c r="CY284" s="34">
        <f t="shared" si="468"/>
        <v>0</v>
      </c>
      <c r="DB284" s="34" t="s">
        <v>276</v>
      </c>
      <c r="DC284" s="34">
        <f t="shared" ref="DC284:DF284" si="469">SUM(DC32)</f>
        <v>0.47</v>
      </c>
      <c r="DD284" s="34">
        <f t="shared" si="469"/>
        <v>0.56000000000000005</v>
      </c>
      <c r="DE284" s="34">
        <f t="shared" si="469"/>
        <v>0.16</v>
      </c>
      <c r="DF284" s="34">
        <f t="shared" si="469"/>
        <v>1.46</v>
      </c>
      <c r="DI284" s="34" t="s">
        <v>276</v>
      </c>
      <c r="DJ284" s="34">
        <f t="shared" ref="DJ284:DM284" si="470">SUM(DJ32)</f>
        <v>0.24</v>
      </c>
      <c r="DK284" s="34">
        <f t="shared" si="470"/>
        <v>0.3</v>
      </c>
      <c r="DL284" s="34">
        <f t="shared" si="470"/>
        <v>0.05</v>
      </c>
      <c r="DM284" s="34">
        <f t="shared" si="470"/>
        <v>0.77</v>
      </c>
      <c r="DP284" s="34" t="s">
        <v>276</v>
      </c>
      <c r="DQ284" s="34">
        <f t="shared" ref="DQ284:DT284" si="471">SUM(DQ32)</f>
        <v>0.03</v>
      </c>
      <c r="DR284" s="34">
        <f t="shared" si="471"/>
        <v>0.12</v>
      </c>
      <c r="DS284" s="34">
        <f t="shared" si="471"/>
        <v>0</v>
      </c>
      <c r="DT284" s="34">
        <f t="shared" si="471"/>
        <v>0.06</v>
      </c>
      <c r="DW284" s="34" t="s">
        <v>276</v>
      </c>
      <c r="DX284" s="34">
        <f t="shared" ref="DX284:EA284" si="472">SUM(DX32)</f>
        <v>0.06</v>
      </c>
      <c r="DY284" s="34">
        <f t="shared" si="472"/>
        <v>0.43</v>
      </c>
      <c r="DZ284" s="34">
        <f t="shared" si="472"/>
        <v>0</v>
      </c>
      <c r="EA284" s="34">
        <f t="shared" si="472"/>
        <v>0</v>
      </c>
      <c r="ED284" s="34" t="s">
        <v>276</v>
      </c>
      <c r="EE284" s="34">
        <f t="shared" ref="EE284:EH284" si="473">SUM(EE32)</f>
        <v>0.14000000000000001</v>
      </c>
      <c r="EF284" s="34">
        <f t="shared" si="473"/>
        <v>0.45</v>
      </c>
      <c r="EG284" s="34">
        <f t="shared" si="473"/>
        <v>0.12</v>
      </c>
      <c r="EH284" s="34">
        <f t="shared" si="473"/>
        <v>0</v>
      </c>
      <c r="EK284" s="34" t="s">
        <v>276</v>
      </c>
      <c r="EL284" s="34">
        <f t="shared" ref="EL284:EO284" si="474">SUM(EL32)</f>
        <v>0.14000000000000001</v>
      </c>
      <c r="EM284" s="34">
        <f t="shared" si="474"/>
        <v>0.3</v>
      </c>
      <c r="EN284" s="34">
        <f t="shared" si="474"/>
        <v>0.1</v>
      </c>
      <c r="EO284" s="34">
        <f t="shared" si="474"/>
        <v>0.15</v>
      </c>
      <c r="ER284" s="34" t="s">
        <v>276</v>
      </c>
      <c r="ES284" s="34">
        <f t="shared" ref="ES284:EV284" si="475">SUM(ES32)</f>
        <v>0.13</v>
      </c>
      <c r="ET284" s="34">
        <f t="shared" si="475"/>
        <v>0.27</v>
      </c>
      <c r="EU284" s="34">
        <f t="shared" si="475"/>
        <v>0.13</v>
      </c>
      <c r="EV284" s="34">
        <f t="shared" si="475"/>
        <v>7.0000000000000007E-2</v>
      </c>
      <c r="EZ284" s="34">
        <f t="shared" ref="EZ284:FC284" si="476">SUM(EZ32)</f>
        <v>0.11</v>
      </c>
      <c r="FA284" s="34">
        <f t="shared" si="476"/>
        <v>0.34</v>
      </c>
      <c r="FB284" s="34">
        <f t="shared" si="476"/>
        <v>0.06</v>
      </c>
      <c r="FC284" s="34">
        <f t="shared" si="476"/>
        <v>0</v>
      </c>
      <c r="FG284" s="34">
        <f t="shared" ref="FG284:FJ284" si="477">SUM(FG32)</f>
        <v>0.26</v>
      </c>
      <c r="FH284" s="34">
        <f t="shared" si="477"/>
        <v>0.57999999999999996</v>
      </c>
      <c r="FI284" s="34">
        <f t="shared" si="477"/>
        <v>0.23</v>
      </c>
      <c r="FJ284" s="34">
        <f t="shared" si="477"/>
        <v>0.23</v>
      </c>
      <c r="FN284" s="34">
        <f t="shared" ref="FN284:FQ284" si="478">SUM(FN32)</f>
        <v>0.3</v>
      </c>
      <c r="FO284" s="34">
        <f t="shared" si="478"/>
        <v>0.14000000000000001</v>
      </c>
      <c r="FP284" s="34">
        <f t="shared" si="478"/>
        <v>0.38</v>
      </c>
      <c r="FQ284" s="34">
        <f t="shared" si="478"/>
        <v>0.04</v>
      </c>
      <c r="FU284" s="34">
        <f t="shared" ref="FU284:FX284" si="479">SUM(FU32)</f>
        <v>0.1</v>
      </c>
      <c r="FV284" s="34">
        <f t="shared" si="479"/>
        <v>0.18</v>
      </c>
      <c r="FW284" s="34">
        <f t="shared" si="479"/>
        <v>7.0000000000000007E-2</v>
      </c>
      <c r="FX284" s="34">
        <f t="shared" si="479"/>
        <v>0.11</v>
      </c>
      <c r="GB284" s="34">
        <f t="shared" ref="GB284:GE284" si="480">SUM(GB32)</f>
        <v>0.12</v>
      </c>
      <c r="GC284" s="34">
        <f t="shared" si="480"/>
        <v>0.2</v>
      </c>
      <c r="GD284" s="34">
        <f t="shared" si="480"/>
        <v>0.11</v>
      </c>
      <c r="GE284" s="34">
        <f t="shared" si="480"/>
        <v>0</v>
      </c>
      <c r="GI284" s="34">
        <f t="shared" ref="GI284:GL284" si="481">SUM(GI32)</f>
        <v>0.1</v>
      </c>
      <c r="GJ284" s="34">
        <f t="shared" si="481"/>
        <v>0.09</v>
      </c>
      <c r="GK284" s="34">
        <f t="shared" si="481"/>
        <v>0.15</v>
      </c>
      <c r="GL284" s="34">
        <f t="shared" si="481"/>
        <v>0</v>
      </c>
      <c r="GP284" s="49">
        <f t="shared" ref="GP284:GS284" si="482">SUM(GP32)</f>
        <v>0.11</v>
      </c>
      <c r="GQ284" s="49">
        <f t="shared" si="482"/>
        <v>0.12</v>
      </c>
      <c r="GR284" s="49">
        <f t="shared" si="482"/>
        <v>0.15</v>
      </c>
      <c r="GS284" s="49">
        <f t="shared" si="482"/>
        <v>0</v>
      </c>
      <c r="GT284" s="49"/>
      <c r="GW284" s="53">
        <f t="shared" ref="GW284:GZ284" si="483">SUM(GW32)</f>
        <v>0.1</v>
      </c>
      <c r="GX284" s="53">
        <f t="shared" si="483"/>
        <v>0.2</v>
      </c>
      <c r="GY284" s="53">
        <f t="shared" si="483"/>
        <v>0.09</v>
      </c>
      <c r="GZ284" s="53">
        <f t="shared" si="483"/>
        <v>0</v>
      </c>
      <c r="HD284" s="57">
        <f t="shared" ref="HD284:HG284" si="484">SUM(HD32)</f>
        <v>0.24</v>
      </c>
      <c r="HE284" s="57">
        <f t="shared" si="484"/>
        <v>0.48</v>
      </c>
      <c r="HF284" s="57">
        <f t="shared" si="484"/>
        <v>0.26</v>
      </c>
      <c r="HG284" s="57">
        <f t="shared" si="484"/>
        <v>0</v>
      </c>
      <c r="HK284" s="57">
        <f t="shared" ref="HK284:HN284" si="485">SUM(HK32)</f>
        <v>0.12</v>
      </c>
      <c r="HL284" s="57">
        <f t="shared" si="485"/>
        <v>0.57999999999999996</v>
      </c>
      <c r="HM284" s="57">
        <f t="shared" si="485"/>
        <v>7.0000000000000007E-2</v>
      </c>
      <c r="HN284" s="57">
        <f t="shared" si="485"/>
        <v>0</v>
      </c>
      <c r="HR284" s="57">
        <f t="shared" ref="HR284:HU284" si="486">SUM(HR32)</f>
        <v>0.14000000000000001</v>
      </c>
      <c r="HS284" s="57">
        <f t="shared" si="486"/>
        <v>0.12</v>
      </c>
      <c r="HT284" s="57">
        <f t="shared" si="486"/>
        <v>0.17</v>
      </c>
      <c r="HU284" s="57">
        <f t="shared" si="486"/>
        <v>0</v>
      </c>
      <c r="HY284" s="57">
        <f t="shared" ref="HY284:IB284" si="487">SUM(HY32)</f>
        <v>0.09</v>
      </c>
      <c r="HZ284" s="57">
        <f t="shared" si="487"/>
        <v>0.03</v>
      </c>
      <c r="IA284" s="57">
        <f t="shared" si="487"/>
        <v>0.06</v>
      </c>
      <c r="IB284" s="57">
        <f t="shared" si="487"/>
        <v>0.09</v>
      </c>
    </row>
    <row r="285" spans="1:236" x14ac:dyDescent="0.25">
      <c r="A285" s="34" t="s">
        <v>277</v>
      </c>
      <c r="B285" s="34">
        <f t="shared" si="212"/>
        <v>0.81</v>
      </c>
      <c r="C285" s="34">
        <f t="shared" si="212"/>
        <v>1.77</v>
      </c>
      <c r="D285" s="34">
        <f t="shared" si="212"/>
        <v>0.57999999999999996</v>
      </c>
      <c r="E285" s="34">
        <f t="shared" si="212"/>
        <v>0.42</v>
      </c>
      <c r="H285" s="34" t="s">
        <v>277</v>
      </c>
      <c r="I285" s="34">
        <f t="shared" si="213"/>
        <v>0.89</v>
      </c>
      <c r="J285" s="34">
        <f t="shared" si="213"/>
        <v>1.07</v>
      </c>
      <c r="K285" s="34">
        <f t="shared" si="213"/>
        <v>0.96</v>
      </c>
      <c r="L285" s="34">
        <f t="shared" si="213"/>
        <v>0.72</v>
      </c>
      <c r="O285" s="34" t="s">
        <v>277</v>
      </c>
      <c r="P285" s="34">
        <f t="shared" si="214"/>
        <v>0.6</v>
      </c>
      <c r="Q285" s="34">
        <f t="shared" si="214"/>
        <v>1.01</v>
      </c>
      <c r="R285" s="34">
        <f t="shared" si="214"/>
        <v>0.4</v>
      </c>
      <c r="S285" s="34">
        <f t="shared" si="214"/>
        <v>0.21</v>
      </c>
      <c r="V285" s="34" t="s">
        <v>277</v>
      </c>
      <c r="W285" s="34">
        <f t="shared" si="215"/>
        <v>0.66</v>
      </c>
      <c r="X285" s="34">
        <f t="shared" si="215"/>
        <v>0.7</v>
      </c>
      <c r="Y285" s="34">
        <f t="shared" si="215"/>
        <v>0.73</v>
      </c>
      <c r="Z285" s="34">
        <f t="shared" si="215"/>
        <v>0.13</v>
      </c>
      <c r="AC285" s="34" t="s">
        <v>277</v>
      </c>
      <c r="AD285" s="34">
        <f t="shared" si="216"/>
        <v>0.55000000000000004</v>
      </c>
      <c r="AE285" s="34">
        <f t="shared" si="216"/>
        <v>0.52</v>
      </c>
      <c r="AF285" s="34">
        <f t="shared" si="216"/>
        <v>0.61</v>
      </c>
      <c r="AG285" s="34">
        <f t="shared" si="216"/>
        <v>0.48</v>
      </c>
      <c r="AJ285" s="34" t="s">
        <v>277</v>
      </c>
      <c r="AK285" s="34">
        <f t="shared" si="217"/>
        <v>0.55000000000000004</v>
      </c>
      <c r="AL285" s="34">
        <f t="shared" si="217"/>
        <v>1.1200000000000001</v>
      </c>
      <c r="AM285" s="34">
        <f t="shared" si="217"/>
        <v>0.61</v>
      </c>
      <c r="AN285" s="34">
        <f t="shared" si="217"/>
        <v>0.1</v>
      </c>
      <c r="AQ285" s="34" t="s">
        <v>277</v>
      </c>
      <c r="AR285" s="34">
        <f t="shared" si="218"/>
        <v>0.5</v>
      </c>
      <c r="AS285" s="34">
        <f t="shared" si="218"/>
        <v>1.36</v>
      </c>
      <c r="AT285" s="34">
        <f t="shared" si="218"/>
        <v>0.34</v>
      </c>
      <c r="AU285" s="34">
        <f t="shared" si="218"/>
        <v>0.37</v>
      </c>
      <c r="AX285" s="34" t="s">
        <v>277</v>
      </c>
      <c r="AY285" s="34">
        <f t="shared" si="219"/>
        <v>0.3</v>
      </c>
      <c r="AZ285" s="34">
        <f t="shared" si="219"/>
        <v>0.56000000000000005</v>
      </c>
      <c r="BA285" s="34">
        <f t="shared" si="219"/>
        <v>0.24</v>
      </c>
      <c r="BB285" s="34">
        <f t="shared" si="219"/>
        <v>0.14000000000000001</v>
      </c>
      <c r="BE285" s="34" t="s">
        <v>277</v>
      </c>
      <c r="BF285" s="34">
        <f t="shared" si="220"/>
        <v>0.36</v>
      </c>
      <c r="BG285" s="34">
        <f t="shared" si="220"/>
        <v>0.64</v>
      </c>
      <c r="BH285" s="34">
        <f t="shared" si="220"/>
        <v>0.28999999999999998</v>
      </c>
      <c r="BI285" s="34">
        <f t="shared" si="220"/>
        <v>0.17</v>
      </c>
      <c r="BL285" s="34" t="s">
        <v>277</v>
      </c>
      <c r="BM285" s="34">
        <f t="shared" si="221"/>
        <v>0.33</v>
      </c>
      <c r="BN285" s="34">
        <f t="shared" si="221"/>
        <v>0.55000000000000004</v>
      </c>
      <c r="BO285" s="34">
        <f t="shared" si="221"/>
        <v>0.31</v>
      </c>
      <c r="BP285" s="34">
        <f t="shared" si="221"/>
        <v>0.31</v>
      </c>
      <c r="BS285" s="34" t="s">
        <v>277</v>
      </c>
      <c r="BT285" s="34">
        <f t="shared" si="222"/>
        <v>0.45</v>
      </c>
      <c r="BU285" s="34">
        <f t="shared" si="222"/>
        <v>0.36</v>
      </c>
      <c r="BV285" s="34">
        <f t="shared" si="222"/>
        <v>0.45</v>
      </c>
      <c r="BW285" s="34">
        <f t="shared" si="222"/>
        <v>0.55000000000000004</v>
      </c>
      <c r="BZ285" s="34" t="s">
        <v>277</v>
      </c>
      <c r="CA285" s="34">
        <f t="shared" si="223"/>
        <v>0.53</v>
      </c>
      <c r="CB285" s="34">
        <f t="shared" si="223"/>
        <v>0.68</v>
      </c>
      <c r="CC285" s="34">
        <f t="shared" si="223"/>
        <v>0.41</v>
      </c>
      <c r="CD285" s="34">
        <f t="shared" si="223"/>
        <v>0.7</v>
      </c>
      <c r="CG285" s="34" t="s">
        <v>277</v>
      </c>
      <c r="CH285" s="34">
        <f t="shared" ref="CH285:CK285" si="488">SUM(CH33)</f>
        <v>0.9</v>
      </c>
      <c r="CI285" s="34">
        <f t="shared" si="488"/>
        <v>1.1200000000000001</v>
      </c>
      <c r="CJ285" s="34">
        <f t="shared" si="488"/>
        <v>0.91</v>
      </c>
      <c r="CK285" s="34">
        <f t="shared" si="488"/>
        <v>0.74</v>
      </c>
      <c r="CN285" s="34" t="s">
        <v>277</v>
      </c>
      <c r="CO285" s="34">
        <f t="shared" ref="CO285:CR285" si="489">SUM(CO33)</f>
        <v>0.68</v>
      </c>
      <c r="CP285" s="34">
        <f t="shared" si="489"/>
        <v>1.25</v>
      </c>
      <c r="CQ285" s="34">
        <f t="shared" si="489"/>
        <v>0.71</v>
      </c>
      <c r="CR285" s="34">
        <f t="shared" si="489"/>
        <v>0.14000000000000001</v>
      </c>
      <c r="CU285" s="34" t="s">
        <v>277</v>
      </c>
      <c r="CV285" s="34">
        <f t="shared" ref="CV285:CY285" si="490">SUM(CV33)</f>
        <v>0.69</v>
      </c>
      <c r="CW285" s="34">
        <f t="shared" si="490"/>
        <v>1.71</v>
      </c>
      <c r="CX285" s="34">
        <f t="shared" si="490"/>
        <v>0.56999999999999995</v>
      </c>
      <c r="CY285" s="34">
        <f t="shared" si="490"/>
        <v>0.5</v>
      </c>
      <c r="DB285" s="34" t="s">
        <v>277</v>
      </c>
      <c r="DC285" s="34">
        <f t="shared" ref="DC285:DF285" si="491">SUM(DC33)</f>
        <v>0.6</v>
      </c>
      <c r="DD285" s="34">
        <f t="shared" si="491"/>
        <v>1.08</v>
      </c>
      <c r="DE285" s="34">
        <f t="shared" si="491"/>
        <v>0.68</v>
      </c>
      <c r="DF285" s="34">
        <f t="shared" si="491"/>
        <v>0.14000000000000001</v>
      </c>
      <c r="DI285" s="34" t="s">
        <v>277</v>
      </c>
      <c r="DJ285" s="34">
        <f t="shared" ref="DJ285:DM285" si="492">SUM(DJ33)</f>
        <v>0.52</v>
      </c>
      <c r="DK285" s="34">
        <f t="shared" si="492"/>
        <v>0.92</v>
      </c>
      <c r="DL285" s="34">
        <f t="shared" si="492"/>
        <v>0.54</v>
      </c>
      <c r="DM285" s="34">
        <f t="shared" si="492"/>
        <v>0.33</v>
      </c>
      <c r="DP285" s="34" t="s">
        <v>277</v>
      </c>
      <c r="DQ285" s="34">
        <f t="shared" ref="DQ285:DT285" si="493">SUM(DQ33)</f>
        <v>0.31</v>
      </c>
      <c r="DR285" s="34">
        <f t="shared" si="493"/>
        <v>0.82</v>
      </c>
      <c r="DS285" s="34">
        <f t="shared" si="493"/>
        <v>0.28999999999999998</v>
      </c>
      <c r="DT285" s="34">
        <f t="shared" si="493"/>
        <v>0.08</v>
      </c>
      <c r="DW285" s="34" t="s">
        <v>277</v>
      </c>
      <c r="DX285" s="34">
        <f t="shared" ref="DX285:EA285" si="494">SUM(DX33)</f>
        <v>0.33</v>
      </c>
      <c r="DY285" s="34">
        <f t="shared" si="494"/>
        <v>0.53</v>
      </c>
      <c r="DZ285" s="34">
        <f t="shared" si="494"/>
        <v>0.32</v>
      </c>
      <c r="EA285" s="34">
        <f t="shared" si="494"/>
        <v>0.2</v>
      </c>
      <c r="ED285" s="34" t="s">
        <v>277</v>
      </c>
      <c r="EE285" s="34">
        <f t="shared" ref="EE285:EH285" si="495">SUM(EE33)</f>
        <v>0.51</v>
      </c>
      <c r="EF285" s="34">
        <f t="shared" si="495"/>
        <v>0.92</v>
      </c>
      <c r="EG285" s="34">
        <f t="shared" si="495"/>
        <v>0.57999999999999996</v>
      </c>
      <c r="EH285" s="34">
        <f t="shared" si="495"/>
        <v>7.0000000000000007E-2</v>
      </c>
      <c r="EK285" s="34" t="s">
        <v>277</v>
      </c>
      <c r="EL285" s="34">
        <f t="shared" ref="EL285:EO285" si="496">SUM(EL33)</f>
        <v>0.36</v>
      </c>
      <c r="EM285" s="34">
        <f t="shared" si="496"/>
        <v>0.86</v>
      </c>
      <c r="EN285" s="34">
        <f t="shared" si="496"/>
        <v>0.36</v>
      </c>
      <c r="EO285" s="34">
        <f t="shared" si="496"/>
        <v>0</v>
      </c>
      <c r="ER285" s="34" t="s">
        <v>277</v>
      </c>
      <c r="ES285" s="34">
        <f t="shared" ref="ES285:EV285" si="497">SUM(ES33)</f>
        <v>0.2</v>
      </c>
      <c r="ET285" s="34">
        <f t="shared" si="497"/>
        <v>0.04</v>
      </c>
      <c r="EU285" s="34">
        <f t="shared" si="497"/>
        <v>0.28999999999999998</v>
      </c>
      <c r="EV285" s="34">
        <f t="shared" si="497"/>
        <v>0.11</v>
      </c>
      <c r="EZ285" s="34">
        <f t="shared" ref="EZ285:FC285" si="498">SUM(EZ33)</f>
        <v>0.19</v>
      </c>
      <c r="FA285" s="34">
        <f t="shared" si="498"/>
        <v>0.12</v>
      </c>
      <c r="FB285" s="34">
        <f t="shared" si="498"/>
        <v>0.26</v>
      </c>
      <c r="FC285" s="34">
        <f t="shared" si="498"/>
        <v>0</v>
      </c>
      <c r="FG285" s="34">
        <f t="shared" ref="FG285:FJ285" si="499">SUM(FG33)</f>
        <v>0.16</v>
      </c>
      <c r="FH285" s="34">
        <f t="shared" si="499"/>
        <v>0.17</v>
      </c>
      <c r="FI285" s="34">
        <f t="shared" si="499"/>
        <v>0.22</v>
      </c>
      <c r="FJ285" s="34">
        <f t="shared" si="499"/>
        <v>0</v>
      </c>
      <c r="FN285" s="34">
        <f t="shared" ref="FN285:FQ285" si="500">SUM(FN33)</f>
        <v>0.38</v>
      </c>
      <c r="FO285" s="34">
        <f t="shared" si="500"/>
        <v>0.33</v>
      </c>
      <c r="FP285" s="34">
        <f t="shared" si="500"/>
        <v>0.51</v>
      </c>
      <c r="FQ285" s="34">
        <f t="shared" si="500"/>
        <v>0</v>
      </c>
      <c r="FU285" s="34">
        <f t="shared" ref="FU285:FX285" si="501">SUM(FU33)</f>
        <v>0.22</v>
      </c>
      <c r="FV285" s="34">
        <f t="shared" si="501"/>
        <v>0.55000000000000004</v>
      </c>
      <c r="FW285" s="34">
        <f t="shared" si="501"/>
        <v>0.1</v>
      </c>
      <c r="FX285" s="34">
        <f t="shared" si="501"/>
        <v>0.22</v>
      </c>
      <c r="GB285" s="34">
        <f t="shared" ref="GB285:GE285" si="502">SUM(GB33)</f>
        <v>0.19</v>
      </c>
      <c r="GC285" s="34">
        <f t="shared" si="502"/>
        <v>0.23</v>
      </c>
      <c r="GD285" s="34">
        <f t="shared" si="502"/>
        <v>0.2</v>
      </c>
      <c r="GE285" s="34">
        <f t="shared" si="502"/>
        <v>0.04</v>
      </c>
      <c r="GI285" s="34">
        <f t="shared" ref="GI285:GL285" si="503">SUM(GI33)</f>
        <v>0.15</v>
      </c>
      <c r="GJ285" s="34">
        <f t="shared" si="503"/>
        <v>0.4</v>
      </c>
      <c r="GK285" s="34">
        <f t="shared" si="503"/>
        <v>0.13</v>
      </c>
      <c r="GL285" s="34">
        <f t="shared" si="503"/>
        <v>0</v>
      </c>
      <c r="GP285" s="49">
        <f t="shared" ref="GP285:GS285" si="504">SUM(GP33)</f>
        <v>0.25</v>
      </c>
      <c r="GQ285" s="49">
        <f t="shared" si="504"/>
        <v>0.84</v>
      </c>
      <c r="GR285" s="49">
        <f t="shared" si="504"/>
        <v>0.16</v>
      </c>
      <c r="GS285" s="49">
        <f t="shared" si="504"/>
        <v>7.0000000000000007E-2</v>
      </c>
      <c r="GT285" s="49"/>
      <c r="GW285" s="53">
        <f t="shared" ref="GW285:GZ285" si="505">SUM(GW33)</f>
        <v>0.28999999999999998</v>
      </c>
      <c r="GX285" s="53">
        <f t="shared" si="505"/>
        <v>0.59</v>
      </c>
      <c r="GY285" s="53">
        <f t="shared" si="505"/>
        <v>0.25</v>
      </c>
      <c r="GZ285" s="53">
        <f t="shared" si="505"/>
        <v>0.15</v>
      </c>
      <c r="HD285" s="57">
        <f t="shared" ref="HD285:HG285" si="506">SUM(HD33)</f>
        <v>0.23</v>
      </c>
      <c r="HE285" s="57">
        <f t="shared" si="506"/>
        <v>0.62</v>
      </c>
      <c r="HF285" s="57">
        <f t="shared" si="506"/>
        <v>0.19</v>
      </c>
      <c r="HG285" s="57">
        <f t="shared" si="506"/>
        <v>0.15</v>
      </c>
      <c r="HK285" s="57">
        <f t="shared" ref="HK285:HN285" si="507">SUM(HK33)</f>
        <v>0.2</v>
      </c>
      <c r="HL285" s="57">
        <f t="shared" si="507"/>
        <v>0.23</v>
      </c>
      <c r="HM285" s="57">
        <f t="shared" si="507"/>
        <v>0.23</v>
      </c>
      <c r="HN285" s="57">
        <f t="shared" si="507"/>
        <v>0</v>
      </c>
      <c r="HR285" s="57">
        <f t="shared" ref="HR285:HU285" si="508">SUM(HR33)</f>
        <v>0.44</v>
      </c>
      <c r="HS285" s="57">
        <f t="shared" si="508"/>
        <v>0.66</v>
      </c>
      <c r="HT285" s="57">
        <f t="shared" si="508"/>
        <v>0.54</v>
      </c>
      <c r="HU285" s="57">
        <f t="shared" si="508"/>
        <v>0</v>
      </c>
      <c r="HY285" s="57">
        <f t="shared" ref="HY285:IB285" si="509">SUM(HY33)</f>
        <v>0.48</v>
      </c>
      <c r="HZ285" s="57">
        <f t="shared" si="509"/>
        <v>0.78</v>
      </c>
      <c r="IA285" s="57">
        <f t="shared" si="509"/>
        <v>0.52</v>
      </c>
      <c r="IB285" s="57">
        <f t="shared" si="509"/>
        <v>0.04</v>
      </c>
    </row>
    <row r="286" spans="1:236" x14ac:dyDescent="0.25">
      <c r="A286" s="34" t="s">
        <v>278</v>
      </c>
      <c r="B286" s="34">
        <f t="shared" si="212"/>
        <v>0.35</v>
      </c>
      <c r="C286" s="34">
        <f t="shared" si="212"/>
        <v>0.33</v>
      </c>
      <c r="D286" s="34">
        <f t="shared" si="212"/>
        <v>0.47</v>
      </c>
      <c r="E286" s="34">
        <f t="shared" si="212"/>
        <v>0.02</v>
      </c>
      <c r="H286" s="34" t="s">
        <v>278</v>
      </c>
      <c r="I286" s="34">
        <f t="shared" si="213"/>
        <v>0.47</v>
      </c>
      <c r="J286" s="34">
        <f t="shared" si="213"/>
        <v>0.03</v>
      </c>
      <c r="K286" s="34">
        <f t="shared" si="213"/>
        <v>0.52</v>
      </c>
      <c r="L286" s="34">
        <f t="shared" si="213"/>
        <v>0.18</v>
      </c>
      <c r="O286" s="34" t="s">
        <v>278</v>
      </c>
      <c r="P286" s="34">
        <f t="shared" si="214"/>
        <v>0.59</v>
      </c>
      <c r="Q286" s="34">
        <f t="shared" si="214"/>
        <v>0.31</v>
      </c>
      <c r="R286" s="34">
        <f t="shared" si="214"/>
        <v>0.67</v>
      </c>
      <c r="S286" s="34">
        <f t="shared" si="214"/>
        <v>0.02</v>
      </c>
      <c r="V286" s="34" t="s">
        <v>278</v>
      </c>
      <c r="W286" s="34">
        <f t="shared" si="215"/>
        <v>0.57999999999999996</v>
      </c>
      <c r="X286" s="34">
        <f t="shared" si="215"/>
        <v>0.49</v>
      </c>
      <c r="Y286" s="34">
        <f t="shared" si="215"/>
        <v>0.61</v>
      </c>
      <c r="Z286" s="34">
        <f t="shared" si="215"/>
        <v>0.11</v>
      </c>
      <c r="AC286" s="34" t="s">
        <v>278</v>
      </c>
      <c r="AD286" s="34">
        <f t="shared" si="216"/>
        <v>0.37</v>
      </c>
      <c r="AE286" s="34">
        <f t="shared" si="216"/>
        <v>0.27</v>
      </c>
      <c r="AF286" s="34">
        <f t="shared" si="216"/>
        <v>0.47</v>
      </c>
      <c r="AG286" s="34">
        <f t="shared" si="216"/>
        <v>0.08</v>
      </c>
      <c r="AJ286" s="34" t="s">
        <v>278</v>
      </c>
      <c r="AK286" s="34">
        <f t="shared" si="217"/>
        <v>0.38</v>
      </c>
      <c r="AL286" s="34">
        <f t="shared" si="217"/>
        <v>0.14000000000000001</v>
      </c>
      <c r="AM286" s="34">
        <f t="shared" si="217"/>
        <v>0.51</v>
      </c>
      <c r="AN286" s="34">
        <f t="shared" si="217"/>
        <v>0.08</v>
      </c>
      <c r="AQ286" s="34" t="s">
        <v>278</v>
      </c>
      <c r="AR286" s="34">
        <f t="shared" si="218"/>
        <v>0.12</v>
      </c>
      <c r="AS286" s="34">
        <f t="shared" si="218"/>
        <v>0.03</v>
      </c>
      <c r="AT286" s="34">
        <f t="shared" si="218"/>
        <v>0.14000000000000001</v>
      </c>
      <c r="AU286" s="34">
        <f t="shared" si="218"/>
        <v>0.13</v>
      </c>
      <c r="AX286" s="34" t="s">
        <v>278</v>
      </c>
      <c r="AY286" s="34">
        <f t="shared" si="219"/>
        <v>0.33</v>
      </c>
      <c r="AZ286" s="34">
        <f t="shared" si="219"/>
        <v>0</v>
      </c>
      <c r="BA286" s="34">
        <f t="shared" si="219"/>
        <v>0.51</v>
      </c>
      <c r="BB286" s="34">
        <f t="shared" si="219"/>
        <v>0.01</v>
      </c>
      <c r="BE286" s="34" t="s">
        <v>278</v>
      </c>
      <c r="BF286" s="34">
        <f t="shared" si="220"/>
        <v>0.36</v>
      </c>
      <c r="BG286" s="34">
        <f t="shared" si="220"/>
        <v>0</v>
      </c>
      <c r="BH286" s="34">
        <f t="shared" si="220"/>
        <v>0.43</v>
      </c>
      <c r="BI286" s="34">
        <f t="shared" si="220"/>
        <v>0</v>
      </c>
      <c r="BL286" s="34" t="s">
        <v>278</v>
      </c>
      <c r="BM286" s="34">
        <f t="shared" si="221"/>
        <v>0.65</v>
      </c>
      <c r="BN286" s="34">
        <f t="shared" si="221"/>
        <v>0.38</v>
      </c>
      <c r="BO286" s="34">
        <f t="shared" si="221"/>
        <v>0.78</v>
      </c>
      <c r="BP286" s="34">
        <f t="shared" si="221"/>
        <v>0.05</v>
      </c>
      <c r="BS286" s="34" t="s">
        <v>278</v>
      </c>
      <c r="BT286" s="34">
        <f t="shared" si="222"/>
        <v>0.5</v>
      </c>
      <c r="BU286" s="34">
        <f t="shared" si="222"/>
        <v>0.74</v>
      </c>
      <c r="BV286" s="34">
        <f t="shared" si="222"/>
        <v>0.59</v>
      </c>
      <c r="BW286" s="34">
        <f t="shared" si="222"/>
        <v>0.04</v>
      </c>
      <c r="BZ286" s="34" t="s">
        <v>278</v>
      </c>
      <c r="CA286" s="34">
        <f t="shared" si="223"/>
        <v>0.37</v>
      </c>
      <c r="CB286" s="34">
        <f t="shared" si="223"/>
        <v>0.21</v>
      </c>
      <c r="CC286" s="34">
        <f t="shared" si="223"/>
        <v>0.51</v>
      </c>
      <c r="CD286" s="34">
        <f t="shared" si="223"/>
        <v>0.1</v>
      </c>
      <c r="CG286" s="34" t="s">
        <v>278</v>
      </c>
      <c r="CH286" s="34">
        <f t="shared" ref="CH286:CK286" si="510">SUM(CH34)</f>
        <v>0.48</v>
      </c>
      <c r="CI286" s="34">
        <f t="shared" si="510"/>
        <v>0.49</v>
      </c>
      <c r="CJ286" s="34">
        <f t="shared" si="510"/>
        <v>0.56000000000000005</v>
      </c>
      <c r="CK286" s="34">
        <f t="shared" si="510"/>
        <v>0.2</v>
      </c>
      <c r="CN286" s="34" t="s">
        <v>278</v>
      </c>
      <c r="CO286" s="34">
        <f t="shared" ref="CO286:CR286" si="511">SUM(CO34)</f>
        <v>0.5</v>
      </c>
      <c r="CP286" s="34">
        <f t="shared" si="511"/>
        <v>0.46</v>
      </c>
      <c r="CQ286" s="34">
        <f t="shared" si="511"/>
        <v>0.68</v>
      </c>
      <c r="CR286" s="34">
        <f t="shared" si="511"/>
        <v>0.03</v>
      </c>
      <c r="CU286" s="34" t="s">
        <v>278</v>
      </c>
      <c r="CV286" s="34">
        <f t="shared" ref="CV286:CY286" si="512">SUM(CV34)</f>
        <v>0.35</v>
      </c>
      <c r="CW286" s="34">
        <f t="shared" si="512"/>
        <v>0.1</v>
      </c>
      <c r="CX286" s="34">
        <f t="shared" si="512"/>
        <v>0.48</v>
      </c>
      <c r="CY286" s="34">
        <f t="shared" si="512"/>
        <v>0</v>
      </c>
      <c r="DB286" s="34" t="s">
        <v>278</v>
      </c>
      <c r="DC286" s="34">
        <f t="shared" ref="DC286:DF286" si="513">SUM(DC34)</f>
        <v>0.15</v>
      </c>
      <c r="DD286" s="34">
        <f t="shared" si="513"/>
        <v>0.26</v>
      </c>
      <c r="DE286" s="34">
        <f t="shared" si="513"/>
        <v>0.17</v>
      </c>
      <c r="DF286" s="34">
        <f t="shared" si="513"/>
        <v>0</v>
      </c>
      <c r="DI286" s="34" t="s">
        <v>278</v>
      </c>
      <c r="DJ286" s="34">
        <f t="shared" ref="DJ286:DM286" si="514">SUM(DJ34)</f>
        <v>0.14000000000000001</v>
      </c>
      <c r="DK286" s="34">
        <f t="shared" si="514"/>
        <v>0</v>
      </c>
      <c r="DL286" s="34">
        <f t="shared" si="514"/>
        <v>0.16</v>
      </c>
      <c r="DM286" s="34">
        <f t="shared" si="514"/>
        <v>0</v>
      </c>
      <c r="DP286" s="34" t="s">
        <v>278</v>
      </c>
      <c r="DQ286" s="34">
        <f t="shared" ref="DQ286:DT286" si="515">SUM(DQ34)</f>
        <v>0.13</v>
      </c>
      <c r="DR286" s="34">
        <f t="shared" si="515"/>
        <v>0.15</v>
      </c>
      <c r="DS286" s="34">
        <f t="shared" si="515"/>
        <v>0.17</v>
      </c>
      <c r="DT286" s="34">
        <f t="shared" si="515"/>
        <v>0</v>
      </c>
      <c r="DW286" s="34" t="s">
        <v>278</v>
      </c>
      <c r="DX286" s="34">
        <f t="shared" ref="DX286:EA286" si="516">SUM(DX34)</f>
        <v>0.13</v>
      </c>
      <c r="DY286" s="34">
        <f t="shared" si="516"/>
        <v>0</v>
      </c>
      <c r="DZ286" s="34">
        <f t="shared" si="516"/>
        <v>0.21</v>
      </c>
      <c r="EA286" s="34">
        <f t="shared" si="516"/>
        <v>0</v>
      </c>
      <c r="ED286" s="34" t="s">
        <v>278</v>
      </c>
      <c r="EE286" s="34">
        <f t="shared" ref="EE286:EH286" si="517">SUM(EE34)</f>
        <v>0.06</v>
      </c>
      <c r="EF286" s="34">
        <f t="shared" si="517"/>
        <v>0</v>
      </c>
      <c r="EG286" s="34">
        <f t="shared" si="517"/>
        <v>0.09</v>
      </c>
      <c r="EH286" s="34">
        <f t="shared" si="517"/>
        <v>0</v>
      </c>
      <c r="EK286" s="34" t="s">
        <v>278</v>
      </c>
      <c r="EL286" s="34">
        <f t="shared" ref="EL286:EO286" si="518">SUM(EL34)</f>
        <v>0.09</v>
      </c>
      <c r="EM286" s="34">
        <f t="shared" si="518"/>
        <v>0</v>
      </c>
      <c r="EN286" s="34">
        <f t="shared" si="518"/>
        <v>0.14000000000000001</v>
      </c>
      <c r="EO286" s="34">
        <f t="shared" si="518"/>
        <v>0</v>
      </c>
      <c r="ER286" s="34" t="s">
        <v>278</v>
      </c>
      <c r="ES286" s="34">
        <f t="shared" ref="ES286:EV286" si="519">SUM(ES34)</f>
        <v>0.08</v>
      </c>
      <c r="ET286" s="34">
        <f t="shared" si="519"/>
        <v>0</v>
      </c>
      <c r="EU286" s="34">
        <f t="shared" si="519"/>
        <v>0.14000000000000001</v>
      </c>
      <c r="EV286" s="34">
        <f t="shared" si="519"/>
        <v>0</v>
      </c>
      <c r="EZ286" s="34">
        <f t="shared" ref="EZ286:FC286" si="520">SUM(EZ34)</f>
        <v>0.1</v>
      </c>
      <c r="FA286" s="34">
        <f t="shared" si="520"/>
        <v>0</v>
      </c>
      <c r="FB286" s="34">
        <f t="shared" si="520"/>
        <v>0.15</v>
      </c>
      <c r="FC286" s="34">
        <f t="shared" si="520"/>
        <v>0</v>
      </c>
      <c r="FG286" s="34">
        <f t="shared" ref="FG286:FJ286" si="521">SUM(FG34)</f>
        <v>0.14000000000000001</v>
      </c>
      <c r="FH286" s="34">
        <f t="shared" si="521"/>
        <v>0</v>
      </c>
      <c r="FI286" s="34">
        <f t="shared" si="521"/>
        <v>0.24</v>
      </c>
      <c r="FJ286" s="34">
        <f t="shared" si="521"/>
        <v>0</v>
      </c>
      <c r="FN286" s="34">
        <f t="shared" ref="FN286:FQ286" si="522">SUM(FN34)</f>
        <v>0.04</v>
      </c>
      <c r="FO286" s="34">
        <f t="shared" si="522"/>
        <v>0</v>
      </c>
      <c r="FP286" s="34">
        <f t="shared" si="522"/>
        <v>0.06</v>
      </c>
      <c r="FQ286" s="34">
        <f t="shared" si="522"/>
        <v>0</v>
      </c>
      <c r="FU286" s="34">
        <f t="shared" ref="FU286:FX286" si="523">SUM(FU34)</f>
        <v>0.11</v>
      </c>
      <c r="FV286" s="34">
        <f t="shared" si="523"/>
        <v>0</v>
      </c>
      <c r="FW286" s="34">
        <f t="shared" si="523"/>
        <v>0.18</v>
      </c>
      <c r="FX286" s="34">
        <f t="shared" si="523"/>
        <v>0</v>
      </c>
      <c r="GB286" s="34">
        <f t="shared" ref="GB286:GE286" si="524">SUM(GB34)</f>
        <v>0.15</v>
      </c>
      <c r="GC286" s="34">
        <f t="shared" si="524"/>
        <v>0</v>
      </c>
      <c r="GD286" s="34">
        <f t="shared" si="524"/>
        <v>0.25</v>
      </c>
      <c r="GE286" s="34">
        <f t="shared" si="524"/>
        <v>0</v>
      </c>
      <c r="GI286" s="34">
        <f t="shared" ref="GI286:GL286" si="525">SUM(GI34)</f>
        <v>0.16</v>
      </c>
      <c r="GJ286" s="34">
        <f t="shared" si="525"/>
        <v>0</v>
      </c>
      <c r="GK286" s="34">
        <f t="shared" si="525"/>
        <v>0.22</v>
      </c>
      <c r="GL286" s="34">
        <f t="shared" si="525"/>
        <v>0.12</v>
      </c>
      <c r="GP286" s="49">
        <f t="shared" ref="GP286:GS286" si="526">SUM(GP34)</f>
        <v>0.22</v>
      </c>
      <c r="GQ286" s="49">
        <f t="shared" si="526"/>
        <v>0.13</v>
      </c>
      <c r="GR286" s="49">
        <f t="shared" si="526"/>
        <v>0.3</v>
      </c>
      <c r="GS286" s="49">
        <f t="shared" si="526"/>
        <v>7.0000000000000007E-2</v>
      </c>
      <c r="GT286" s="49"/>
      <c r="GW286" s="53">
        <f t="shared" ref="GW286:GZ286" si="527">SUM(GW34)</f>
        <v>0.09</v>
      </c>
      <c r="GX286" s="53">
        <f t="shared" si="527"/>
        <v>0</v>
      </c>
      <c r="GY286" s="53">
        <f t="shared" si="527"/>
        <v>0.15</v>
      </c>
      <c r="GZ286" s="53">
        <f t="shared" si="527"/>
        <v>0.03</v>
      </c>
      <c r="HD286" s="57">
        <f t="shared" ref="HD286:HG286" si="528">SUM(HD34)</f>
        <v>0.09</v>
      </c>
      <c r="HE286" s="57">
        <f t="shared" si="528"/>
        <v>0</v>
      </c>
      <c r="HF286" s="57">
        <f t="shared" si="528"/>
        <v>0.13</v>
      </c>
      <c r="HG286" s="57">
        <f t="shared" si="528"/>
        <v>0.04</v>
      </c>
      <c r="HK286" s="57">
        <f t="shared" ref="HK286:HN286" si="529">SUM(HK34)</f>
        <v>0.18</v>
      </c>
      <c r="HL286" s="57">
        <f t="shared" si="529"/>
        <v>0</v>
      </c>
      <c r="HM286" s="57">
        <f t="shared" si="529"/>
        <v>0.19</v>
      </c>
      <c r="HN286" s="57">
        <f t="shared" si="529"/>
        <v>0.06</v>
      </c>
      <c r="HR286" s="57">
        <f t="shared" ref="HR286:HU286" si="530">SUM(HR34)</f>
        <v>0.05</v>
      </c>
      <c r="HS286" s="57">
        <f t="shared" si="530"/>
        <v>0.05</v>
      </c>
      <c r="HT286" s="57">
        <f t="shared" si="530"/>
        <v>0.04</v>
      </c>
      <c r="HU286" s="57">
        <f t="shared" si="530"/>
        <v>7.0000000000000007E-2</v>
      </c>
      <c r="HY286" s="57">
        <f t="shared" ref="HY286:IB286" si="531">SUM(HY34)</f>
        <v>0.05</v>
      </c>
      <c r="HZ286" s="57">
        <f t="shared" si="531"/>
        <v>0.05</v>
      </c>
      <c r="IA286" s="57">
        <f t="shared" si="531"/>
        <v>0.03</v>
      </c>
      <c r="IB286" s="57">
        <f t="shared" si="531"/>
        <v>0.1</v>
      </c>
    </row>
    <row r="287" spans="1:236" x14ac:dyDescent="0.25">
      <c r="A287" s="34" t="s">
        <v>279</v>
      </c>
      <c r="B287" s="34">
        <f>SUM(B35:B258)</f>
        <v>0.80000000000000027</v>
      </c>
      <c r="C287" s="34">
        <f t="shared" ref="C287:E287" si="532">SUM(C35:C258)</f>
        <v>1.87</v>
      </c>
      <c r="D287" s="34">
        <f t="shared" si="532"/>
        <v>0.81000000000000016</v>
      </c>
      <c r="E287" s="34">
        <f t="shared" si="532"/>
        <v>0.13</v>
      </c>
      <c r="H287" s="34" t="s">
        <v>279</v>
      </c>
      <c r="I287" s="34">
        <f>SUM(I35:I258)</f>
        <v>0.68000000000000016</v>
      </c>
      <c r="J287" s="34">
        <f t="shared" ref="J287:L287" si="533">SUM(J35:J258)</f>
        <v>0.44000000000000006</v>
      </c>
      <c r="K287" s="34">
        <f t="shared" si="533"/>
        <v>0.8600000000000001</v>
      </c>
      <c r="L287" s="34">
        <f t="shared" si="533"/>
        <v>0</v>
      </c>
      <c r="O287" s="34" t="s">
        <v>279</v>
      </c>
      <c r="P287" s="34">
        <f>SUM(P35:P258)</f>
        <v>0.88</v>
      </c>
      <c r="Q287" s="34">
        <f t="shared" ref="Q287:S287" si="534">SUM(Q35:Q258)</f>
        <v>1.36</v>
      </c>
      <c r="R287" s="34">
        <f t="shared" si="534"/>
        <v>0.88</v>
      </c>
      <c r="S287" s="34">
        <f t="shared" si="534"/>
        <v>0.09</v>
      </c>
      <c r="V287" s="34" t="s">
        <v>279</v>
      </c>
      <c r="W287" s="34">
        <f>SUM(W35:W258)</f>
        <v>0.63000000000000012</v>
      </c>
      <c r="X287" s="34">
        <f t="shared" ref="X287:Z287" si="535">SUM(X35:X258)</f>
        <v>1.1000000000000001</v>
      </c>
      <c r="Y287" s="34">
        <f t="shared" si="535"/>
        <v>0.67</v>
      </c>
      <c r="Z287" s="34">
        <f t="shared" si="535"/>
        <v>0.21000000000000002</v>
      </c>
      <c r="AC287" s="34" t="s">
        <v>279</v>
      </c>
      <c r="AD287" s="34">
        <f>SUM(AD35:AD258)</f>
        <v>0.76</v>
      </c>
      <c r="AE287" s="34">
        <f t="shared" ref="AE287:AG287" si="536">SUM(AE35:AE258)</f>
        <v>1.7000000000000002</v>
      </c>
      <c r="AF287" s="34">
        <f t="shared" si="536"/>
        <v>0.71000000000000019</v>
      </c>
      <c r="AG287" s="34">
        <f t="shared" si="536"/>
        <v>0.19</v>
      </c>
      <c r="AJ287" s="34" t="s">
        <v>279</v>
      </c>
      <c r="AK287" s="34">
        <f>SUM(AK35:AK258)</f>
        <v>0.7400000000000001</v>
      </c>
      <c r="AL287" s="34">
        <f t="shared" ref="AL287:AN287" si="537">SUM(AL35:AL258)</f>
        <v>1.37</v>
      </c>
      <c r="AM287" s="34">
        <f t="shared" si="537"/>
        <v>0.64</v>
      </c>
      <c r="AN287" s="34">
        <f t="shared" si="537"/>
        <v>0.4</v>
      </c>
      <c r="AQ287" s="34" t="s">
        <v>279</v>
      </c>
      <c r="AR287" s="34">
        <f>SUM(AR35:AR258)</f>
        <v>0.6100000000000001</v>
      </c>
      <c r="AS287" s="34">
        <f t="shared" ref="AS287:AU287" si="538">SUM(AS35:AS258)</f>
        <v>1.04</v>
      </c>
      <c r="AT287" s="34">
        <f t="shared" si="538"/>
        <v>0.67000000000000015</v>
      </c>
      <c r="AU287" s="34">
        <f t="shared" si="538"/>
        <v>0</v>
      </c>
      <c r="AX287" s="34" t="s">
        <v>279</v>
      </c>
      <c r="AY287" s="34">
        <f>SUM(AY35:AY258)</f>
        <v>0.85000000000000009</v>
      </c>
      <c r="AZ287" s="34">
        <f t="shared" ref="AZ287:BB287" si="539">SUM(AZ35:AZ258)</f>
        <v>1.63</v>
      </c>
      <c r="BA287" s="34">
        <f t="shared" si="539"/>
        <v>0.77000000000000013</v>
      </c>
      <c r="BB287" s="34">
        <f t="shared" si="539"/>
        <v>0</v>
      </c>
      <c r="BE287" s="34" t="s">
        <v>279</v>
      </c>
      <c r="BF287" s="34">
        <f>SUM(BF35:BF258)</f>
        <v>0.67000000000000015</v>
      </c>
      <c r="BG287" s="34">
        <f t="shared" ref="BG287:BI287" si="540">SUM(BG35:BG258)</f>
        <v>1.1100000000000001</v>
      </c>
      <c r="BH287" s="34">
        <f t="shared" si="540"/>
        <v>0.53</v>
      </c>
      <c r="BI287" s="34">
        <f t="shared" si="540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541">SUM(BN35:BN258)</f>
        <v>1.4400000000000002</v>
      </c>
      <c r="BO287" s="34">
        <f t="shared" si="541"/>
        <v>0.92000000000000015</v>
      </c>
      <c r="BP287" s="34">
        <f t="shared" si="541"/>
        <v>0.21</v>
      </c>
      <c r="BS287" s="34" t="s">
        <v>279</v>
      </c>
      <c r="BT287" s="34">
        <f>SUM(BT35:BT258)</f>
        <v>0.74000000000000021</v>
      </c>
      <c r="BU287" s="34">
        <f t="shared" ref="BU287:BW287" si="542">SUM(BU35:BU258)</f>
        <v>1.1400000000000001</v>
      </c>
      <c r="BV287" s="34">
        <f t="shared" si="542"/>
        <v>0.70000000000000007</v>
      </c>
      <c r="BW287" s="34">
        <f t="shared" si="542"/>
        <v>0.11</v>
      </c>
      <c r="BZ287" s="34" t="s">
        <v>279</v>
      </c>
      <c r="CA287" s="34">
        <f>SUM(CA35:CA258)</f>
        <v>0.67000000000000015</v>
      </c>
      <c r="CB287" s="34">
        <f t="shared" ref="CB287:CD287" si="543">SUM(CB35:CB258)</f>
        <v>1.93</v>
      </c>
      <c r="CC287" s="34">
        <f t="shared" si="543"/>
        <v>0.6100000000000001</v>
      </c>
      <c r="CD287" s="34">
        <f t="shared" si="543"/>
        <v>0.15</v>
      </c>
      <c r="CG287" s="34" t="s">
        <v>279</v>
      </c>
      <c r="CH287" s="34">
        <f>SUM(CH35:CH258)</f>
        <v>0.64000000000000012</v>
      </c>
      <c r="CI287" s="34">
        <f t="shared" ref="CI287:CK287" si="544">SUM(CI35:CI258)</f>
        <v>1.06</v>
      </c>
      <c r="CJ287" s="34">
        <f t="shared" si="544"/>
        <v>0.69</v>
      </c>
      <c r="CK287" s="34">
        <f t="shared" si="544"/>
        <v>0</v>
      </c>
      <c r="CN287" s="34" t="s">
        <v>279</v>
      </c>
      <c r="CO287" s="34">
        <f>SUM(CO35:CO258)</f>
        <v>0.77000000000000013</v>
      </c>
      <c r="CP287" s="34">
        <f t="shared" ref="CP287:CR287" si="545">SUM(CP35:CP258)</f>
        <v>1.5700000000000003</v>
      </c>
      <c r="CQ287" s="34">
        <f t="shared" si="545"/>
        <v>0.76</v>
      </c>
      <c r="CR287" s="34">
        <f t="shared" si="545"/>
        <v>0</v>
      </c>
      <c r="CU287" s="34" t="s">
        <v>279</v>
      </c>
      <c r="CV287" s="34">
        <f>SUM(CV35:CV258)</f>
        <v>0.89000000000000012</v>
      </c>
      <c r="CW287" s="34">
        <f t="shared" ref="CW287:CY287" si="546">SUM(CW35:CW258)</f>
        <v>2.5200000000000005</v>
      </c>
      <c r="CX287" s="34">
        <f t="shared" si="546"/>
        <v>0.64</v>
      </c>
      <c r="CY287" s="34">
        <f t="shared" si="546"/>
        <v>0.24</v>
      </c>
      <c r="DB287" s="34" t="s">
        <v>279</v>
      </c>
      <c r="DC287" s="34">
        <f>SUM(DC35:DC258)</f>
        <v>0.67</v>
      </c>
      <c r="DD287" s="34">
        <f t="shared" ref="DD287:DF287" si="547">SUM(DD35:DD258)</f>
        <v>2.3899999999999997</v>
      </c>
      <c r="DE287" s="34">
        <f t="shared" si="547"/>
        <v>0.42000000000000004</v>
      </c>
      <c r="DF287" s="34">
        <f t="shared" si="547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548">SUM(DK35:DK258)</f>
        <v>0.75</v>
      </c>
      <c r="DL287" s="34">
        <f t="shared" si="548"/>
        <v>0.59000000000000008</v>
      </c>
      <c r="DM287" s="34">
        <f t="shared" si="548"/>
        <v>0.26</v>
      </c>
      <c r="DP287" s="34" t="s">
        <v>279</v>
      </c>
      <c r="DQ287" s="34">
        <f>SUM(DQ35:DQ258)</f>
        <v>0.96000000000000019</v>
      </c>
      <c r="DR287" s="34">
        <f t="shared" ref="DR287:DT287" si="549">SUM(DR35:DR258)</f>
        <v>2.14</v>
      </c>
      <c r="DS287" s="34">
        <f t="shared" si="549"/>
        <v>0.81</v>
      </c>
      <c r="DT287" s="34">
        <f t="shared" si="549"/>
        <v>0.06</v>
      </c>
      <c r="DW287" s="34" t="s">
        <v>279</v>
      </c>
      <c r="DX287" s="34">
        <f>SUM(DX35:DX258)</f>
        <v>0.93000000000000016</v>
      </c>
      <c r="DY287" s="34">
        <f t="shared" ref="DY287:EA287" si="550">SUM(DY35:DY258)</f>
        <v>2.42</v>
      </c>
      <c r="DZ287" s="34">
        <f t="shared" si="550"/>
        <v>0.7200000000000002</v>
      </c>
      <c r="EA287" s="34">
        <f t="shared" si="550"/>
        <v>0.18</v>
      </c>
      <c r="ED287" s="34" t="s">
        <v>279</v>
      </c>
      <c r="EE287" s="34">
        <f>SUM(EE35:EE258)</f>
        <v>0.7400000000000001</v>
      </c>
      <c r="EF287" s="34">
        <f t="shared" ref="EF287:EH287" si="551">SUM(EF35:EF258)</f>
        <v>1.32</v>
      </c>
      <c r="EG287" s="34">
        <f t="shared" si="551"/>
        <v>0.78000000000000014</v>
      </c>
      <c r="EH287" s="34">
        <f t="shared" si="551"/>
        <v>0.18</v>
      </c>
      <c r="EK287" s="34" t="s">
        <v>279</v>
      </c>
      <c r="EL287" s="34">
        <f>SUM(EL35:EL258)</f>
        <v>0.69000000000000006</v>
      </c>
      <c r="EM287" s="34">
        <f t="shared" ref="EM287:EO287" si="552">SUM(EM35:EM258)</f>
        <v>0.97000000000000008</v>
      </c>
      <c r="EN287" s="34">
        <f t="shared" si="552"/>
        <v>0.78</v>
      </c>
      <c r="EO287" s="34">
        <f t="shared" si="552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553">SUM(ET35:ET258)</f>
        <v>1.48</v>
      </c>
      <c r="EU287" s="34">
        <f t="shared" si="553"/>
        <v>0.70000000000000007</v>
      </c>
      <c r="EV287" s="34">
        <f t="shared" si="553"/>
        <v>0.13</v>
      </c>
      <c r="EZ287" s="34">
        <f>SUM(EZ35:EZ258)</f>
        <v>0.75000000000000011</v>
      </c>
      <c r="FA287" s="34">
        <f t="shared" ref="FA287:FC287" si="554">SUM(FA35:FA258)</f>
        <v>1.24</v>
      </c>
      <c r="FB287" s="34">
        <f t="shared" si="554"/>
        <v>0.68</v>
      </c>
      <c r="FC287" s="34">
        <f t="shared" si="554"/>
        <v>0.21</v>
      </c>
      <c r="FG287" s="34">
        <f>SUM(FG35:FG258)</f>
        <v>0.68000000000000016</v>
      </c>
      <c r="FH287" s="34">
        <f t="shared" ref="FH287:FJ287" si="555">SUM(FH35:FH258)</f>
        <v>0.81</v>
      </c>
      <c r="FI287" s="34">
        <f t="shared" si="555"/>
        <v>0.66000000000000014</v>
      </c>
      <c r="FJ287" s="34">
        <f t="shared" si="555"/>
        <v>0.62000000000000011</v>
      </c>
      <c r="FN287" s="34">
        <f>SUM(FN35:FN258)</f>
        <v>0.67</v>
      </c>
      <c r="FO287" s="34">
        <f t="shared" ref="FO287:FQ287" si="556">SUM(FO35:FO258)</f>
        <v>0.6100000000000001</v>
      </c>
      <c r="FP287" s="34">
        <f t="shared" si="556"/>
        <v>0.71000000000000008</v>
      </c>
      <c r="FQ287" s="34">
        <f t="shared" si="556"/>
        <v>7.0000000000000007E-2</v>
      </c>
      <c r="FU287" s="34">
        <f>SUM(FU35:FU258)</f>
        <v>0.6100000000000001</v>
      </c>
      <c r="FV287" s="34">
        <f t="shared" ref="FV287:FX287" si="557">SUM(FV35:FV258)</f>
        <v>1.3900000000000003</v>
      </c>
      <c r="FW287" s="34">
        <f t="shared" si="557"/>
        <v>0.42000000000000004</v>
      </c>
      <c r="FX287" s="34">
        <f t="shared" si="557"/>
        <v>7.0000000000000007E-2</v>
      </c>
      <c r="GB287" s="34">
        <f>SUM(GB35:GB258)</f>
        <v>0.94000000000000006</v>
      </c>
      <c r="GC287" s="34">
        <f t="shared" ref="GC287:GE287" si="558">SUM(GC35:GC258)</f>
        <v>1.33</v>
      </c>
      <c r="GD287" s="34">
        <f t="shared" si="558"/>
        <v>0.83000000000000007</v>
      </c>
      <c r="GE287" s="34">
        <f t="shared" si="558"/>
        <v>0.25</v>
      </c>
      <c r="GI287" s="34">
        <f>SUM(GI35:GI258)</f>
        <v>0.81000000000000016</v>
      </c>
      <c r="GJ287" s="34">
        <f t="shared" ref="GJ287:GL287" si="559">SUM(GJ35:GJ258)</f>
        <v>1.24</v>
      </c>
      <c r="GK287" s="34">
        <f t="shared" si="559"/>
        <v>0.73000000000000009</v>
      </c>
      <c r="GL287" s="34">
        <f t="shared" si="559"/>
        <v>0.37</v>
      </c>
      <c r="GP287" s="49">
        <f>SUM(GP35:GP258)</f>
        <v>0.7300000000000002</v>
      </c>
      <c r="GQ287" s="49">
        <f t="shared" ref="GQ287:GS287" si="560">SUM(GQ35:GQ258)</f>
        <v>1.6300000000000001</v>
      </c>
      <c r="GR287" s="49">
        <f t="shared" si="560"/>
        <v>0.59000000000000008</v>
      </c>
      <c r="GS287" s="49">
        <f t="shared" si="560"/>
        <v>0.16</v>
      </c>
      <c r="GT287" s="49"/>
      <c r="GW287" s="53">
        <f>SUM(GW35:GW258)</f>
        <v>0.66000000000000014</v>
      </c>
      <c r="GX287" s="53">
        <f t="shared" ref="GX287:GZ287" si="561">SUM(GX35:GX258)</f>
        <v>1.4900000000000002</v>
      </c>
      <c r="GY287" s="53">
        <f t="shared" si="561"/>
        <v>0.66</v>
      </c>
      <c r="GZ287" s="53">
        <f t="shared" si="561"/>
        <v>0.2</v>
      </c>
      <c r="HD287" s="57">
        <f>SUM(HD35:HD258)</f>
        <v>0.57000000000000006</v>
      </c>
      <c r="HE287" s="57">
        <f t="shared" ref="HE287:HG287" si="562">SUM(HE35:HE258)</f>
        <v>1.59</v>
      </c>
      <c r="HF287" s="57">
        <f t="shared" si="562"/>
        <v>0.51</v>
      </c>
      <c r="HG287" s="57">
        <f t="shared" si="562"/>
        <v>0.14000000000000001</v>
      </c>
      <c r="HK287" s="57">
        <f>SUM(HK35:HK258)</f>
        <v>0.58000000000000007</v>
      </c>
      <c r="HL287" s="57">
        <f t="shared" ref="HL287:HN287" si="563">SUM(HL35:HL258)</f>
        <v>1.4500000000000002</v>
      </c>
      <c r="HM287" s="57">
        <f t="shared" si="563"/>
        <v>0.43000000000000005</v>
      </c>
      <c r="HN287" s="57">
        <f t="shared" si="563"/>
        <v>0.27</v>
      </c>
      <c r="HR287" s="57">
        <f>SUM(HR35:HR258)</f>
        <v>0.95000000000000018</v>
      </c>
      <c r="HS287" s="57">
        <f t="shared" ref="HS287:HU287" si="564">SUM(HS35:HS258)</f>
        <v>1.9000000000000001</v>
      </c>
      <c r="HT287" s="57">
        <f t="shared" si="564"/>
        <v>0.89000000000000012</v>
      </c>
      <c r="HU287" s="57">
        <f t="shared" si="564"/>
        <v>0.33</v>
      </c>
      <c r="HY287" s="57">
        <f>SUM(HY35:HY258)</f>
        <v>0.72</v>
      </c>
      <c r="HZ287" s="57">
        <f t="shared" ref="HZ287:IB287" si="565">SUM(HZ35:HZ258)</f>
        <v>1.05</v>
      </c>
      <c r="IA287" s="57">
        <f t="shared" si="565"/>
        <v>0.61</v>
      </c>
      <c r="IB287" s="57">
        <f t="shared" si="565"/>
        <v>0.45</v>
      </c>
    </row>
    <row r="288" spans="1:236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</row>
    <row r="289" spans="2:236" x14ac:dyDescent="0.25">
      <c r="B289" s="1">
        <f>+SUM(B265:B287)</f>
        <v>100.00999999999999</v>
      </c>
      <c r="C289" s="1">
        <f t="shared" ref="C289:E289" si="566">+SUM(C265:C287)</f>
        <v>100.01000000000003</v>
      </c>
      <c r="D289" s="1">
        <f t="shared" si="566"/>
        <v>100.01999999999998</v>
      </c>
      <c r="E289" s="1">
        <f t="shared" si="566"/>
        <v>100.00999999999998</v>
      </c>
      <c r="I289" s="1">
        <f>+SUM(I265:I287)</f>
        <v>100.02000000000004</v>
      </c>
      <c r="J289" s="1">
        <f t="shared" ref="J289:L289" si="567">+SUM(J265:J287)</f>
        <v>99.999999999999986</v>
      </c>
      <c r="K289" s="1">
        <f t="shared" si="567"/>
        <v>100.01</v>
      </c>
      <c r="L289" s="1">
        <f t="shared" si="567"/>
        <v>100</v>
      </c>
      <c r="P289" s="1">
        <f>+SUM(P265:P287)</f>
        <v>100.00999999999999</v>
      </c>
      <c r="Q289" s="1">
        <f t="shared" ref="Q289:S289" si="568">+SUM(Q265:Q287)</f>
        <v>99.999999999999986</v>
      </c>
      <c r="R289" s="1">
        <f t="shared" si="568"/>
        <v>100.02</v>
      </c>
      <c r="S289" s="1">
        <f t="shared" si="568"/>
        <v>99.97</v>
      </c>
      <c r="W289" s="1">
        <f>+SUM(W265:W287)</f>
        <v>99.96999999999997</v>
      </c>
      <c r="X289" s="1">
        <f t="shared" ref="X289:Z289" si="569">+SUM(X265:X287)</f>
        <v>100.02999999999999</v>
      </c>
      <c r="Y289" s="1">
        <f t="shared" si="569"/>
        <v>99.99</v>
      </c>
      <c r="Z289" s="1">
        <f t="shared" si="569"/>
        <v>99.999999999999986</v>
      </c>
      <c r="AD289" s="1">
        <f>+SUM(AD265:AD287)</f>
        <v>100</v>
      </c>
      <c r="AE289" s="1">
        <f t="shared" ref="AE289:AG289" si="570">+SUM(AE265:AE287)</f>
        <v>100</v>
      </c>
      <c r="AF289" s="1">
        <f t="shared" si="570"/>
        <v>100.00999999999999</v>
      </c>
      <c r="AG289" s="1">
        <f t="shared" si="570"/>
        <v>100.02000000000002</v>
      </c>
      <c r="AK289" s="1">
        <f>+SUM(AK265:AK287)</f>
        <v>100.01999999999998</v>
      </c>
      <c r="AL289" s="1">
        <f t="shared" ref="AL289:AN289" si="571">+SUM(AL265:AL287)</f>
        <v>100.00000000000001</v>
      </c>
      <c r="AM289" s="1">
        <f t="shared" si="571"/>
        <v>100.00000000000001</v>
      </c>
      <c r="AN289" s="1">
        <f t="shared" si="571"/>
        <v>99.98</v>
      </c>
      <c r="AR289" s="1">
        <f>+SUM(AR265:AR287)</f>
        <v>99.99</v>
      </c>
      <c r="AS289" s="1">
        <f t="shared" ref="AS289:AU289" si="572">+SUM(AS265:AS287)</f>
        <v>100.01</v>
      </c>
      <c r="AT289" s="1">
        <f t="shared" si="572"/>
        <v>99.97</v>
      </c>
      <c r="AU289" s="1">
        <f t="shared" si="572"/>
        <v>100.00000000000001</v>
      </c>
      <c r="AY289" s="1">
        <f>+SUM(AY265:AY287)</f>
        <v>99.990000000000023</v>
      </c>
      <c r="AZ289" s="1">
        <f t="shared" ref="AZ289:BB289" si="573">+SUM(AZ265:AZ287)</f>
        <v>100.02</v>
      </c>
      <c r="BA289" s="1">
        <f t="shared" si="573"/>
        <v>100</v>
      </c>
      <c r="BB289" s="1">
        <f t="shared" si="573"/>
        <v>99.97</v>
      </c>
      <c r="BF289" s="1">
        <f>+SUM(BF265:BF287)</f>
        <v>100.00999999999999</v>
      </c>
      <c r="BG289" s="1">
        <f t="shared" ref="BG289:BI289" si="574">+SUM(BG265:BG287)</f>
        <v>99.990000000000009</v>
      </c>
      <c r="BH289" s="1">
        <f t="shared" si="574"/>
        <v>99.98</v>
      </c>
      <c r="BI289" s="1">
        <f t="shared" si="574"/>
        <v>100.03</v>
      </c>
      <c r="BM289" s="1">
        <f>+SUM(BM265:BM287)</f>
        <v>100.01</v>
      </c>
      <c r="BN289" s="1">
        <f t="shared" ref="BN289:BP289" si="575">+SUM(BN265:BN287)</f>
        <v>99.990000000000009</v>
      </c>
      <c r="BO289" s="1">
        <f t="shared" si="575"/>
        <v>100.00000000000003</v>
      </c>
      <c r="BP289" s="1">
        <f t="shared" si="575"/>
        <v>100.00000000000001</v>
      </c>
      <c r="BT289" s="1">
        <f>+SUM(BT265:BT287)</f>
        <v>99.99</v>
      </c>
      <c r="BU289" s="1">
        <f t="shared" ref="BU289:BW289" si="576">+SUM(BU265:BU287)</f>
        <v>99.97</v>
      </c>
      <c r="BV289" s="1">
        <f t="shared" si="576"/>
        <v>100.03000000000003</v>
      </c>
      <c r="BW289" s="1">
        <f t="shared" si="576"/>
        <v>99.990000000000009</v>
      </c>
      <c r="CA289" s="1">
        <f>+SUM(CA265:CA287)</f>
        <v>99.990000000000009</v>
      </c>
      <c r="CB289" s="1">
        <f t="shared" ref="CB289:CD289" si="577">+SUM(CB265:CB287)</f>
        <v>100.00000000000001</v>
      </c>
      <c r="CC289" s="1">
        <f t="shared" si="577"/>
        <v>100</v>
      </c>
      <c r="CD289" s="1">
        <f t="shared" si="577"/>
        <v>100.00000000000003</v>
      </c>
      <c r="CH289" s="1">
        <f>+SUM(CH265:CH287)</f>
        <v>99.99</v>
      </c>
      <c r="CI289" s="1">
        <f t="shared" ref="CI289:CK289" si="578">+SUM(CI265:CI287)</f>
        <v>100.00000000000001</v>
      </c>
      <c r="CJ289" s="1">
        <f t="shared" si="578"/>
        <v>99.990000000000009</v>
      </c>
      <c r="CK289" s="1">
        <f t="shared" si="578"/>
        <v>100.00000000000001</v>
      </c>
      <c r="CO289" s="1">
        <f>+SUM(CO265:CO287)</f>
        <v>100.00999999999999</v>
      </c>
      <c r="CP289" s="1">
        <f t="shared" ref="CP289:CR289" si="579">+SUM(CP265:CP287)</f>
        <v>99.999999999999972</v>
      </c>
      <c r="CQ289" s="1">
        <f t="shared" si="579"/>
        <v>99.980000000000018</v>
      </c>
      <c r="CR289" s="1">
        <f t="shared" si="579"/>
        <v>100</v>
      </c>
      <c r="CV289" s="1">
        <f>+SUM(CV265:CV287)</f>
        <v>99.97999999999999</v>
      </c>
      <c r="CW289" s="1">
        <f t="shared" ref="CW289:CY289" si="580">+SUM(CW265:CW287)</f>
        <v>99.989999999999981</v>
      </c>
      <c r="CX289" s="1">
        <f t="shared" si="580"/>
        <v>100.02</v>
      </c>
      <c r="CY289" s="1">
        <f t="shared" si="580"/>
        <v>99.999999999999986</v>
      </c>
      <c r="DC289" s="1">
        <f>+SUM(DC265:DC287)</f>
        <v>99.990000000000009</v>
      </c>
      <c r="DD289" s="1">
        <f t="shared" ref="DD289:DF289" si="581">+SUM(DD265:DD287)</f>
        <v>100.00000000000003</v>
      </c>
      <c r="DE289" s="1">
        <f t="shared" si="581"/>
        <v>99.990000000000009</v>
      </c>
      <c r="DF289" s="1">
        <f t="shared" si="581"/>
        <v>100.01</v>
      </c>
      <c r="DJ289" s="1">
        <f>+SUM(DJ265:DJ287)</f>
        <v>100.01000000000002</v>
      </c>
      <c r="DK289" s="1">
        <f t="shared" ref="DK289:DM289" si="582">+SUM(DK265:DK287)</f>
        <v>99.990000000000009</v>
      </c>
      <c r="DL289" s="1">
        <f t="shared" si="582"/>
        <v>100.02</v>
      </c>
      <c r="DM289" s="1">
        <f t="shared" si="582"/>
        <v>99.99</v>
      </c>
      <c r="DQ289" s="1">
        <f>+SUM(DQ265:DQ287)</f>
        <v>100.01999999999997</v>
      </c>
      <c r="DR289" s="1">
        <f t="shared" ref="DR289:DT289" si="583">+SUM(DR265:DR287)</f>
        <v>99.970000000000027</v>
      </c>
      <c r="DS289" s="1">
        <f t="shared" si="583"/>
        <v>99.98</v>
      </c>
      <c r="DT289" s="1">
        <f t="shared" si="583"/>
        <v>100</v>
      </c>
      <c r="DX289" s="1">
        <f>+SUM(DX265:DX287)</f>
        <v>99.99</v>
      </c>
      <c r="DY289" s="1">
        <f t="shared" ref="DY289:EA289" si="584">+SUM(DY265:DY287)</f>
        <v>99.989999999999981</v>
      </c>
      <c r="DZ289" s="1">
        <f t="shared" si="584"/>
        <v>100.01999999999998</v>
      </c>
      <c r="EA289" s="1">
        <f t="shared" si="584"/>
        <v>99.990000000000009</v>
      </c>
      <c r="EE289" s="1">
        <f>+SUM(EE265:EE287)</f>
        <v>100.01</v>
      </c>
      <c r="EF289" s="1">
        <f t="shared" ref="EF289:EH289" si="585">+SUM(EF265:EF287)</f>
        <v>99.990000000000009</v>
      </c>
      <c r="EG289" s="1">
        <f t="shared" si="585"/>
        <v>100.00000000000001</v>
      </c>
      <c r="EH289" s="1">
        <f t="shared" si="585"/>
        <v>99.990000000000009</v>
      </c>
      <c r="EL289" s="1">
        <f>+SUM(EL265:EL287)</f>
        <v>99.999999999999972</v>
      </c>
      <c r="EM289" s="1">
        <f t="shared" ref="EM289:EO289" si="586">+SUM(EM265:EM287)</f>
        <v>99.999999999999986</v>
      </c>
      <c r="EN289" s="1">
        <f t="shared" si="586"/>
        <v>99.999999999999986</v>
      </c>
      <c r="EO289" s="1">
        <f t="shared" si="586"/>
        <v>99.990000000000023</v>
      </c>
      <c r="ES289" s="1">
        <f>+SUM(ES265:ES287)</f>
        <v>100.00999999999998</v>
      </c>
      <c r="ET289" s="1">
        <f t="shared" ref="ET289:EV289" si="587">+SUM(ET265:ET287)</f>
        <v>99.970000000000013</v>
      </c>
      <c r="EU289" s="1">
        <f t="shared" si="587"/>
        <v>100.03000000000002</v>
      </c>
      <c r="EV289" s="1">
        <f t="shared" si="587"/>
        <v>100.01</v>
      </c>
      <c r="EZ289" s="1">
        <f>+SUM(EZ265:EZ287)</f>
        <v>99.999999999999986</v>
      </c>
      <c r="FA289" s="1">
        <f t="shared" ref="FA289:FC289" si="588">+SUM(FA265:FA287)</f>
        <v>100</v>
      </c>
      <c r="FB289" s="1">
        <f t="shared" si="588"/>
        <v>100.00000000000003</v>
      </c>
      <c r="FC289" s="1">
        <f t="shared" si="588"/>
        <v>99.99</v>
      </c>
      <c r="FG289" s="1">
        <f>+SUM(FG265:FG287)</f>
        <v>99.98</v>
      </c>
      <c r="FH289" s="1">
        <f t="shared" ref="FH289:FJ289" si="589">+SUM(FH265:FH287)</f>
        <v>100.01000000000003</v>
      </c>
      <c r="FI289" s="1">
        <f t="shared" si="589"/>
        <v>100.00000000000001</v>
      </c>
      <c r="FJ289" s="1">
        <f t="shared" si="589"/>
        <v>99.990000000000009</v>
      </c>
      <c r="FN289" s="1">
        <f>+SUM(FN265:FN287)</f>
        <v>100.01999999999998</v>
      </c>
      <c r="FO289" s="1">
        <f t="shared" ref="FO289:FQ289" si="590">+SUM(FO265:FO287)</f>
        <v>99.98</v>
      </c>
      <c r="FP289" s="1">
        <f t="shared" si="590"/>
        <v>100.02</v>
      </c>
      <c r="FQ289" s="1">
        <f t="shared" si="590"/>
        <v>99.990000000000009</v>
      </c>
      <c r="FU289" s="1">
        <f>+SUM(FU265:FU287)</f>
        <v>100.00000000000001</v>
      </c>
      <c r="FV289" s="1">
        <f t="shared" ref="FV289:FX289" si="591">+SUM(FV265:FV287)</f>
        <v>100.02</v>
      </c>
      <c r="FW289" s="1">
        <f t="shared" si="591"/>
        <v>100</v>
      </c>
      <c r="FX289" s="1">
        <f t="shared" si="591"/>
        <v>99.989999999999981</v>
      </c>
      <c r="GB289" s="1">
        <f>+SUM(GB265:GB287)</f>
        <v>99.980000000000018</v>
      </c>
      <c r="GC289" s="1">
        <f t="shared" ref="GC289:GE289" si="592">+SUM(GC265:GC287)</f>
        <v>100</v>
      </c>
      <c r="GD289" s="1">
        <f t="shared" si="592"/>
        <v>100.03</v>
      </c>
      <c r="GE289" s="1">
        <f t="shared" si="592"/>
        <v>100.00000000000001</v>
      </c>
      <c r="GI289" s="1">
        <f>+SUM(GI265:GI287)</f>
        <v>100</v>
      </c>
      <c r="GJ289" s="1">
        <f t="shared" ref="GJ289:GL289" si="593">+SUM(GJ265:GJ287)</f>
        <v>99.99</v>
      </c>
      <c r="GK289" s="1">
        <f t="shared" si="593"/>
        <v>99.999999999999986</v>
      </c>
      <c r="GL289" s="1">
        <f t="shared" si="593"/>
        <v>100.02000000000001</v>
      </c>
      <c r="GP289" s="1">
        <f>+SUM(GP265:GP287)</f>
        <v>100.00000000000001</v>
      </c>
      <c r="GQ289" s="1">
        <f t="shared" ref="GQ289:GS289" si="594">+SUM(GQ265:GQ287)</f>
        <v>99.99</v>
      </c>
      <c r="GR289" s="1">
        <f t="shared" si="594"/>
        <v>100.03</v>
      </c>
      <c r="GS289" s="1">
        <f t="shared" si="594"/>
        <v>100</v>
      </c>
      <c r="GT289" s="49"/>
      <c r="GW289" s="1">
        <f>+SUM(GW265:GW287)</f>
        <v>99.970000000000013</v>
      </c>
      <c r="GX289" s="1">
        <f t="shared" ref="GX289:GZ289" si="595">+SUM(GX265:GX287)</f>
        <v>99.99</v>
      </c>
      <c r="GY289" s="1">
        <f t="shared" si="595"/>
        <v>100.00000000000001</v>
      </c>
      <c r="GZ289" s="1">
        <f t="shared" si="595"/>
        <v>100.01000000000002</v>
      </c>
      <c r="HD289" s="1">
        <f>+SUM(HD265:HD287)</f>
        <v>99.96</v>
      </c>
      <c r="HE289" s="1">
        <f t="shared" ref="HE289:HG289" si="596">+SUM(HE265:HE287)</f>
        <v>100.00000000000001</v>
      </c>
      <c r="HF289" s="1">
        <f t="shared" si="596"/>
        <v>100.00000000000001</v>
      </c>
      <c r="HG289" s="1">
        <f t="shared" si="596"/>
        <v>100.01000000000002</v>
      </c>
      <c r="HK289" s="1">
        <f>+SUM(HK265:HK287)</f>
        <v>100.02000000000001</v>
      </c>
      <c r="HL289" s="1">
        <f t="shared" ref="HL289:HN289" si="597">+SUM(HL265:HL287)</f>
        <v>99.980000000000018</v>
      </c>
      <c r="HM289" s="1">
        <f t="shared" si="597"/>
        <v>99.999999999999986</v>
      </c>
      <c r="HN289" s="1">
        <f t="shared" si="597"/>
        <v>100.02999999999996</v>
      </c>
      <c r="HR289" s="1">
        <f>+SUM(HR265:HR287)</f>
        <v>99.99</v>
      </c>
      <c r="HS289" s="1">
        <f t="shared" ref="HS289:HU289" si="598">+SUM(HS265:HS287)</f>
        <v>99.990000000000023</v>
      </c>
      <c r="HT289" s="1">
        <f t="shared" si="598"/>
        <v>99.98</v>
      </c>
      <c r="HU289" s="1">
        <f t="shared" si="598"/>
        <v>100.02</v>
      </c>
      <c r="HY289" s="1">
        <f>+SUM(HY265:HY287)</f>
        <v>99.999999999999986</v>
      </c>
      <c r="HZ289" s="1">
        <f t="shared" ref="HZ289:IB289" si="599">+SUM(HZ265:HZ287)</f>
        <v>100.02</v>
      </c>
      <c r="IA289" s="1">
        <f t="shared" si="599"/>
        <v>99.979999999999976</v>
      </c>
      <c r="IB289" s="1">
        <f t="shared" si="599"/>
        <v>99.99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B289"/>
  <sheetViews>
    <sheetView showGridLines="0" topLeftCell="HP1" zoomScale="70" zoomScaleNormal="70" workbookViewId="0">
      <selection activeCell="HX4" sqref="HX4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16384" width="11.42578125" style="34"/>
  </cols>
  <sheetData>
    <row r="1" spans="1:236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36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</row>
    <row r="3" spans="1:236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</row>
    <row r="4" spans="1:236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</row>
    <row r="5" spans="1:236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</row>
    <row r="6" spans="1:236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</row>
    <row r="7" spans="1:236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</row>
    <row r="8" spans="1:236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</row>
    <row r="9" spans="1:236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</row>
    <row r="10" spans="1:236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</row>
    <row r="11" spans="1:236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</row>
    <row r="12" spans="1:236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</row>
    <row r="13" spans="1:236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</row>
    <row r="14" spans="1:236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</row>
    <row r="15" spans="1:236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</row>
    <row r="16" spans="1:236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</row>
    <row r="17" spans="1:236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</row>
    <row r="18" spans="1:236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</row>
    <row r="19" spans="1:236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</row>
    <row r="20" spans="1:236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</row>
    <row r="21" spans="1:236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</row>
    <row r="22" spans="1:236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</row>
    <row r="23" spans="1:236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</row>
    <row r="24" spans="1:236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</row>
    <row r="25" spans="1:236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</row>
    <row r="26" spans="1:236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</row>
    <row r="27" spans="1:236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</row>
    <row r="28" spans="1:236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</row>
    <row r="29" spans="1:236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</row>
    <row r="30" spans="1:236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</row>
    <row r="31" spans="1:236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</row>
    <row r="32" spans="1:236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</row>
    <row r="33" spans="1:236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</row>
    <row r="34" spans="1:236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</row>
    <row r="35" spans="1:236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</row>
    <row r="36" spans="1:236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</row>
    <row r="37" spans="1:236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</row>
    <row r="38" spans="1:236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</row>
    <row r="39" spans="1:236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</row>
    <row r="40" spans="1:236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</row>
    <row r="41" spans="1:236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</row>
    <row r="42" spans="1:236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</row>
    <row r="43" spans="1:236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</row>
    <row r="44" spans="1:236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</row>
    <row r="45" spans="1:236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</row>
    <row r="46" spans="1:236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</row>
    <row r="47" spans="1:236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</row>
    <row r="48" spans="1:236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</row>
    <row r="49" spans="1:236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</row>
    <row r="50" spans="1:236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</row>
    <row r="51" spans="1:236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</row>
    <row r="52" spans="1:236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</row>
    <row r="53" spans="1:236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</row>
    <row r="54" spans="1:236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</row>
    <row r="55" spans="1:236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</row>
    <row r="56" spans="1:236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</row>
    <row r="57" spans="1:236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</row>
    <row r="58" spans="1:236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</row>
    <row r="59" spans="1:236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</row>
    <row r="60" spans="1:236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</row>
    <row r="61" spans="1:236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</row>
    <row r="62" spans="1:236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</row>
    <row r="63" spans="1:236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</row>
    <row r="64" spans="1:236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</row>
    <row r="65" spans="1:236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</row>
    <row r="66" spans="1:236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</row>
    <row r="67" spans="1:236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</row>
    <row r="68" spans="1:236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</row>
    <row r="69" spans="1:236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</row>
    <row r="70" spans="1:236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</row>
    <row r="71" spans="1:236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</row>
    <row r="72" spans="1:236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</row>
    <row r="73" spans="1:236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</row>
    <row r="74" spans="1:236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</row>
    <row r="75" spans="1:236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</row>
    <row r="76" spans="1:236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</row>
    <row r="77" spans="1:236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</row>
    <row r="78" spans="1:236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</row>
    <row r="79" spans="1:236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</row>
    <row r="80" spans="1:236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</row>
    <row r="81" spans="1:236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</row>
    <row r="82" spans="1:236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</row>
    <row r="83" spans="1:236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</row>
    <row r="84" spans="1:236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</row>
    <row r="85" spans="1:236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</row>
    <row r="86" spans="1:236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</row>
    <row r="87" spans="1:236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</row>
    <row r="88" spans="1:236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</row>
    <row r="89" spans="1:236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</row>
    <row r="90" spans="1:236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</row>
    <row r="91" spans="1:236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</row>
    <row r="92" spans="1:236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</row>
    <row r="93" spans="1:236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</row>
    <row r="94" spans="1:236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</row>
    <row r="95" spans="1:236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</row>
    <row r="96" spans="1:236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</row>
    <row r="97" spans="1:236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</row>
    <row r="98" spans="1:236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</row>
    <row r="99" spans="1:236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</row>
    <row r="100" spans="1:236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</row>
    <row r="101" spans="1:236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</row>
    <row r="102" spans="1:236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</row>
    <row r="103" spans="1:236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</row>
    <row r="104" spans="1:236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</row>
    <row r="105" spans="1:236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</row>
    <row r="106" spans="1:236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</row>
    <row r="107" spans="1:236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</row>
    <row r="108" spans="1:236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</row>
    <row r="109" spans="1:236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</row>
    <row r="110" spans="1:236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</row>
    <row r="111" spans="1:236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</row>
    <row r="112" spans="1:236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</row>
    <row r="113" spans="1:236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</row>
    <row r="114" spans="1:236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</row>
    <row r="115" spans="1:236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</row>
    <row r="116" spans="1:236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</row>
    <row r="117" spans="1:236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</row>
    <row r="118" spans="1:236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</row>
    <row r="119" spans="1:236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</row>
    <row r="120" spans="1:236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</row>
    <row r="121" spans="1:236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</row>
    <row r="122" spans="1:236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</row>
    <row r="123" spans="1:236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</row>
    <row r="124" spans="1:236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</row>
    <row r="125" spans="1:236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</row>
    <row r="126" spans="1:236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</row>
    <row r="127" spans="1:236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</row>
    <row r="128" spans="1:236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</row>
    <row r="129" spans="1:236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</row>
    <row r="130" spans="1:236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</row>
    <row r="131" spans="1:236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</row>
    <row r="132" spans="1:236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</row>
    <row r="133" spans="1:236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</row>
    <row r="134" spans="1:236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</row>
    <row r="135" spans="1:236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</row>
    <row r="136" spans="1:236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</row>
    <row r="137" spans="1:236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</row>
    <row r="138" spans="1:236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</row>
    <row r="139" spans="1:236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</row>
    <row r="140" spans="1:236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</row>
    <row r="141" spans="1:236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</row>
    <row r="142" spans="1:236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</row>
    <row r="143" spans="1:236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</row>
    <row r="144" spans="1:236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</row>
    <row r="145" spans="1:236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</row>
    <row r="146" spans="1:236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</row>
    <row r="147" spans="1:236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</row>
    <row r="148" spans="1:236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</row>
    <row r="149" spans="1:236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</row>
    <row r="150" spans="1:236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</row>
    <row r="151" spans="1:236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</row>
    <row r="152" spans="1:236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</row>
    <row r="153" spans="1:236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</row>
    <row r="154" spans="1:236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</row>
    <row r="155" spans="1:236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</row>
    <row r="156" spans="1:236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</row>
    <row r="157" spans="1:236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</row>
    <row r="158" spans="1:236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</row>
    <row r="159" spans="1:236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</row>
    <row r="160" spans="1:236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</row>
    <row r="161" spans="1:236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</row>
    <row r="162" spans="1:236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</row>
    <row r="163" spans="1:236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</row>
    <row r="164" spans="1:236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</row>
    <row r="165" spans="1:236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</row>
    <row r="166" spans="1:236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</row>
    <row r="167" spans="1:236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</row>
    <row r="168" spans="1:236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</row>
    <row r="169" spans="1:236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</row>
    <row r="170" spans="1:236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</row>
    <row r="171" spans="1:236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</row>
    <row r="172" spans="1:236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</row>
    <row r="173" spans="1:236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</row>
    <row r="174" spans="1:236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</row>
    <row r="175" spans="1:236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</row>
    <row r="176" spans="1:236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</row>
    <row r="177" spans="1:236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</row>
    <row r="178" spans="1:236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</row>
    <row r="179" spans="1:236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</row>
    <row r="180" spans="1:236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</row>
    <row r="181" spans="1:236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</row>
    <row r="182" spans="1:236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</row>
    <row r="183" spans="1:236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</row>
    <row r="184" spans="1:236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</row>
    <row r="185" spans="1:236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</row>
    <row r="186" spans="1:236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</row>
    <row r="187" spans="1:236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</row>
    <row r="188" spans="1:236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</row>
    <row r="189" spans="1:236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</row>
    <row r="190" spans="1:236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</row>
    <row r="191" spans="1:236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</row>
    <row r="192" spans="1:236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</row>
    <row r="193" spans="1:236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</row>
    <row r="194" spans="1:236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</row>
    <row r="195" spans="1:236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</row>
    <row r="196" spans="1:236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</row>
    <row r="197" spans="1:236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</row>
    <row r="198" spans="1:236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</row>
    <row r="199" spans="1:236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</row>
    <row r="200" spans="1:236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</row>
    <row r="201" spans="1:236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</row>
    <row r="202" spans="1:236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</row>
    <row r="203" spans="1:236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</row>
    <row r="204" spans="1:236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</row>
    <row r="205" spans="1:236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</row>
    <row r="206" spans="1:236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</row>
    <row r="207" spans="1:236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</row>
    <row r="208" spans="1:236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</row>
    <row r="209" spans="1:236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</row>
    <row r="210" spans="1:236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</row>
    <row r="211" spans="1:236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</row>
    <row r="212" spans="1:236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</row>
    <row r="213" spans="1:236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</row>
    <row r="214" spans="1:236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</row>
    <row r="215" spans="1:236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</row>
    <row r="216" spans="1:236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</row>
    <row r="217" spans="1:236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</row>
    <row r="218" spans="1:236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</row>
    <row r="219" spans="1:236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</row>
    <row r="220" spans="1:236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</row>
    <row r="221" spans="1:236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</row>
    <row r="222" spans="1:236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</row>
    <row r="223" spans="1:236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</row>
    <row r="224" spans="1:236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</row>
    <row r="225" spans="1:236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</row>
    <row r="226" spans="1:236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</row>
    <row r="227" spans="1:236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</row>
    <row r="228" spans="1:236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</row>
    <row r="229" spans="1:236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</row>
    <row r="230" spans="1:236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</row>
    <row r="231" spans="1:236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</row>
    <row r="232" spans="1:236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</row>
    <row r="233" spans="1:236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</row>
    <row r="234" spans="1:236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</row>
    <row r="235" spans="1:236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</row>
    <row r="236" spans="1:236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</row>
    <row r="237" spans="1:236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</row>
    <row r="238" spans="1:236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</row>
    <row r="239" spans="1:236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</row>
    <row r="240" spans="1:236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</row>
    <row r="241" spans="1:236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</row>
    <row r="242" spans="1:236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</row>
    <row r="243" spans="1:236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</row>
    <row r="244" spans="1:236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</row>
    <row r="245" spans="1:236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</row>
    <row r="246" spans="1:236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</row>
    <row r="247" spans="1:236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</row>
    <row r="248" spans="1:236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</row>
    <row r="249" spans="1:236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</row>
    <row r="250" spans="1:236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</row>
    <row r="251" spans="1:236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</row>
    <row r="252" spans="1:236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</row>
    <row r="253" spans="1:236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</row>
    <row r="254" spans="1:236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</row>
    <row r="255" spans="1:236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</row>
    <row r="256" spans="1:236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</row>
    <row r="257" spans="1:236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</row>
    <row r="258" spans="1:236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</row>
    <row r="261" spans="1:236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</row>
    <row r="262" spans="1:236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</row>
    <row r="263" spans="1:236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</row>
    <row r="264" spans="1:236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</row>
    <row r="265" spans="1:236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</row>
    <row r="266" spans="1:236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4">SUM(D14)</f>
        <v>0.06</v>
      </c>
      <c r="E266" s="34">
        <f t="shared" si="34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5">SUM(K14)</f>
        <v>0.04</v>
      </c>
      <c r="L266" s="34">
        <f t="shared" si="35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36">SUM(R14)</f>
        <v>0</v>
      </c>
      <c r="S266" s="34">
        <f t="shared" si="36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37">SUM(Y14)</f>
        <v>0</v>
      </c>
      <c r="Z266" s="34">
        <f t="shared" si="37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38">SUM(AF14)</f>
        <v>0</v>
      </c>
      <c r="AG266" s="34">
        <f t="shared" si="38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39">SUM(AM14)</f>
        <v>0.06</v>
      </c>
      <c r="AN266" s="34">
        <f t="shared" si="39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40">SUM(AT14)</f>
        <v>0.02</v>
      </c>
      <c r="AU266" s="34">
        <f t="shared" si="40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1">SUM(BA14)</f>
        <v>0</v>
      </c>
      <c r="BB266" s="34">
        <f t="shared" si="41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2">SUM(BH14)</f>
        <v>0</v>
      </c>
      <c r="BI266" s="34">
        <f t="shared" si="42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3">SUM(BO14)</f>
        <v>0</v>
      </c>
      <c r="BP266" s="34">
        <f t="shared" si="43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4">SUM(BV14)</f>
        <v>0</v>
      </c>
      <c r="BW266" s="34">
        <f t="shared" si="44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5">SUM(CC14)</f>
        <v>0</v>
      </c>
      <c r="CD266" s="34">
        <f t="shared" si="45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6">SUM(CJ14)</f>
        <v>0</v>
      </c>
      <c r="CK266" s="34">
        <f t="shared" si="46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47">SUM(CQ14)</f>
        <v>0</v>
      </c>
      <c r="CR266" s="34">
        <f t="shared" si="47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48">SUM(CX14)</f>
        <v>0.03</v>
      </c>
      <c r="CY266" s="34">
        <f t="shared" si="48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49">SUM(DE14)</f>
        <v>0</v>
      </c>
      <c r="DF266" s="34">
        <f t="shared" si="49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50">SUM(DL14)</f>
        <v>0.01</v>
      </c>
      <c r="DM266" s="34">
        <f t="shared" si="50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1">SUM(DS14)</f>
        <v>0</v>
      </c>
      <c r="DT266" s="34">
        <f t="shared" si="51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2">SUM(DZ14)</f>
        <v>0</v>
      </c>
      <c r="EA266" s="34">
        <f t="shared" si="52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3">SUM(EG14)</f>
        <v>0</v>
      </c>
      <c r="EH266" s="34">
        <f t="shared" si="53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4">SUM(EN14)</f>
        <v>0</v>
      </c>
      <c r="EO266" s="34">
        <f t="shared" si="54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5">SUM(EU14)</f>
        <v>0</v>
      </c>
      <c r="EV266" s="34">
        <f t="shared" si="55"/>
        <v>0</v>
      </c>
      <c r="EZ266" s="34">
        <f>SUM(EZ14)</f>
        <v>0</v>
      </c>
      <c r="FA266" s="34">
        <f>SUM(FA14)</f>
        <v>0</v>
      </c>
      <c r="FB266" s="34">
        <f t="shared" ref="FB266:FC266" si="56">SUM(FB14)</f>
        <v>0</v>
      </c>
      <c r="FC266" s="34">
        <f t="shared" si="56"/>
        <v>0</v>
      </c>
      <c r="FG266" s="34">
        <f>SUM(FG14)</f>
        <v>0.08</v>
      </c>
      <c r="FH266" s="34">
        <f>SUM(FH14)</f>
        <v>0</v>
      </c>
      <c r="FI266" s="34">
        <f t="shared" ref="FI266:FJ266" si="57">SUM(FI14)</f>
        <v>0.12</v>
      </c>
      <c r="FJ266" s="34">
        <f t="shared" si="57"/>
        <v>0</v>
      </c>
      <c r="FN266" s="34">
        <f>SUM(FN14)</f>
        <v>0.03</v>
      </c>
      <c r="FO266" s="34">
        <f>SUM(FO14)</f>
        <v>0</v>
      </c>
      <c r="FP266" s="34">
        <f t="shared" ref="FP266:FQ266" si="58">SUM(FP14)</f>
        <v>0.03</v>
      </c>
      <c r="FQ266" s="34">
        <f t="shared" si="58"/>
        <v>0</v>
      </c>
      <c r="FU266" s="34">
        <f>SUM(FU14)</f>
        <v>0.06</v>
      </c>
      <c r="FV266" s="34">
        <f>SUM(FV14)</f>
        <v>0.32</v>
      </c>
      <c r="FW266" s="34">
        <f t="shared" ref="FW266:FX266" si="59">SUM(FW14)</f>
        <v>0.02</v>
      </c>
      <c r="FX266" s="34">
        <f t="shared" si="59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60">SUM(GD14)</f>
        <v>7.0000000000000007E-2</v>
      </c>
      <c r="GE266" s="34">
        <f t="shared" si="60"/>
        <v>0.13</v>
      </c>
      <c r="GI266" s="34">
        <f>SUM(GI14)</f>
        <v>0.05</v>
      </c>
      <c r="GJ266" s="34">
        <f>SUM(GJ14)</f>
        <v>0</v>
      </c>
      <c r="GK266" s="34">
        <f t="shared" ref="GK266:GL266" si="61">SUM(GK14)</f>
        <v>0.08</v>
      </c>
      <c r="GL266" s="34">
        <f t="shared" si="61"/>
        <v>0</v>
      </c>
      <c r="GP266" s="49">
        <f>SUM(GP14)</f>
        <v>0</v>
      </c>
      <c r="GQ266" s="49">
        <f>SUM(GQ14)</f>
        <v>0</v>
      </c>
      <c r="GR266" s="49">
        <f t="shared" ref="GR266:GS266" si="62">SUM(GR14)</f>
        <v>0</v>
      </c>
      <c r="GS266" s="49">
        <f t="shared" si="62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3">SUM(GY14)</f>
        <v>0.08</v>
      </c>
      <c r="GZ266" s="55">
        <f t="shared" si="63"/>
        <v>0.09</v>
      </c>
      <c r="HD266" s="57">
        <f>SUM(HD14)</f>
        <v>0</v>
      </c>
      <c r="HE266" s="57">
        <f>SUM(HE14)</f>
        <v>0</v>
      </c>
      <c r="HF266" s="57">
        <f t="shared" ref="HF266:HG266" si="64">SUM(HF14)</f>
        <v>0</v>
      </c>
      <c r="HG266" s="57">
        <f t="shared" si="64"/>
        <v>0</v>
      </c>
      <c r="HK266" s="57">
        <f>SUM(HK14)</f>
        <v>0.01</v>
      </c>
      <c r="HL266" s="57">
        <f>SUM(HL14)</f>
        <v>0</v>
      </c>
      <c r="HM266" s="57">
        <f t="shared" ref="HM266:HN266" si="65">SUM(HM14)</f>
        <v>0.02</v>
      </c>
      <c r="HN266" s="57">
        <f t="shared" si="65"/>
        <v>0</v>
      </c>
      <c r="HR266" s="57">
        <f>SUM(HR14)</f>
        <v>0</v>
      </c>
      <c r="HS266" s="57">
        <f>SUM(HS14)</f>
        <v>0</v>
      </c>
      <c r="HT266" s="57">
        <f t="shared" ref="HT266:HU266" si="66">SUM(HT14)</f>
        <v>0</v>
      </c>
      <c r="HU266" s="57">
        <f t="shared" si="66"/>
        <v>0</v>
      </c>
      <c r="HY266" s="57">
        <f>SUM(HY14)</f>
        <v>0.1</v>
      </c>
      <c r="HZ266" s="57">
        <f>SUM(HZ14)</f>
        <v>0.23</v>
      </c>
      <c r="IA266" s="57">
        <f t="shared" ref="IA266:IB266" si="67">SUM(IA14)</f>
        <v>0</v>
      </c>
      <c r="IB266" s="57">
        <f t="shared" si="67"/>
        <v>0.38</v>
      </c>
    </row>
    <row r="267" spans="1:236" x14ac:dyDescent="0.25">
      <c r="A267" s="34" t="s">
        <v>259</v>
      </c>
      <c r="B267" s="34">
        <f t="shared" ref="B267:E272" si="68">SUM(B15)</f>
        <v>0.35</v>
      </c>
      <c r="C267" s="34">
        <f t="shared" si="68"/>
        <v>1.03</v>
      </c>
      <c r="D267" s="34">
        <f t="shared" si="68"/>
        <v>0.25</v>
      </c>
      <c r="E267" s="34">
        <f t="shared" si="68"/>
        <v>0.16</v>
      </c>
      <c r="H267" s="34" t="s">
        <v>259</v>
      </c>
      <c r="I267" s="34">
        <f t="shared" ref="I267:L272" si="69">SUM(I15)</f>
        <v>0.34</v>
      </c>
      <c r="J267" s="34">
        <f t="shared" si="69"/>
        <v>0.49</v>
      </c>
      <c r="K267" s="34">
        <f t="shared" si="69"/>
        <v>0.1</v>
      </c>
      <c r="L267" s="34">
        <f t="shared" si="69"/>
        <v>0.76</v>
      </c>
      <c r="O267" s="34" t="s">
        <v>259</v>
      </c>
      <c r="P267" s="34">
        <f t="shared" ref="P267:S272" si="70">SUM(P15)</f>
        <v>0.49</v>
      </c>
      <c r="Q267" s="34">
        <f t="shared" si="70"/>
        <v>0.67</v>
      </c>
      <c r="R267" s="34">
        <f t="shared" si="70"/>
        <v>0.39</v>
      </c>
      <c r="S267" s="34">
        <f t="shared" si="70"/>
        <v>0</v>
      </c>
      <c r="V267" s="34" t="s">
        <v>259</v>
      </c>
      <c r="W267" s="34">
        <f t="shared" ref="W267:Z272" si="71">SUM(W15)</f>
        <v>0.47</v>
      </c>
      <c r="X267" s="34">
        <f t="shared" si="71"/>
        <v>0.64</v>
      </c>
      <c r="Y267" s="34">
        <f t="shared" si="71"/>
        <v>0.27</v>
      </c>
      <c r="Z267" s="34">
        <f t="shared" si="71"/>
        <v>0.39</v>
      </c>
      <c r="AC267" s="34" t="s">
        <v>259</v>
      </c>
      <c r="AD267" s="34">
        <f t="shared" ref="AD267:AG272" si="72">SUM(AD15)</f>
        <v>0.38</v>
      </c>
      <c r="AE267" s="34">
        <f t="shared" si="72"/>
        <v>0.44</v>
      </c>
      <c r="AF267" s="34">
        <f t="shared" si="72"/>
        <v>0.23</v>
      </c>
      <c r="AG267" s="34">
        <f t="shared" si="72"/>
        <v>0.37</v>
      </c>
      <c r="AJ267" s="34" t="s">
        <v>259</v>
      </c>
      <c r="AK267" s="34">
        <f t="shared" ref="AK267:AN272" si="73">SUM(AK15)</f>
        <v>0.83</v>
      </c>
      <c r="AL267" s="34">
        <f t="shared" si="73"/>
        <v>0.79</v>
      </c>
      <c r="AM267" s="34">
        <f t="shared" si="73"/>
        <v>0.21</v>
      </c>
      <c r="AN267" s="34">
        <f t="shared" si="73"/>
        <v>2.59</v>
      </c>
      <c r="AQ267" s="34" t="s">
        <v>259</v>
      </c>
      <c r="AR267" s="34">
        <f t="shared" ref="AR267:AU272" si="74">SUM(AR15)</f>
        <v>0.93</v>
      </c>
      <c r="AS267" s="34">
        <f t="shared" si="74"/>
        <v>0.62</v>
      </c>
      <c r="AT267" s="34">
        <f t="shared" si="74"/>
        <v>0.27</v>
      </c>
      <c r="AU267" s="34">
        <f t="shared" si="74"/>
        <v>2.62</v>
      </c>
      <c r="AX267" s="34" t="s">
        <v>259</v>
      </c>
      <c r="AY267" s="34">
        <f t="shared" ref="AY267:BB272" si="75">SUM(AY15)</f>
        <v>0.69</v>
      </c>
      <c r="AZ267" s="34">
        <f t="shared" si="75"/>
        <v>0.68</v>
      </c>
      <c r="BA267" s="34">
        <f t="shared" si="75"/>
        <v>0.43</v>
      </c>
      <c r="BB267" s="34">
        <f t="shared" si="75"/>
        <v>0.19</v>
      </c>
      <c r="BE267" s="34" t="s">
        <v>259</v>
      </c>
      <c r="BF267" s="34">
        <f t="shared" ref="BF267:BI272" si="76">SUM(BF15)</f>
        <v>0.65</v>
      </c>
      <c r="BG267" s="34">
        <f t="shared" si="76"/>
        <v>1.27</v>
      </c>
      <c r="BH267" s="34">
        <f t="shared" si="76"/>
        <v>0.28000000000000003</v>
      </c>
      <c r="BI267" s="34">
        <f t="shared" si="76"/>
        <v>0.79</v>
      </c>
      <c r="BL267" s="34" t="s">
        <v>259</v>
      </c>
      <c r="BM267" s="34">
        <f t="shared" ref="BM267:BP272" si="77">SUM(BM15)</f>
        <v>0.49</v>
      </c>
      <c r="BN267" s="34">
        <f t="shared" si="77"/>
        <v>0.44</v>
      </c>
      <c r="BO267" s="34">
        <f t="shared" si="77"/>
        <v>0.37</v>
      </c>
      <c r="BP267" s="34">
        <f t="shared" si="77"/>
        <v>0.38</v>
      </c>
      <c r="BS267" s="34" t="s">
        <v>259</v>
      </c>
      <c r="BT267" s="34">
        <f t="shared" ref="BT267:BW272" si="78">SUM(BT15)</f>
        <v>0.28999999999999998</v>
      </c>
      <c r="BU267" s="34">
        <f t="shared" si="78"/>
        <v>0.06</v>
      </c>
      <c r="BV267" s="34">
        <f t="shared" si="78"/>
        <v>7.0000000000000007E-2</v>
      </c>
      <c r="BW267" s="34">
        <f t="shared" si="78"/>
        <v>0.7</v>
      </c>
      <c r="BZ267" s="34" t="s">
        <v>259</v>
      </c>
      <c r="CA267" s="34">
        <f t="shared" ref="CA267:CD272" si="79">SUM(CA15)</f>
        <v>0.28999999999999998</v>
      </c>
      <c r="CB267" s="34">
        <f t="shared" si="79"/>
        <v>0.8</v>
      </c>
      <c r="CC267" s="34">
        <f t="shared" si="79"/>
        <v>0.05</v>
      </c>
      <c r="CD267" s="34">
        <f t="shared" si="79"/>
        <v>0.35</v>
      </c>
      <c r="CG267" s="34" t="s">
        <v>259</v>
      </c>
      <c r="CH267" s="34">
        <f t="shared" ref="CH267:CK267" si="80">SUM(CH15)</f>
        <v>0.25</v>
      </c>
      <c r="CI267" s="34">
        <f t="shared" si="80"/>
        <v>0.37</v>
      </c>
      <c r="CJ267" s="34">
        <f t="shared" si="80"/>
        <v>0.21</v>
      </c>
      <c r="CK267" s="34">
        <f t="shared" si="80"/>
        <v>0</v>
      </c>
      <c r="CN267" s="34" t="s">
        <v>259</v>
      </c>
      <c r="CO267" s="34">
        <f t="shared" ref="CO267:CR267" si="81">SUM(CO15)</f>
        <v>0.19</v>
      </c>
      <c r="CP267" s="34">
        <f t="shared" si="81"/>
        <v>0.33</v>
      </c>
      <c r="CQ267" s="34">
        <f t="shared" si="81"/>
        <v>0.05</v>
      </c>
      <c r="CR267" s="34">
        <f t="shared" si="81"/>
        <v>0.38</v>
      </c>
      <c r="CU267" s="34" t="s">
        <v>259</v>
      </c>
      <c r="CV267" s="34">
        <f t="shared" ref="CV267:CY267" si="82">SUM(CV15)</f>
        <v>0.27</v>
      </c>
      <c r="CW267" s="34">
        <f t="shared" si="82"/>
        <v>0.49</v>
      </c>
      <c r="CX267" s="34">
        <f t="shared" si="82"/>
        <v>0.14000000000000001</v>
      </c>
      <c r="CY267" s="34">
        <f t="shared" si="82"/>
        <v>0.19</v>
      </c>
      <c r="DB267" s="34" t="s">
        <v>259</v>
      </c>
      <c r="DC267" s="34">
        <f t="shared" ref="DC267:DF267" si="83">SUM(DC15)</f>
        <v>0.53</v>
      </c>
      <c r="DD267" s="34">
        <f t="shared" si="83"/>
        <v>0.99</v>
      </c>
      <c r="DE267" s="34">
        <f t="shared" si="83"/>
        <v>0.21</v>
      </c>
      <c r="DF267" s="34">
        <f t="shared" si="83"/>
        <v>0.74</v>
      </c>
      <c r="DI267" s="34" t="s">
        <v>259</v>
      </c>
      <c r="DJ267" s="34">
        <f t="shared" ref="DJ267:DM267" si="84">SUM(DJ15)</f>
        <v>0.5</v>
      </c>
      <c r="DK267" s="34">
        <f t="shared" si="84"/>
        <v>0.27</v>
      </c>
      <c r="DL267" s="34">
        <f t="shared" si="84"/>
        <v>0.19</v>
      </c>
      <c r="DM267" s="34">
        <f t="shared" si="84"/>
        <v>1.66</v>
      </c>
      <c r="DP267" s="34" t="s">
        <v>259</v>
      </c>
      <c r="DQ267" s="34">
        <f t="shared" ref="DQ267:DT267" si="85">SUM(DQ15)</f>
        <v>0.44</v>
      </c>
      <c r="DR267" s="34">
        <f t="shared" si="85"/>
        <v>1</v>
      </c>
      <c r="DS267" s="34">
        <f t="shared" si="85"/>
        <v>0.09</v>
      </c>
      <c r="DT267" s="34">
        <f t="shared" si="85"/>
        <v>0.7</v>
      </c>
      <c r="DW267" s="34" t="s">
        <v>259</v>
      </c>
      <c r="DX267" s="34">
        <f t="shared" ref="DX267:EA267" si="86">SUM(DX15)</f>
        <v>0.38</v>
      </c>
      <c r="DY267" s="34">
        <f t="shared" si="86"/>
        <v>0.72</v>
      </c>
      <c r="DZ267" s="34">
        <f t="shared" si="86"/>
        <v>0.2</v>
      </c>
      <c r="EA267" s="34">
        <f t="shared" si="86"/>
        <v>0</v>
      </c>
      <c r="ED267" s="34" t="s">
        <v>259</v>
      </c>
      <c r="EE267" s="34">
        <f t="shared" ref="EE267:EH267" si="87">SUM(EE15)</f>
        <v>0.22</v>
      </c>
      <c r="EF267" s="34">
        <f t="shared" si="87"/>
        <v>0.61</v>
      </c>
      <c r="EG267" s="34">
        <f t="shared" si="87"/>
        <v>0.03</v>
      </c>
      <c r="EH267" s="34">
        <f t="shared" si="87"/>
        <v>0.1</v>
      </c>
      <c r="EK267" s="34" t="s">
        <v>259</v>
      </c>
      <c r="EL267" s="34">
        <f t="shared" ref="EL267:EO267" si="88">SUM(EL15)</f>
        <v>0.25</v>
      </c>
      <c r="EM267" s="34">
        <f t="shared" si="88"/>
        <v>0.16</v>
      </c>
      <c r="EN267" s="34">
        <f t="shared" si="88"/>
        <v>0.11</v>
      </c>
      <c r="EO267" s="34">
        <f t="shared" si="88"/>
        <v>0.25</v>
      </c>
      <c r="ER267" s="34" t="s">
        <v>259</v>
      </c>
      <c r="ES267" s="34">
        <f t="shared" ref="ES267:EV267" si="89">SUM(ES15)</f>
        <v>0.37</v>
      </c>
      <c r="ET267" s="34">
        <f t="shared" si="89"/>
        <v>0.11</v>
      </c>
      <c r="EU267" s="34">
        <f t="shared" si="89"/>
        <v>0.28999999999999998</v>
      </c>
      <c r="EV267" s="34">
        <f t="shared" si="89"/>
        <v>7.0000000000000007E-2</v>
      </c>
      <c r="EZ267" s="34">
        <f t="shared" ref="EZ267:FC267" si="90">SUM(EZ15)</f>
        <v>0.61</v>
      </c>
      <c r="FA267" s="34">
        <f t="shared" si="90"/>
        <v>0.73</v>
      </c>
      <c r="FB267" s="34">
        <f t="shared" si="90"/>
        <v>0.44</v>
      </c>
      <c r="FC267" s="34">
        <f t="shared" si="90"/>
        <v>0.28000000000000003</v>
      </c>
      <c r="FG267" s="34">
        <f t="shared" ref="FG267:FJ267" si="91">SUM(FG15)</f>
        <v>0.42</v>
      </c>
      <c r="FH267" s="34">
        <f t="shared" si="91"/>
        <v>1.1599999999999999</v>
      </c>
      <c r="FI267" s="34">
        <f t="shared" si="91"/>
        <v>0.19</v>
      </c>
      <c r="FJ267" s="34">
        <f t="shared" si="91"/>
        <v>7.0000000000000007E-2</v>
      </c>
      <c r="FN267" s="34">
        <f t="shared" ref="FN267:FQ267" si="92">SUM(FN15)</f>
        <v>0.43</v>
      </c>
      <c r="FO267" s="34">
        <f t="shared" si="92"/>
        <v>0.68</v>
      </c>
      <c r="FP267" s="34">
        <f t="shared" si="92"/>
        <v>0.2</v>
      </c>
      <c r="FQ267" s="34">
        <f t="shared" si="92"/>
        <v>0.26</v>
      </c>
      <c r="FU267" s="34">
        <f t="shared" ref="FU267:FX267" si="93">SUM(FU15)</f>
        <v>0.62</v>
      </c>
      <c r="FV267" s="34">
        <f t="shared" si="93"/>
        <v>0.99</v>
      </c>
      <c r="FW267" s="34">
        <f t="shared" si="93"/>
        <v>0.1</v>
      </c>
      <c r="FX267" s="34">
        <f t="shared" si="93"/>
        <v>1.1200000000000001</v>
      </c>
      <c r="GB267" s="34">
        <f t="shared" ref="GB267:GE267" si="94">SUM(GB15)</f>
        <v>0.42</v>
      </c>
      <c r="GC267" s="34">
        <f t="shared" si="94"/>
        <v>0.74</v>
      </c>
      <c r="GD267" s="34">
        <f t="shared" si="94"/>
        <v>0.23</v>
      </c>
      <c r="GE267" s="34">
        <f t="shared" si="94"/>
        <v>0</v>
      </c>
      <c r="GI267" s="34">
        <f t="shared" ref="GI267:GL267" si="95">SUM(GI15)</f>
        <v>0.53</v>
      </c>
      <c r="GJ267" s="34">
        <f t="shared" si="95"/>
        <v>1.22</v>
      </c>
      <c r="GK267" s="34">
        <f t="shared" si="95"/>
        <v>0.23</v>
      </c>
      <c r="GL267" s="34">
        <f t="shared" si="95"/>
        <v>0</v>
      </c>
      <c r="GP267" s="49">
        <f t="shared" ref="GP267:GS267" si="96">SUM(GP15)</f>
        <v>0.66</v>
      </c>
      <c r="GQ267" s="49">
        <f t="shared" si="96"/>
        <v>2.5</v>
      </c>
      <c r="GR267" s="49">
        <f t="shared" si="96"/>
        <v>0.27</v>
      </c>
      <c r="GS267" s="49">
        <f t="shared" si="96"/>
        <v>0</v>
      </c>
      <c r="GW267" s="55">
        <f t="shared" ref="GW267:GZ267" si="97">SUM(GW15)</f>
        <v>0.8</v>
      </c>
      <c r="GX267" s="55">
        <f t="shared" si="97"/>
        <v>1.43</v>
      </c>
      <c r="GY267" s="55">
        <f t="shared" si="97"/>
        <v>0.28000000000000003</v>
      </c>
      <c r="GZ267" s="55">
        <f t="shared" si="97"/>
        <v>0.41</v>
      </c>
      <c r="HD267" s="57">
        <f t="shared" ref="HD267:HG267" si="98">SUM(HD15)</f>
        <v>1.1399999999999999</v>
      </c>
      <c r="HE267" s="57">
        <f t="shared" si="98"/>
        <v>5.51</v>
      </c>
      <c r="HF267" s="57">
        <f t="shared" si="98"/>
        <v>0.11</v>
      </c>
      <c r="HG267" s="57">
        <f t="shared" si="98"/>
        <v>0</v>
      </c>
      <c r="HK267" s="57">
        <f t="shared" ref="HK267:HN267" si="99">SUM(HK15)</f>
        <v>0.62</v>
      </c>
      <c r="HL267" s="57">
        <f t="shared" si="99"/>
        <v>0.19</v>
      </c>
      <c r="HM267" s="57">
        <f t="shared" si="99"/>
        <v>0.2</v>
      </c>
      <c r="HN267" s="57">
        <f t="shared" si="99"/>
        <v>0</v>
      </c>
      <c r="HR267" s="57">
        <f t="shared" ref="HR267:HU267" si="100">SUM(HR15)</f>
        <v>0.55000000000000004</v>
      </c>
      <c r="HS267" s="57">
        <f t="shared" si="100"/>
        <v>0.5</v>
      </c>
      <c r="HT267" s="57">
        <f t="shared" si="100"/>
        <v>0.35</v>
      </c>
      <c r="HU267" s="57">
        <f t="shared" si="100"/>
        <v>0.17</v>
      </c>
      <c r="HY267" s="57">
        <f t="shared" ref="HY267:IB267" si="101">SUM(HY15)</f>
        <v>0.39</v>
      </c>
      <c r="HZ267" s="57">
        <f t="shared" si="101"/>
        <v>0.15</v>
      </c>
      <c r="IA267" s="57">
        <f t="shared" si="101"/>
        <v>0.22</v>
      </c>
      <c r="IB267" s="57">
        <f t="shared" si="101"/>
        <v>0.06</v>
      </c>
    </row>
    <row r="268" spans="1:236" x14ac:dyDescent="0.25">
      <c r="A268" s="34" t="s">
        <v>260</v>
      </c>
      <c r="B268" s="34">
        <f t="shared" si="68"/>
        <v>1.92</v>
      </c>
      <c r="C268" s="34">
        <f t="shared" si="68"/>
        <v>1.72</v>
      </c>
      <c r="D268" s="34">
        <f t="shared" si="68"/>
        <v>1.93</v>
      </c>
      <c r="E268" s="34">
        <f t="shared" si="68"/>
        <v>1.86</v>
      </c>
      <c r="H268" s="34" t="s">
        <v>260</v>
      </c>
      <c r="I268" s="34">
        <f t="shared" si="69"/>
        <v>2.34</v>
      </c>
      <c r="J268" s="34">
        <f t="shared" si="69"/>
        <v>1.66</v>
      </c>
      <c r="K268" s="34">
        <f t="shared" si="69"/>
        <v>2.52</v>
      </c>
      <c r="L268" s="34">
        <f t="shared" si="69"/>
        <v>1.44</v>
      </c>
      <c r="O268" s="34" t="s">
        <v>260</v>
      </c>
      <c r="P268" s="34">
        <f t="shared" si="70"/>
        <v>2.69</v>
      </c>
      <c r="Q268" s="34">
        <f t="shared" si="70"/>
        <v>1.22</v>
      </c>
      <c r="R268" s="34">
        <f t="shared" si="70"/>
        <v>3.22</v>
      </c>
      <c r="S268" s="34">
        <f t="shared" si="70"/>
        <v>0.61</v>
      </c>
      <c r="V268" s="34" t="s">
        <v>260</v>
      </c>
      <c r="W268" s="34">
        <f t="shared" si="71"/>
        <v>2.25</v>
      </c>
      <c r="X268" s="34">
        <f t="shared" si="71"/>
        <v>0.28999999999999998</v>
      </c>
      <c r="Y268" s="34">
        <f t="shared" si="71"/>
        <v>3.05</v>
      </c>
      <c r="Z268" s="34">
        <f t="shared" si="71"/>
        <v>0.43</v>
      </c>
      <c r="AC268" s="34" t="s">
        <v>260</v>
      </c>
      <c r="AD268" s="34">
        <f t="shared" si="72"/>
        <v>2.37</v>
      </c>
      <c r="AE268" s="34">
        <f t="shared" si="72"/>
        <v>1.1399999999999999</v>
      </c>
      <c r="AF268" s="34">
        <f t="shared" si="72"/>
        <v>2.42</v>
      </c>
      <c r="AG268" s="34">
        <f t="shared" si="72"/>
        <v>2.71</v>
      </c>
      <c r="AJ268" s="34" t="s">
        <v>260</v>
      </c>
      <c r="AK268" s="34">
        <f t="shared" si="73"/>
        <v>2.1800000000000002</v>
      </c>
      <c r="AL268" s="34">
        <f t="shared" si="73"/>
        <v>1.0900000000000001</v>
      </c>
      <c r="AM268" s="34">
        <f t="shared" si="73"/>
        <v>2.2200000000000002</v>
      </c>
      <c r="AN268" s="34">
        <f t="shared" si="73"/>
        <v>1.53</v>
      </c>
      <c r="AQ268" s="34" t="s">
        <v>260</v>
      </c>
      <c r="AR268" s="34">
        <f t="shared" si="74"/>
        <v>2.0499999999999998</v>
      </c>
      <c r="AS268" s="34">
        <f t="shared" si="74"/>
        <v>0.92</v>
      </c>
      <c r="AT268" s="34">
        <f t="shared" si="74"/>
        <v>2.34</v>
      </c>
      <c r="AU268" s="34">
        <f t="shared" si="74"/>
        <v>0.67</v>
      </c>
      <c r="AX268" s="34" t="s">
        <v>260</v>
      </c>
      <c r="AY268" s="34">
        <f t="shared" si="75"/>
        <v>2.25</v>
      </c>
      <c r="AZ268" s="34">
        <f t="shared" si="75"/>
        <v>1.1499999999999999</v>
      </c>
      <c r="BA268" s="34">
        <f t="shared" si="75"/>
        <v>2.36</v>
      </c>
      <c r="BB268" s="34">
        <f t="shared" si="75"/>
        <v>2.02</v>
      </c>
      <c r="BE268" s="34" t="s">
        <v>260</v>
      </c>
      <c r="BF268" s="34">
        <f t="shared" si="76"/>
        <v>2.2999999999999998</v>
      </c>
      <c r="BG268" s="34">
        <f t="shared" si="76"/>
        <v>2.77</v>
      </c>
      <c r="BH268" s="34">
        <f t="shared" si="76"/>
        <v>2.2799999999999998</v>
      </c>
      <c r="BI268" s="34">
        <f t="shared" si="76"/>
        <v>1.41</v>
      </c>
      <c r="BL268" s="34" t="s">
        <v>260</v>
      </c>
      <c r="BM268" s="34">
        <f t="shared" si="77"/>
        <v>2.79</v>
      </c>
      <c r="BN268" s="34">
        <f t="shared" si="77"/>
        <v>3.3</v>
      </c>
      <c r="BO268" s="34">
        <f t="shared" si="77"/>
        <v>3.04</v>
      </c>
      <c r="BP268" s="34">
        <f t="shared" si="77"/>
        <v>0.64</v>
      </c>
      <c r="BS268" s="34" t="s">
        <v>260</v>
      </c>
      <c r="BT268" s="34">
        <f t="shared" si="78"/>
        <v>1.88</v>
      </c>
      <c r="BU268" s="34">
        <f t="shared" si="78"/>
        <v>1.74</v>
      </c>
      <c r="BV268" s="34">
        <f t="shared" si="78"/>
        <v>2.06</v>
      </c>
      <c r="BW268" s="34">
        <f t="shared" si="78"/>
        <v>0.84</v>
      </c>
      <c r="BZ268" s="34" t="s">
        <v>260</v>
      </c>
      <c r="CA268" s="34">
        <f t="shared" si="79"/>
        <v>2.75</v>
      </c>
      <c r="CB268" s="34">
        <f t="shared" si="79"/>
        <v>3.68</v>
      </c>
      <c r="CC268" s="34">
        <f t="shared" si="79"/>
        <v>2.89</v>
      </c>
      <c r="CD268" s="34">
        <f t="shared" si="79"/>
        <v>0.9</v>
      </c>
      <c r="CG268" s="34" t="s">
        <v>260</v>
      </c>
      <c r="CH268" s="34">
        <f t="shared" ref="CH268:CK268" si="102">SUM(CH16)</f>
        <v>2.59</v>
      </c>
      <c r="CI268" s="34">
        <f t="shared" si="102"/>
        <v>3.57</v>
      </c>
      <c r="CJ268" s="34">
        <f t="shared" si="102"/>
        <v>2.4900000000000002</v>
      </c>
      <c r="CK268" s="34">
        <f t="shared" si="102"/>
        <v>1.25</v>
      </c>
      <c r="CN268" s="34" t="s">
        <v>260</v>
      </c>
      <c r="CO268" s="34">
        <f t="shared" ref="CO268:CR268" si="103">SUM(CO16)</f>
        <v>3.19</v>
      </c>
      <c r="CP268" s="34">
        <f t="shared" si="103"/>
        <v>3.9</v>
      </c>
      <c r="CQ268" s="34">
        <f t="shared" si="103"/>
        <v>3.58</v>
      </c>
      <c r="CR268" s="34">
        <f t="shared" si="103"/>
        <v>0.65</v>
      </c>
      <c r="CU268" s="34" t="s">
        <v>260</v>
      </c>
      <c r="CV268" s="34">
        <f t="shared" ref="CV268:CY268" si="104">SUM(CV16)</f>
        <v>3.78</v>
      </c>
      <c r="CW268" s="34">
        <f t="shared" si="104"/>
        <v>5.68</v>
      </c>
      <c r="CX268" s="34">
        <f t="shared" si="104"/>
        <v>3.89</v>
      </c>
      <c r="CY268" s="34">
        <f t="shared" si="104"/>
        <v>1.28</v>
      </c>
      <c r="DB268" s="34" t="s">
        <v>260</v>
      </c>
      <c r="DC268" s="34">
        <f t="shared" ref="DC268:DF268" si="105">SUM(DC16)</f>
        <v>2.33</v>
      </c>
      <c r="DD268" s="34">
        <f t="shared" si="105"/>
        <v>3.45</v>
      </c>
      <c r="DE268" s="34">
        <f t="shared" si="105"/>
        <v>2.54</v>
      </c>
      <c r="DF268" s="34">
        <f t="shared" si="105"/>
        <v>0.3</v>
      </c>
      <c r="DI268" s="34" t="s">
        <v>260</v>
      </c>
      <c r="DJ268" s="34">
        <f t="shared" ref="DJ268:DM268" si="106">SUM(DJ16)</f>
        <v>2.94</v>
      </c>
      <c r="DK268" s="34">
        <f t="shared" si="106"/>
        <v>2.97</v>
      </c>
      <c r="DL268" s="34">
        <f t="shared" si="106"/>
        <v>3.44</v>
      </c>
      <c r="DM268" s="34">
        <f t="shared" si="106"/>
        <v>1</v>
      </c>
      <c r="DP268" s="34" t="s">
        <v>260</v>
      </c>
      <c r="DQ268" s="34">
        <f t="shared" ref="DQ268:DT268" si="107">SUM(DQ16)</f>
        <v>2.72</v>
      </c>
      <c r="DR268" s="34">
        <f t="shared" si="107"/>
        <v>1.28</v>
      </c>
      <c r="DS268" s="34">
        <f t="shared" si="107"/>
        <v>3.54</v>
      </c>
      <c r="DT268" s="34">
        <f t="shared" si="107"/>
        <v>0.82</v>
      </c>
      <c r="DW268" s="34" t="s">
        <v>260</v>
      </c>
      <c r="DX268" s="34">
        <f t="shared" ref="DX268:EA268" si="108">SUM(DX16)</f>
        <v>3.02</v>
      </c>
      <c r="DY268" s="34">
        <f t="shared" si="108"/>
        <v>3.07</v>
      </c>
      <c r="DZ268" s="34">
        <f t="shared" si="108"/>
        <v>3.58</v>
      </c>
      <c r="EA268" s="34">
        <f t="shared" si="108"/>
        <v>0.83</v>
      </c>
      <c r="ED268" s="34" t="s">
        <v>260</v>
      </c>
      <c r="EE268" s="34">
        <f t="shared" ref="EE268:EH268" si="109">SUM(EE16)</f>
        <v>2.74</v>
      </c>
      <c r="EF268" s="34">
        <f t="shared" si="109"/>
        <v>1.01</v>
      </c>
      <c r="EG268" s="34">
        <f t="shared" si="109"/>
        <v>3.27</v>
      </c>
      <c r="EH268" s="34">
        <f t="shared" si="109"/>
        <v>0.9</v>
      </c>
      <c r="EK268" s="34" t="s">
        <v>260</v>
      </c>
      <c r="EL268" s="34">
        <f t="shared" ref="EL268:EO268" si="110">SUM(EL16)</f>
        <v>2.96</v>
      </c>
      <c r="EM268" s="34">
        <f t="shared" si="110"/>
        <v>4.42</v>
      </c>
      <c r="EN268" s="34">
        <f t="shared" si="110"/>
        <v>3</v>
      </c>
      <c r="EO268" s="34">
        <f t="shared" si="110"/>
        <v>1.85</v>
      </c>
      <c r="ER268" s="34" t="s">
        <v>260</v>
      </c>
      <c r="ES268" s="34">
        <f t="shared" ref="ES268:EV268" si="111">SUM(ES16)</f>
        <v>2.66</v>
      </c>
      <c r="ET268" s="34">
        <f t="shared" si="111"/>
        <v>2.0499999999999998</v>
      </c>
      <c r="EU268" s="34">
        <f t="shared" si="111"/>
        <v>3.24</v>
      </c>
      <c r="EV268" s="34">
        <f t="shared" si="111"/>
        <v>1.26</v>
      </c>
      <c r="EZ268" s="34">
        <f t="shared" ref="EZ268:FC268" si="112">SUM(EZ16)</f>
        <v>3.53</v>
      </c>
      <c r="FA268" s="34">
        <f t="shared" si="112"/>
        <v>3.76</v>
      </c>
      <c r="FB268" s="34">
        <f t="shared" si="112"/>
        <v>4.18</v>
      </c>
      <c r="FC268" s="34">
        <f t="shared" si="112"/>
        <v>1.39</v>
      </c>
      <c r="FG268" s="34">
        <f t="shared" ref="FG268:FJ268" si="113">SUM(FG16)</f>
        <v>3.59</v>
      </c>
      <c r="FH268" s="34">
        <f t="shared" si="113"/>
        <v>5.42</v>
      </c>
      <c r="FI268" s="34">
        <f t="shared" si="113"/>
        <v>3.91</v>
      </c>
      <c r="FJ268" s="34">
        <f t="shared" si="113"/>
        <v>1.01</v>
      </c>
      <c r="FN268" s="34">
        <f t="shared" ref="FN268:FQ268" si="114">SUM(FN16)</f>
        <v>3.85</v>
      </c>
      <c r="FO268" s="34">
        <f t="shared" si="114"/>
        <v>5.8</v>
      </c>
      <c r="FP268" s="34">
        <f t="shared" si="114"/>
        <v>4.0199999999999996</v>
      </c>
      <c r="FQ268" s="34">
        <f t="shared" si="114"/>
        <v>1.66</v>
      </c>
      <c r="FU268" s="34">
        <f t="shared" ref="FU268:FX268" si="115">SUM(FU16)</f>
        <v>3.12</v>
      </c>
      <c r="FV268" s="34">
        <f t="shared" si="115"/>
        <v>3.71</v>
      </c>
      <c r="FW268" s="34">
        <f t="shared" si="115"/>
        <v>3.69</v>
      </c>
      <c r="FX268" s="34">
        <f t="shared" si="115"/>
        <v>0.63</v>
      </c>
      <c r="GB268" s="34">
        <f t="shared" ref="GB268:GE268" si="116">SUM(GB16)</f>
        <v>2.68</v>
      </c>
      <c r="GC268" s="34">
        <f t="shared" si="116"/>
        <v>4.91</v>
      </c>
      <c r="GD268" s="34">
        <f t="shared" si="116"/>
        <v>2.57</v>
      </c>
      <c r="GE268" s="34">
        <f t="shared" si="116"/>
        <v>1.59</v>
      </c>
      <c r="GI268" s="34">
        <f t="shared" ref="GI268:GL268" si="117">SUM(GI16)</f>
        <v>3.36</v>
      </c>
      <c r="GJ268" s="34">
        <f t="shared" si="117"/>
        <v>8.4499999999999993</v>
      </c>
      <c r="GK268" s="34">
        <f t="shared" si="117"/>
        <v>2.73</v>
      </c>
      <c r="GL268" s="34">
        <f t="shared" si="117"/>
        <v>2.02</v>
      </c>
      <c r="GP268" s="49">
        <f t="shared" ref="GP268:GS268" si="118">SUM(GP16)</f>
        <v>3.22</v>
      </c>
      <c r="GQ268" s="49">
        <f t="shared" si="118"/>
        <v>6.7</v>
      </c>
      <c r="GR268" s="49">
        <f t="shared" si="118"/>
        <v>3.03</v>
      </c>
      <c r="GS268" s="49">
        <f t="shared" si="118"/>
        <v>1.67</v>
      </c>
      <c r="GW268" s="55">
        <f t="shared" ref="GW268:GZ268" si="119">SUM(GW16)</f>
        <v>2.5</v>
      </c>
      <c r="GX268" s="55">
        <f t="shared" si="119"/>
        <v>5.91</v>
      </c>
      <c r="GY268" s="55">
        <f t="shared" si="119"/>
        <v>2.2799999999999998</v>
      </c>
      <c r="GZ268" s="55">
        <f t="shared" si="119"/>
        <v>1</v>
      </c>
      <c r="HD268" s="57">
        <f t="shared" ref="HD268:HG268" si="120">SUM(HD16)</f>
        <v>2.7</v>
      </c>
      <c r="HE268" s="57">
        <f t="shared" si="120"/>
        <v>5.97</v>
      </c>
      <c r="HF268" s="57">
        <f t="shared" si="120"/>
        <v>2.0299999999999998</v>
      </c>
      <c r="HG268" s="57">
        <f t="shared" si="120"/>
        <v>2</v>
      </c>
      <c r="HK268" s="57">
        <f t="shared" ref="HK268:HN268" si="121">SUM(HK16)</f>
        <v>2.44</v>
      </c>
      <c r="HL268" s="57">
        <f t="shared" si="121"/>
        <v>3.77</v>
      </c>
      <c r="HM268" s="57">
        <f t="shared" si="121"/>
        <v>2.27</v>
      </c>
      <c r="HN268" s="57">
        <f t="shared" si="121"/>
        <v>2.0299999999999998</v>
      </c>
      <c r="HR268" s="57">
        <f t="shared" ref="HR268:HU268" si="122">SUM(HR16)</f>
        <v>2.15</v>
      </c>
      <c r="HS268" s="57">
        <f t="shared" si="122"/>
        <v>2.0099999999999998</v>
      </c>
      <c r="HT268" s="57">
        <f t="shared" si="122"/>
        <v>1.6</v>
      </c>
      <c r="HU268" s="57">
        <f t="shared" si="122"/>
        <v>2.9</v>
      </c>
      <c r="HY268" s="57">
        <f t="shared" ref="HY268:IB268" si="123">SUM(HY16)</f>
        <v>1.18</v>
      </c>
      <c r="HZ268" s="57">
        <f t="shared" si="123"/>
        <v>1.94</v>
      </c>
      <c r="IA268" s="57">
        <f t="shared" si="123"/>
        <v>0.53</v>
      </c>
      <c r="IB268" s="57">
        <f t="shared" si="123"/>
        <v>1.88</v>
      </c>
    </row>
    <row r="269" spans="1:236" x14ac:dyDescent="0.25">
      <c r="A269" s="34" t="s">
        <v>261</v>
      </c>
      <c r="B269" s="34">
        <f t="shared" si="68"/>
        <v>35.28</v>
      </c>
      <c r="C269" s="34">
        <f t="shared" si="68"/>
        <v>16.100000000000001</v>
      </c>
      <c r="D269" s="34">
        <f t="shared" si="68"/>
        <v>36.51</v>
      </c>
      <c r="E269" s="34">
        <f t="shared" si="68"/>
        <v>50.27</v>
      </c>
      <c r="H269" s="34" t="s">
        <v>261</v>
      </c>
      <c r="I269" s="34">
        <f t="shared" si="69"/>
        <v>33.479999999999997</v>
      </c>
      <c r="J269" s="34">
        <f t="shared" si="69"/>
        <v>14.72</v>
      </c>
      <c r="K269" s="34">
        <f t="shared" si="69"/>
        <v>35.299999999999997</v>
      </c>
      <c r="L269" s="34">
        <f t="shared" si="69"/>
        <v>48.35</v>
      </c>
      <c r="O269" s="34" t="s">
        <v>261</v>
      </c>
      <c r="P269" s="34">
        <f t="shared" si="70"/>
        <v>34.619999999999997</v>
      </c>
      <c r="Q269" s="34">
        <f t="shared" si="70"/>
        <v>15.38</v>
      </c>
      <c r="R269" s="34">
        <f t="shared" si="70"/>
        <v>35.11</v>
      </c>
      <c r="S269" s="34">
        <f t="shared" si="70"/>
        <v>51.58</v>
      </c>
      <c r="V269" s="34" t="s">
        <v>261</v>
      </c>
      <c r="W269" s="34">
        <f t="shared" si="71"/>
        <v>34.619999999999997</v>
      </c>
      <c r="X269" s="34">
        <f t="shared" si="71"/>
        <v>14.48</v>
      </c>
      <c r="Y269" s="34">
        <f t="shared" si="71"/>
        <v>35.270000000000003</v>
      </c>
      <c r="Z269" s="34">
        <f t="shared" si="71"/>
        <v>49.84</v>
      </c>
      <c r="AC269" s="34" t="s">
        <v>261</v>
      </c>
      <c r="AD269" s="34">
        <f t="shared" si="72"/>
        <v>35.5</v>
      </c>
      <c r="AE269" s="34">
        <f t="shared" si="72"/>
        <v>16.75</v>
      </c>
      <c r="AF269" s="34">
        <f t="shared" si="72"/>
        <v>36.18</v>
      </c>
      <c r="AG269" s="34">
        <f t="shared" si="72"/>
        <v>51.72</v>
      </c>
      <c r="AJ269" s="34" t="s">
        <v>261</v>
      </c>
      <c r="AK269" s="34">
        <f t="shared" si="73"/>
        <v>35.07</v>
      </c>
      <c r="AL269" s="34">
        <f t="shared" si="73"/>
        <v>18.239999999999998</v>
      </c>
      <c r="AM269" s="34">
        <f t="shared" si="73"/>
        <v>35.299999999999997</v>
      </c>
      <c r="AN269" s="34">
        <f t="shared" si="73"/>
        <v>50.94</v>
      </c>
      <c r="AQ269" s="34" t="s">
        <v>261</v>
      </c>
      <c r="AR269" s="34">
        <f t="shared" si="74"/>
        <v>34.31</v>
      </c>
      <c r="AS269" s="34">
        <f t="shared" si="74"/>
        <v>18.16</v>
      </c>
      <c r="AT269" s="34">
        <f t="shared" si="74"/>
        <v>35.44</v>
      </c>
      <c r="AU269" s="34">
        <f t="shared" si="74"/>
        <v>49.09</v>
      </c>
      <c r="AX269" s="34" t="s">
        <v>261</v>
      </c>
      <c r="AY269" s="34">
        <f t="shared" si="75"/>
        <v>36.79</v>
      </c>
      <c r="AZ269" s="34">
        <f t="shared" si="75"/>
        <v>28.95</v>
      </c>
      <c r="BA269" s="34">
        <f t="shared" si="75"/>
        <v>35.950000000000003</v>
      </c>
      <c r="BB269" s="34">
        <f t="shared" si="75"/>
        <v>52.17</v>
      </c>
      <c r="BE269" s="34" t="s">
        <v>261</v>
      </c>
      <c r="BF269" s="34">
        <f t="shared" si="76"/>
        <v>36.869999999999997</v>
      </c>
      <c r="BG269" s="34">
        <f t="shared" si="76"/>
        <v>33.64</v>
      </c>
      <c r="BH269" s="34">
        <f t="shared" si="76"/>
        <v>35.97</v>
      </c>
      <c r="BI269" s="34">
        <f t="shared" si="76"/>
        <v>48.85</v>
      </c>
      <c r="BL269" s="34" t="s">
        <v>261</v>
      </c>
      <c r="BM269" s="34">
        <f t="shared" si="77"/>
        <v>37.83</v>
      </c>
      <c r="BN269" s="34">
        <f t="shared" si="77"/>
        <v>31.48</v>
      </c>
      <c r="BO269" s="34">
        <f t="shared" si="77"/>
        <v>36.630000000000003</v>
      </c>
      <c r="BP269" s="34">
        <f t="shared" si="77"/>
        <v>54.39</v>
      </c>
      <c r="BS269" s="34" t="s">
        <v>261</v>
      </c>
      <c r="BT269" s="34">
        <f t="shared" si="78"/>
        <v>37.81</v>
      </c>
      <c r="BU269" s="34">
        <f t="shared" si="78"/>
        <v>27.34</v>
      </c>
      <c r="BV269" s="34">
        <f t="shared" si="78"/>
        <v>38.1</v>
      </c>
      <c r="BW269" s="34">
        <f t="shared" si="78"/>
        <v>51.06</v>
      </c>
      <c r="BZ269" s="34" t="s">
        <v>261</v>
      </c>
      <c r="CA269" s="34">
        <f t="shared" si="79"/>
        <v>37.79</v>
      </c>
      <c r="CB269" s="34">
        <f t="shared" si="79"/>
        <v>27.2</v>
      </c>
      <c r="CC269" s="34">
        <f t="shared" si="79"/>
        <v>38.200000000000003</v>
      </c>
      <c r="CD269" s="34">
        <f t="shared" si="79"/>
        <v>49.16</v>
      </c>
      <c r="CG269" s="34" t="s">
        <v>261</v>
      </c>
      <c r="CH269" s="34">
        <f t="shared" ref="CH269:CK269" si="124">SUM(CH17)</f>
        <v>36.65</v>
      </c>
      <c r="CI269" s="34">
        <f t="shared" si="124"/>
        <v>25.53</v>
      </c>
      <c r="CJ269" s="34">
        <f t="shared" si="124"/>
        <v>35.96</v>
      </c>
      <c r="CK269" s="34">
        <f t="shared" si="124"/>
        <v>52.87</v>
      </c>
      <c r="CN269" s="34" t="s">
        <v>261</v>
      </c>
      <c r="CO269" s="34">
        <f t="shared" ref="CO269:CR269" si="125">SUM(CO17)</f>
        <v>37.46</v>
      </c>
      <c r="CP269" s="34">
        <f t="shared" si="125"/>
        <v>26.61</v>
      </c>
      <c r="CQ269" s="34">
        <f t="shared" si="125"/>
        <v>37.090000000000003</v>
      </c>
      <c r="CR269" s="34">
        <f t="shared" si="125"/>
        <v>52.19</v>
      </c>
      <c r="CU269" s="34" t="s">
        <v>261</v>
      </c>
      <c r="CV269" s="34">
        <f t="shared" ref="CV269:CY269" si="126">SUM(CV17)</f>
        <v>37.340000000000003</v>
      </c>
      <c r="CW269" s="34">
        <f t="shared" si="126"/>
        <v>23.66</v>
      </c>
      <c r="CX269" s="34">
        <f t="shared" si="126"/>
        <v>37.74</v>
      </c>
      <c r="CY269" s="34">
        <f t="shared" si="126"/>
        <v>51.58</v>
      </c>
      <c r="DB269" s="34" t="s">
        <v>261</v>
      </c>
      <c r="DC269" s="34">
        <f t="shared" ref="DC269:DF269" si="127">SUM(DC17)</f>
        <v>35.58</v>
      </c>
      <c r="DD269" s="34">
        <f t="shared" si="127"/>
        <v>25.64</v>
      </c>
      <c r="DE269" s="34">
        <f t="shared" si="127"/>
        <v>35.369999999999997</v>
      </c>
      <c r="DF269" s="34">
        <f t="shared" si="127"/>
        <v>49.11</v>
      </c>
      <c r="DI269" s="34" t="s">
        <v>261</v>
      </c>
      <c r="DJ269" s="34">
        <f t="shared" ref="DJ269:DM269" si="128">SUM(DJ17)</f>
        <v>36.5</v>
      </c>
      <c r="DK269" s="34">
        <f t="shared" si="128"/>
        <v>28.72</v>
      </c>
      <c r="DL269" s="34">
        <f t="shared" si="128"/>
        <v>35.74</v>
      </c>
      <c r="DM269" s="34">
        <f t="shared" si="128"/>
        <v>49.51</v>
      </c>
      <c r="DP269" s="34" t="s">
        <v>261</v>
      </c>
      <c r="DQ269" s="34">
        <f t="shared" ref="DQ269:DT269" si="129">SUM(DQ17)</f>
        <v>38.24</v>
      </c>
      <c r="DR269" s="34">
        <f t="shared" si="129"/>
        <v>31.93</v>
      </c>
      <c r="DS269" s="34">
        <f t="shared" si="129"/>
        <v>35.880000000000003</v>
      </c>
      <c r="DT269" s="34">
        <f t="shared" si="129"/>
        <v>54.93</v>
      </c>
      <c r="DW269" s="34" t="s">
        <v>261</v>
      </c>
      <c r="DX269" s="34">
        <f t="shared" ref="DX269:EA269" si="130">SUM(DX17)</f>
        <v>37.11</v>
      </c>
      <c r="DY269" s="34">
        <f t="shared" si="130"/>
        <v>29.14</v>
      </c>
      <c r="DZ269" s="34">
        <f t="shared" si="130"/>
        <v>36.979999999999997</v>
      </c>
      <c r="EA269" s="34">
        <f t="shared" si="130"/>
        <v>48.27</v>
      </c>
      <c r="ED269" s="34" t="s">
        <v>261</v>
      </c>
      <c r="EE269" s="34">
        <f t="shared" ref="EE269:EH269" si="131">SUM(EE17)</f>
        <v>35.700000000000003</v>
      </c>
      <c r="EF269" s="34">
        <f t="shared" si="131"/>
        <v>27.42</v>
      </c>
      <c r="EG269" s="34">
        <f t="shared" si="131"/>
        <v>36.32</v>
      </c>
      <c r="EH269" s="34">
        <f t="shared" si="131"/>
        <v>45.13</v>
      </c>
      <c r="EK269" s="34" t="s">
        <v>261</v>
      </c>
      <c r="EL269" s="34">
        <f t="shared" ref="EL269:EO269" si="132">SUM(EL17)</f>
        <v>36.35</v>
      </c>
      <c r="EM269" s="34">
        <f t="shared" si="132"/>
        <v>32.200000000000003</v>
      </c>
      <c r="EN269" s="34">
        <f t="shared" si="132"/>
        <v>35.950000000000003</v>
      </c>
      <c r="EO269" s="34">
        <f t="shared" si="132"/>
        <v>46.32</v>
      </c>
      <c r="ER269" s="34" t="s">
        <v>261</v>
      </c>
      <c r="ES269" s="34">
        <f t="shared" ref="ES269:EV269" si="133">SUM(ES17)</f>
        <v>38.32</v>
      </c>
      <c r="ET269" s="34">
        <f t="shared" si="133"/>
        <v>33.22</v>
      </c>
      <c r="EU269" s="34">
        <f t="shared" si="133"/>
        <v>37.64</v>
      </c>
      <c r="EV269" s="34">
        <f t="shared" si="133"/>
        <v>49.04</v>
      </c>
      <c r="EZ269" s="34">
        <f t="shared" ref="EZ269:FC269" si="134">SUM(EZ17)</f>
        <v>37.21</v>
      </c>
      <c r="FA269" s="34">
        <f t="shared" si="134"/>
        <v>26.05</v>
      </c>
      <c r="FB269" s="34">
        <f t="shared" si="134"/>
        <v>37.590000000000003</v>
      </c>
      <c r="FC269" s="34">
        <f t="shared" si="134"/>
        <v>48.78</v>
      </c>
      <c r="FG269" s="34">
        <f t="shared" ref="FG269:FJ269" si="135">SUM(FG17)</f>
        <v>35.53</v>
      </c>
      <c r="FH269" s="34">
        <f t="shared" si="135"/>
        <v>26.29</v>
      </c>
      <c r="FI269" s="34">
        <f t="shared" si="135"/>
        <v>35.380000000000003</v>
      </c>
      <c r="FJ269" s="34">
        <f t="shared" si="135"/>
        <v>46.55</v>
      </c>
      <c r="FN269" s="34">
        <f t="shared" ref="FN269:FQ269" si="136">SUM(FN17)</f>
        <v>37.47</v>
      </c>
      <c r="FO269" s="34">
        <f t="shared" si="136"/>
        <v>25.74</v>
      </c>
      <c r="FP269" s="34">
        <f t="shared" si="136"/>
        <v>37.32</v>
      </c>
      <c r="FQ269" s="34">
        <f t="shared" si="136"/>
        <v>51.43</v>
      </c>
      <c r="FU269" s="34">
        <f t="shared" ref="FU269:FX269" si="137">SUM(FU17)</f>
        <v>36.1</v>
      </c>
      <c r="FV269" s="34">
        <f t="shared" si="137"/>
        <v>24.63</v>
      </c>
      <c r="FW269" s="34">
        <f t="shared" si="137"/>
        <v>36.21</v>
      </c>
      <c r="FX269" s="34">
        <f t="shared" si="137"/>
        <v>51.08</v>
      </c>
      <c r="GB269" s="34">
        <f t="shared" ref="GB269:GE269" si="138">SUM(GB17)</f>
        <v>36.06</v>
      </c>
      <c r="GC269" s="34">
        <f t="shared" si="138"/>
        <v>24.2</v>
      </c>
      <c r="GD269" s="34">
        <f t="shared" si="138"/>
        <v>36.51</v>
      </c>
      <c r="GE269" s="34">
        <f t="shared" si="138"/>
        <v>47.85</v>
      </c>
      <c r="GI269" s="34">
        <f t="shared" ref="GI269:GL269" si="139">SUM(GI17)</f>
        <v>35.51</v>
      </c>
      <c r="GJ269" s="34">
        <f t="shared" si="139"/>
        <v>20</v>
      </c>
      <c r="GK269" s="34">
        <f t="shared" si="139"/>
        <v>36.659999999999997</v>
      </c>
      <c r="GL269" s="34">
        <f t="shared" si="139"/>
        <v>48.56</v>
      </c>
      <c r="GP269" s="49">
        <f t="shared" ref="GP269:GS269" si="140">SUM(GP17)</f>
        <v>36.26</v>
      </c>
      <c r="GQ269" s="49">
        <f t="shared" si="140"/>
        <v>25.41</v>
      </c>
      <c r="GR269" s="49">
        <f t="shared" si="140"/>
        <v>35.74</v>
      </c>
      <c r="GS269" s="49">
        <f t="shared" si="140"/>
        <v>49.52</v>
      </c>
      <c r="GW269" s="55">
        <f t="shared" ref="GW269:GZ269" si="141">SUM(GW17)</f>
        <v>37.020000000000003</v>
      </c>
      <c r="GX269" s="55">
        <f t="shared" si="141"/>
        <v>29.37</v>
      </c>
      <c r="GY269" s="55">
        <f t="shared" si="141"/>
        <v>36.04</v>
      </c>
      <c r="GZ269" s="55">
        <f t="shared" si="141"/>
        <v>49.75</v>
      </c>
      <c r="HD269" s="57">
        <f t="shared" ref="HD269:HG269" si="142">SUM(HD17)</f>
        <v>34.68</v>
      </c>
      <c r="HE269" s="57">
        <f t="shared" si="142"/>
        <v>20.81</v>
      </c>
      <c r="HF269" s="57">
        <f t="shared" si="142"/>
        <v>34.5</v>
      </c>
      <c r="HG269" s="57">
        <f t="shared" si="142"/>
        <v>49.61</v>
      </c>
      <c r="HK269" s="57">
        <f t="shared" ref="HK269:HN269" si="143">SUM(HK17)</f>
        <v>35.840000000000003</v>
      </c>
      <c r="HL269" s="57">
        <f t="shared" si="143"/>
        <v>25.9</v>
      </c>
      <c r="HM269" s="57">
        <f t="shared" si="143"/>
        <v>35.5</v>
      </c>
      <c r="HN269" s="57">
        <f t="shared" si="143"/>
        <v>50.3</v>
      </c>
      <c r="HR269" s="57">
        <f t="shared" ref="HR269:HU269" si="144">SUM(HR17)</f>
        <v>37.32</v>
      </c>
      <c r="HS269" s="57">
        <f t="shared" si="144"/>
        <v>30.63</v>
      </c>
      <c r="HT269" s="57">
        <f t="shared" si="144"/>
        <v>36.15</v>
      </c>
      <c r="HU269" s="57">
        <f t="shared" si="144"/>
        <v>51.26</v>
      </c>
      <c r="HY269" s="57">
        <f t="shared" ref="HY269:IB269" si="145">SUM(HY17)</f>
        <v>35.99</v>
      </c>
      <c r="HZ269" s="57">
        <f t="shared" si="145"/>
        <v>25.85</v>
      </c>
      <c r="IA269" s="57">
        <f t="shared" si="145"/>
        <v>36.409999999999997</v>
      </c>
      <c r="IB269" s="57">
        <f t="shared" si="145"/>
        <v>50.55</v>
      </c>
    </row>
    <row r="270" spans="1:236" x14ac:dyDescent="0.25">
      <c r="A270" s="34" t="s">
        <v>262</v>
      </c>
      <c r="B270" s="34">
        <f t="shared" si="68"/>
        <v>4.25</v>
      </c>
      <c r="C270" s="34">
        <f t="shared" si="68"/>
        <v>16.260000000000002</v>
      </c>
      <c r="D270" s="34">
        <f t="shared" si="68"/>
        <v>2.7</v>
      </c>
      <c r="E270" s="34">
        <f t="shared" si="68"/>
        <v>1.56</v>
      </c>
      <c r="H270" s="34" t="s">
        <v>262</v>
      </c>
      <c r="I270" s="34">
        <f t="shared" si="69"/>
        <v>4.54</v>
      </c>
      <c r="J270" s="34">
        <f t="shared" si="69"/>
        <v>17.170000000000002</v>
      </c>
      <c r="K270" s="34">
        <f t="shared" si="69"/>
        <v>2.44</v>
      </c>
      <c r="L270" s="34">
        <f t="shared" si="69"/>
        <v>1.44</v>
      </c>
      <c r="O270" s="34" t="s">
        <v>262</v>
      </c>
      <c r="P270" s="34">
        <f t="shared" si="70"/>
        <v>4</v>
      </c>
      <c r="Q270" s="34">
        <f t="shared" si="70"/>
        <v>14.94</v>
      </c>
      <c r="R270" s="34">
        <f t="shared" si="70"/>
        <v>2.75</v>
      </c>
      <c r="S270" s="34">
        <f t="shared" si="70"/>
        <v>1.1100000000000001</v>
      </c>
      <c r="V270" s="34" t="s">
        <v>262</v>
      </c>
      <c r="W270" s="34">
        <f t="shared" si="71"/>
        <v>3.78</v>
      </c>
      <c r="X270" s="34">
        <f t="shared" si="71"/>
        <v>15.15</v>
      </c>
      <c r="Y270" s="34">
        <f t="shared" si="71"/>
        <v>2.39</v>
      </c>
      <c r="Z270" s="34">
        <f t="shared" si="71"/>
        <v>0.98</v>
      </c>
      <c r="AC270" s="34" t="s">
        <v>262</v>
      </c>
      <c r="AD270" s="34">
        <f t="shared" si="72"/>
        <v>4.0199999999999996</v>
      </c>
      <c r="AE270" s="34">
        <f t="shared" si="72"/>
        <v>16.88</v>
      </c>
      <c r="AF270" s="34">
        <f t="shared" si="72"/>
        <v>2.2799999999999998</v>
      </c>
      <c r="AG270" s="34">
        <f t="shared" si="72"/>
        <v>0.81</v>
      </c>
      <c r="AJ270" s="34" t="s">
        <v>262</v>
      </c>
      <c r="AK270" s="34">
        <f t="shared" si="73"/>
        <v>4.16</v>
      </c>
      <c r="AL270" s="34">
        <f t="shared" si="73"/>
        <v>15.51</v>
      </c>
      <c r="AM270" s="34">
        <f t="shared" si="73"/>
        <v>2.72</v>
      </c>
      <c r="AN270" s="34">
        <f t="shared" si="73"/>
        <v>1.0900000000000001</v>
      </c>
      <c r="AQ270" s="34" t="s">
        <v>262</v>
      </c>
      <c r="AR270" s="34">
        <f t="shared" si="74"/>
        <v>5.27</v>
      </c>
      <c r="AS270" s="34">
        <f t="shared" si="74"/>
        <v>15.42</v>
      </c>
      <c r="AT270" s="34">
        <f t="shared" si="74"/>
        <v>3.91</v>
      </c>
      <c r="AU270" s="34">
        <f t="shared" si="74"/>
        <v>0.83</v>
      </c>
      <c r="AX270" s="34" t="s">
        <v>262</v>
      </c>
      <c r="AY270" s="34">
        <f t="shared" si="75"/>
        <v>3.48</v>
      </c>
      <c r="AZ270" s="34">
        <f t="shared" si="75"/>
        <v>4.7300000000000004</v>
      </c>
      <c r="BA270" s="34">
        <f t="shared" si="75"/>
        <v>3.55</v>
      </c>
      <c r="BB270" s="34">
        <f t="shared" si="75"/>
        <v>1.17</v>
      </c>
      <c r="BE270" s="34" t="s">
        <v>262</v>
      </c>
      <c r="BF270" s="34">
        <f t="shared" si="76"/>
        <v>3.4</v>
      </c>
      <c r="BG270" s="34">
        <f t="shared" si="76"/>
        <v>4.25</v>
      </c>
      <c r="BH270" s="34">
        <f t="shared" si="76"/>
        <v>3.41</v>
      </c>
      <c r="BI270" s="34">
        <f t="shared" si="76"/>
        <v>1.02</v>
      </c>
      <c r="BL270" s="34" t="s">
        <v>262</v>
      </c>
      <c r="BM270" s="34">
        <f t="shared" si="77"/>
        <v>3.23</v>
      </c>
      <c r="BN270" s="34">
        <f t="shared" si="77"/>
        <v>2.83</v>
      </c>
      <c r="BO270" s="34">
        <f t="shared" si="77"/>
        <v>3.65</v>
      </c>
      <c r="BP270" s="34">
        <f t="shared" si="77"/>
        <v>2.08</v>
      </c>
      <c r="BS270" s="34" t="s">
        <v>262</v>
      </c>
      <c r="BT270" s="34">
        <f t="shared" si="78"/>
        <v>4.28</v>
      </c>
      <c r="BU270" s="34">
        <f t="shared" si="78"/>
        <v>4.1900000000000004</v>
      </c>
      <c r="BV270" s="34">
        <f t="shared" si="78"/>
        <v>4.2300000000000004</v>
      </c>
      <c r="BW270" s="34">
        <f t="shared" si="78"/>
        <v>3.05</v>
      </c>
      <c r="BZ270" s="34" t="s">
        <v>262</v>
      </c>
      <c r="CA270" s="34">
        <f t="shared" si="79"/>
        <v>2.82</v>
      </c>
      <c r="CB270" s="34">
        <f t="shared" si="79"/>
        <v>2.85</v>
      </c>
      <c r="CC270" s="34">
        <f t="shared" si="79"/>
        <v>3.1</v>
      </c>
      <c r="CD270" s="34">
        <f t="shared" si="79"/>
        <v>1.55</v>
      </c>
      <c r="CG270" s="34" t="s">
        <v>262</v>
      </c>
      <c r="CH270" s="34">
        <f t="shared" ref="CH270:CK270" si="146">SUM(CH18)</f>
        <v>2.46</v>
      </c>
      <c r="CI270" s="34">
        <f t="shared" si="146"/>
        <v>3.06</v>
      </c>
      <c r="CJ270" s="34">
        <f t="shared" si="146"/>
        <v>2.46</v>
      </c>
      <c r="CK270" s="34">
        <f t="shared" si="146"/>
        <v>1.38</v>
      </c>
      <c r="CN270" s="34" t="s">
        <v>262</v>
      </c>
      <c r="CO270" s="34">
        <f t="shared" ref="CO270:CR270" si="147">SUM(CO18)</f>
        <v>2.4500000000000002</v>
      </c>
      <c r="CP270" s="34">
        <f t="shared" si="147"/>
        <v>2.13</v>
      </c>
      <c r="CQ270" s="34">
        <f t="shared" si="147"/>
        <v>2.17</v>
      </c>
      <c r="CR270" s="34">
        <f t="shared" si="147"/>
        <v>2.62</v>
      </c>
      <c r="CU270" s="34" t="s">
        <v>262</v>
      </c>
      <c r="CV270" s="34">
        <f t="shared" ref="CV270:CY270" si="148">SUM(CV18)</f>
        <v>2.79</v>
      </c>
      <c r="CW270" s="34">
        <f t="shared" si="148"/>
        <v>2.2200000000000002</v>
      </c>
      <c r="CX270" s="34">
        <f t="shared" si="148"/>
        <v>3.34</v>
      </c>
      <c r="CY270" s="34">
        <f t="shared" si="148"/>
        <v>0.72</v>
      </c>
      <c r="DB270" s="34" t="s">
        <v>262</v>
      </c>
      <c r="DC270" s="34">
        <f t="shared" ref="DC270:DF270" si="149">SUM(DC18)</f>
        <v>2.2200000000000002</v>
      </c>
      <c r="DD270" s="34">
        <f t="shared" si="149"/>
        <v>1.52</v>
      </c>
      <c r="DE270" s="34">
        <f t="shared" si="149"/>
        <v>2.77</v>
      </c>
      <c r="DF270" s="34">
        <f t="shared" si="149"/>
        <v>0.4</v>
      </c>
      <c r="DI270" s="34" t="s">
        <v>262</v>
      </c>
      <c r="DJ270" s="34">
        <f t="shared" ref="DJ270:DM270" si="150">SUM(DJ18)</f>
        <v>2.66</v>
      </c>
      <c r="DK270" s="34">
        <f t="shared" si="150"/>
        <v>2.35</v>
      </c>
      <c r="DL270" s="34">
        <f t="shared" si="150"/>
        <v>3.29</v>
      </c>
      <c r="DM270" s="34">
        <f t="shared" si="150"/>
        <v>0.62</v>
      </c>
      <c r="DP270" s="34" t="s">
        <v>262</v>
      </c>
      <c r="DQ270" s="34">
        <f t="shared" ref="DQ270:DT270" si="151">SUM(DQ18)</f>
        <v>2.5299999999999998</v>
      </c>
      <c r="DR270" s="34">
        <f t="shared" si="151"/>
        <v>3.52</v>
      </c>
      <c r="DS270" s="34">
        <f t="shared" si="151"/>
        <v>2.58</v>
      </c>
      <c r="DT270" s="34">
        <f t="shared" si="151"/>
        <v>1.37</v>
      </c>
      <c r="DW270" s="34" t="s">
        <v>262</v>
      </c>
      <c r="DX270" s="34">
        <f t="shared" ref="DX270:EA270" si="152">SUM(DX18)</f>
        <v>3.14</v>
      </c>
      <c r="DY270" s="34">
        <f t="shared" si="152"/>
        <v>3.71</v>
      </c>
      <c r="DZ270" s="34">
        <f t="shared" si="152"/>
        <v>2.99</v>
      </c>
      <c r="EA270" s="34">
        <f t="shared" si="152"/>
        <v>1.91</v>
      </c>
      <c r="ED270" s="34" t="s">
        <v>262</v>
      </c>
      <c r="EE270" s="34">
        <f t="shared" ref="EE270:EH270" si="153">SUM(EE18)</f>
        <v>2.46</v>
      </c>
      <c r="EF270" s="34">
        <f t="shared" si="153"/>
        <v>2.59</v>
      </c>
      <c r="EG270" s="34">
        <f t="shared" si="153"/>
        <v>2.57</v>
      </c>
      <c r="EH270" s="34">
        <f t="shared" si="153"/>
        <v>1.08</v>
      </c>
      <c r="EK270" s="34" t="s">
        <v>262</v>
      </c>
      <c r="EL270" s="34">
        <f t="shared" ref="EL270:EO270" si="154">SUM(EL18)</f>
        <v>2.64</v>
      </c>
      <c r="EM270" s="34">
        <f t="shared" si="154"/>
        <v>1.25</v>
      </c>
      <c r="EN270" s="34">
        <f t="shared" si="154"/>
        <v>2.94</v>
      </c>
      <c r="EO270" s="34">
        <f t="shared" si="154"/>
        <v>1.84</v>
      </c>
      <c r="ER270" s="34" t="s">
        <v>262</v>
      </c>
      <c r="ES270" s="34">
        <f t="shared" ref="ES270:EV270" si="155">SUM(ES18)</f>
        <v>2.61</v>
      </c>
      <c r="ET270" s="34">
        <f t="shared" si="155"/>
        <v>3.69</v>
      </c>
      <c r="EU270" s="34">
        <f t="shared" si="155"/>
        <v>2.64</v>
      </c>
      <c r="EV270" s="34">
        <f t="shared" si="155"/>
        <v>1.72</v>
      </c>
      <c r="EZ270" s="34">
        <f t="shared" ref="EZ270:FC270" si="156">SUM(EZ18)</f>
        <v>2.73</v>
      </c>
      <c r="FA270" s="34">
        <f t="shared" si="156"/>
        <v>5.55</v>
      </c>
      <c r="FB270" s="34">
        <f t="shared" si="156"/>
        <v>2.0699999999999998</v>
      </c>
      <c r="FC270" s="34">
        <f t="shared" si="156"/>
        <v>1.97</v>
      </c>
      <c r="FG270" s="34">
        <f t="shared" ref="FG270:FJ270" si="157">SUM(FG18)</f>
        <v>1.52</v>
      </c>
      <c r="FH270" s="34">
        <f t="shared" si="157"/>
        <v>2.88</v>
      </c>
      <c r="FI270" s="34">
        <f t="shared" si="157"/>
        <v>1.44</v>
      </c>
      <c r="FJ270" s="34">
        <f t="shared" si="157"/>
        <v>0.68</v>
      </c>
      <c r="FN270" s="34">
        <f t="shared" ref="FN270:FQ270" si="158">SUM(FN18)</f>
        <v>2.11</v>
      </c>
      <c r="FO270" s="34">
        <f t="shared" si="158"/>
        <v>5.19</v>
      </c>
      <c r="FP270" s="34">
        <f t="shared" si="158"/>
        <v>1.52</v>
      </c>
      <c r="FQ270" s="34">
        <f t="shared" si="158"/>
        <v>1.65</v>
      </c>
      <c r="FU270" s="34">
        <f t="shared" ref="FU270:FX270" si="159">SUM(FU18)</f>
        <v>3.11</v>
      </c>
      <c r="FV270" s="34">
        <f t="shared" si="159"/>
        <v>6.93</v>
      </c>
      <c r="FW270" s="34">
        <f t="shared" si="159"/>
        <v>2.85</v>
      </c>
      <c r="FX270" s="34">
        <f t="shared" si="159"/>
        <v>0.79</v>
      </c>
      <c r="GB270" s="34">
        <f t="shared" ref="GB270:GE270" si="160">SUM(GB18)</f>
        <v>2.66</v>
      </c>
      <c r="GC270" s="34">
        <f t="shared" si="160"/>
        <v>4.37</v>
      </c>
      <c r="GD270" s="34">
        <f t="shared" si="160"/>
        <v>2.59</v>
      </c>
      <c r="GE270" s="34">
        <f t="shared" si="160"/>
        <v>0.79</v>
      </c>
      <c r="GI270" s="34">
        <f t="shared" ref="GI270:GL270" si="161">SUM(GI18)</f>
        <v>1.97</v>
      </c>
      <c r="GJ270" s="34">
        <f t="shared" si="161"/>
        <v>4.54</v>
      </c>
      <c r="GK270" s="34">
        <f t="shared" si="161"/>
        <v>1.66</v>
      </c>
      <c r="GL270" s="34">
        <f t="shared" si="161"/>
        <v>0.77</v>
      </c>
      <c r="GP270" s="49">
        <f t="shared" ref="GP270:GS270" si="162">SUM(GP18)</f>
        <v>1.69</v>
      </c>
      <c r="GQ270" s="49">
        <f t="shared" si="162"/>
        <v>2.2400000000000002</v>
      </c>
      <c r="GR270" s="49">
        <f t="shared" si="162"/>
        <v>1.72</v>
      </c>
      <c r="GS270" s="49">
        <f t="shared" si="162"/>
        <v>0.72</v>
      </c>
      <c r="GW270" s="55">
        <f t="shared" ref="GW270:GZ270" si="163">SUM(GW18)</f>
        <v>1.57</v>
      </c>
      <c r="GX270" s="55">
        <f t="shared" si="163"/>
        <v>2.66</v>
      </c>
      <c r="GY270" s="55">
        <f t="shared" si="163"/>
        <v>1.45</v>
      </c>
      <c r="GZ270" s="55">
        <f t="shared" si="163"/>
        <v>1.28</v>
      </c>
      <c r="HD270" s="57">
        <f t="shared" ref="HD270:HG270" si="164">SUM(HD18)</f>
        <v>1.9</v>
      </c>
      <c r="HE270" s="57">
        <f t="shared" si="164"/>
        <v>3.21</v>
      </c>
      <c r="HF270" s="57">
        <f t="shared" si="164"/>
        <v>1.9</v>
      </c>
      <c r="HG270" s="57">
        <f t="shared" si="164"/>
        <v>0.87</v>
      </c>
      <c r="HK270" s="57">
        <f t="shared" ref="HK270:HN270" si="165">SUM(HK18)</f>
        <v>2.34</v>
      </c>
      <c r="HL270" s="57">
        <f t="shared" si="165"/>
        <v>5.24</v>
      </c>
      <c r="HM270" s="57">
        <f t="shared" si="165"/>
        <v>1.98</v>
      </c>
      <c r="HN270" s="57">
        <f t="shared" si="165"/>
        <v>0.61</v>
      </c>
      <c r="HR270" s="57">
        <f t="shared" ref="HR270:HU270" si="166">SUM(HR18)</f>
        <v>1.83</v>
      </c>
      <c r="HS270" s="57">
        <f t="shared" si="166"/>
        <v>5.45</v>
      </c>
      <c r="HT270" s="57">
        <f t="shared" si="166"/>
        <v>1.24</v>
      </c>
      <c r="HU270" s="57">
        <f t="shared" si="166"/>
        <v>0.37</v>
      </c>
      <c r="HY270" s="57">
        <f t="shared" ref="HY270:IB270" si="167">SUM(HY18)</f>
        <v>2.4700000000000002</v>
      </c>
      <c r="HZ270" s="57">
        <f t="shared" si="167"/>
        <v>5.62</v>
      </c>
      <c r="IA270" s="57">
        <f t="shared" si="167"/>
        <v>1.96</v>
      </c>
      <c r="IB270" s="57">
        <f t="shared" si="167"/>
        <v>0.52</v>
      </c>
    </row>
    <row r="271" spans="1:236" x14ac:dyDescent="0.25">
      <c r="A271" s="34" t="s">
        <v>263</v>
      </c>
      <c r="B271" s="34">
        <f t="shared" si="68"/>
        <v>5.67</v>
      </c>
      <c r="C271" s="34">
        <f t="shared" si="68"/>
        <v>4.9400000000000004</v>
      </c>
      <c r="D271" s="34">
        <f t="shared" si="68"/>
        <v>6.09</v>
      </c>
      <c r="E271" s="34">
        <f t="shared" si="68"/>
        <v>2.36</v>
      </c>
      <c r="H271" s="34" t="s">
        <v>263</v>
      </c>
      <c r="I271" s="34">
        <f t="shared" si="69"/>
        <v>6.22</v>
      </c>
      <c r="J271" s="34">
        <f t="shared" si="69"/>
        <v>7.85</v>
      </c>
      <c r="K271" s="34">
        <f t="shared" si="69"/>
        <v>6.83</v>
      </c>
      <c r="L271" s="34">
        <f t="shared" si="69"/>
        <v>1.3</v>
      </c>
      <c r="O271" s="34" t="s">
        <v>263</v>
      </c>
      <c r="P271" s="34">
        <f t="shared" si="70"/>
        <v>5.68</v>
      </c>
      <c r="Q271" s="34">
        <f t="shared" si="70"/>
        <v>7.79</v>
      </c>
      <c r="R271" s="34">
        <f t="shared" si="70"/>
        <v>6.08</v>
      </c>
      <c r="S271" s="34">
        <f t="shared" si="70"/>
        <v>2.0499999999999998</v>
      </c>
      <c r="V271" s="34" t="s">
        <v>263</v>
      </c>
      <c r="W271" s="34">
        <f t="shared" si="71"/>
        <v>6.99</v>
      </c>
      <c r="X271" s="34">
        <f t="shared" si="71"/>
        <v>10.6</v>
      </c>
      <c r="Y271" s="34">
        <f t="shared" si="71"/>
        <v>7.21</v>
      </c>
      <c r="Z271" s="34">
        <f t="shared" si="71"/>
        <v>2.11</v>
      </c>
      <c r="AC271" s="34" t="s">
        <v>263</v>
      </c>
      <c r="AD271" s="34">
        <f t="shared" si="72"/>
        <v>6.31</v>
      </c>
      <c r="AE271" s="34">
        <f t="shared" si="72"/>
        <v>7.64</v>
      </c>
      <c r="AF271" s="34">
        <f t="shared" si="72"/>
        <v>6.88</v>
      </c>
      <c r="AG271" s="34">
        <f t="shared" si="72"/>
        <v>2.12</v>
      </c>
      <c r="AJ271" s="34" t="s">
        <v>263</v>
      </c>
      <c r="AK271" s="34">
        <f t="shared" si="73"/>
        <v>5.98</v>
      </c>
      <c r="AL271" s="34">
        <f t="shared" si="73"/>
        <v>10.029999999999999</v>
      </c>
      <c r="AM271" s="34">
        <f t="shared" si="73"/>
        <v>6.03</v>
      </c>
      <c r="AN271" s="34">
        <f t="shared" si="73"/>
        <v>1.35</v>
      </c>
      <c r="AQ271" s="34" t="s">
        <v>263</v>
      </c>
      <c r="AR271" s="34">
        <f t="shared" si="74"/>
        <v>6.24</v>
      </c>
      <c r="AS271" s="34">
        <f t="shared" si="74"/>
        <v>7.79</v>
      </c>
      <c r="AT271" s="34">
        <f t="shared" si="74"/>
        <v>6.66</v>
      </c>
      <c r="AU271" s="34">
        <f t="shared" si="74"/>
        <v>1.38</v>
      </c>
      <c r="AX271" s="34" t="s">
        <v>263</v>
      </c>
      <c r="AY271" s="34">
        <f t="shared" si="75"/>
        <v>6.49</v>
      </c>
      <c r="AZ271" s="34">
        <f t="shared" si="75"/>
        <v>13.29</v>
      </c>
      <c r="BA271" s="34">
        <f t="shared" si="75"/>
        <v>5.92</v>
      </c>
      <c r="BB271" s="34">
        <f t="shared" si="75"/>
        <v>1.57</v>
      </c>
      <c r="BE271" s="34" t="s">
        <v>263</v>
      </c>
      <c r="BF271" s="34">
        <f t="shared" si="76"/>
        <v>6.2</v>
      </c>
      <c r="BG271" s="34">
        <f t="shared" si="76"/>
        <v>7.91</v>
      </c>
      <c r="BH271" s="34">
        <f t="shared" si="76"/>
        <v>6.3</v>
      </c>
      <c r="BI271" s="34">
        <f t="shared" si="76"/>
        <v>1.56</v>
      </c>
      <c r="BL271" s="34" t="s">
        <v>263</v>
      </c>
      <c r="BM271" s="34">
        <f t="shared" si="77"/>
        <v>5.0599999999999996</v>
      </c>
      <c r="BN271" s="34">
        <f t="shared" si="77"/>
        <v>4.82</v>
      </c>
      <c r="BO271" s="34">
        <f t="shared" si="77"/>
        <v>5.23</v>
      </c>
      <c r="BP271" s="34">
        <f t="shared" si="77"/>
        <v>0.96</v>
      </c>
      <c r="BS271" s="34" t="s">
        <v>263</v>
      </c>
      <c r="BT271" s="34">
        <f t="shared" si="78"/>
        <v>5.14</v>
      </c>
      <c r="BU271" s="34">
        <f t="shared" si="78"/>
        <v>7.94</v>
      </c>
      <c r="BV271" s="34">
        <f t="shared" si="78"/>
        <v>5.31</v>
      </c>
      <c r="BW271" s="34">
        <f t="shared" si="78"/>
        <v>1.45</v>
      </c>
      <c r="BZ271" s="34" t="s">
        <v>263</v>
      </c>
      <c r="CA271" s="34">
        <f t="shared" si="79"/>
        <v>5.9</v>
      </c>
      <c r="CB271" s="34">
        <f t="shared" si="79"/>
        <v>7.45</v>
      </c>
      <c r="CC271" s="34">
        <f t="shared" si="79"/>
        <v>6.12</v>
      </c>
      <c r="CD271" s="34">
        <f t="shared" si="79"/>
        <v>1.99</v>
      </c>
      <c r="CG271" s="34" t="s">
        <v>263</v>
      </c>
      <c r="CH271" s="34">
        <f t="shared" ref="CH271:CK271" si="168">SUM(CH19)</f>
        <v>6.73</v>
      </c>
      <c r="CI271" s="34">
        <f t="shared" si="168"/>
        <v>9.64</v>
      </c>
      <c r="CJ271" s="34">
        <f t="shared" si="168"/>
        <v>6.6</v>
      </c>
      <c r="CK271" s="34">
        <f t="shared" si="168"/>
        <v>2.63</v>
      </c>
      <c r="CN271" s="34" t="s">
        <v>263</v>
      </c>
      <c r="CO271" s="34">
        <f t="shared" ref="CO271:CR271" si="169">SUM(CO19)</f>
        <v>6.66</v>
      </c>
      <c r="CP271" s="34">
        <f t="shared" si="169"/>
        <v>10.75</v>
      </c>
      <c r="CQ271" s="34">
        <f t="shared" si="169"/>
        <v>6.45</v>
      </c>
      <c r="CR271" s="34">
        <f t="shared" si="169"/>
        <v>2.2200000000000002</v>
      </c>
      <c r="CU271" s="34" t="s">
        <v>263</v>
      </c>
      <c r="CV271" s="34">
        <f t="shared" ref="CV271:CY271" si="170">SUM(CV19)</f>
        <v>5.93</v>
      </c>
      <c r="CW271" s="34">
        <f t="shared" si="170"/>
        <v>12.19</v>
      </c>
      <c r="CX271" s="34">
        <f t="shared" si="170"/>
        <v>5.41</v>
      </c>
      <c r="CY271" s="34">
        <f t="shared" si="170"/>
        <v>2.65</v>
      </c>
      <c r="DB271" s="34" t="s">
        <v>263</v>
      </c>
      <c r="DC271" s="34">
        <f t="shared" ref="DC271:DF271" si="171">SUM(DC19)</f>
        <v>5.59</v>
      </c>
      <c r="DD271" s="34">
        <f t="shared" si="171"/>
        <v>7.71</v>
      </c>
      <c r="DE271" s="34">
        <f t="shared" si="171"/>
        <v>6.08</v>
      </c>
      <c r="DF271" s="34">
        <f t="shared" si="171"/>
        <v>1.28</v>
      </c>
      <c r="DI271" s="34" t="s">
        <v>263</v>
      </c>
      <c r="DJ271" s="34">
        <f t="shared" ref="DJ271:DM271" si="172">SUM(DJ19)</f>
        <v>5.98</v>
      </c>
      <c r="DK271" s="34">
        <f t="shared" si="172"/>
        <v>10.8</v>
      </c>
      <c r="DL271" s="34">
        <f t="shared" si="172"/>
        <v>5.72</v>
      </c>
      <c r="DM271" s="34">
        <f t="shared" si="172"/>
        <v>0.98</v>
      </c>
      <c r="DP271" s="34" t="s">
        <v>263</v>
      </c>
      <c r="DQ271" s="34">
        <f t="shared" ref="DQ271:DT271" si="173">SUM(DQ19)</f>
        <v>4.75</v>
      </c>
      <c r="DR271" s="34">
        <f t="shared" si="173"/>
        <v>5.96</v>
      </c>
      <c r="DS271" s="34">
        <f t="shared" si="173"/>
        <v>5.03</v>
      </c>
      <c r="DT271" s="34">
        <f t="shared" si="173"/>
        <v>1.21</v>
      </c>
      <c r="DW271" s="34" t="s">
        <v>263</v>
      </c>
      <c r="DX271" s="34">
        <f t="shared" ref="DX271:EA271" si="174">SUM(DX19)</f>
        <v>4.8600000000000003</v>
      </c>
      <c r="DY271" s="34">
        <f t="shared" si="174"/>
        <v>6.32</v>
      </c>
      <c r="DZ271" s="34">
        <f t="shared" si="174"/>
        <v>5.42</v>
      </c>
      <c r="EA271" s="34">
        <f t="shared" si="174"/>
        <v>1.1499999999999999</v>
      </c>
      <c r="ED271" s="34" t="s">
        <v>263</v>
      </c>
      <c r="EE271" s="34">
        <f t="shared" ref="EE271:EH271" si="175">SUM(EE19)</f>
        <v>6.02</v>
      </c>
      <c r="EF271" s="34">
        <f t="shared" si="175"/>
        <v>9.36</v>
      </c>
      <c r="EG271" s="34">
        <f t="shared" si="175"/>
        <v>5.82</v>
      </c>
      <c r="EH271" s="34">
        <f t="shared" si="175"/>
        <v>2.4300000000000002</v>
      </c>
      <c r="EK271" s="34" t="s">
        <v>263</v>
      </c>
      <c r="EL271" s="34">
        <f t="shared" ref="EL271:EO271" si="176">SUM(EL19)</f>
        <v>6.38</v>
      </c>
      <c r="EM271" s="34">
        <f t="shared" si="176"/>
        <v>10.4</v>
      </c>
      <c r="EN271" s="34">
        <f t="shared" si="176"/>
        <v>6.09</v>
      </c>
      <c r="EO271" s="34">
        <f t="shared" si="176"/>
        <v>2.42</v>
      </c>
      <c r="ER271" s="34" t="s">
        <v>263</v>
      </c>
      <c r="ES271" s="34">
        <f t="shared" ref="ES271:EV271" si="177">SUM(ES19)</f>
        <v>5.65</v>
      </c>
      <c r="ET271" s="34">
        <f t="shared" si="177"/>
        <v>6.98</v>
      </c>
      <c r="EU271" s="34">
        <f t="shared" si="177"/>
        <v>5.62</v>
      </c>
      <c r="EV271" s="34">
        <f t="shared" si="177"/>
        <v>1.8</v>
      </c>
      <c r="EZ271" s="34">
        <f t="shared" ref="EZ271:FC271" si="178">SUM(EZ19)</f>
        <v>6.25</v>
      </c>
      <c r="FA271" s="34">
        <f t="shared" si="178"/>
        <v>10.130000000000001</v>
      </c>
      <c r="FB271" s="34">
        <f t="shared" si="178"/>
        <v>6.01</v>
      </c>
      <c r="FC271" s="34">
        <f t="shared" si="178"/>
        <v>2.3199999999999998</v>
      </c>
      <c r="FG271" s="34">
        <f t="shared" ref="FG271:FJ271" si="179">SUM(FG19)</f>
        <v>6.28</v>
      </c>
      <c r="FH271" s="34">
        <f t="shared" si="179"/>
        <v>12.87</v>
      </c>
      <c r="FI271" s="34">
        <f t="shared" si="179"/>
        <v>6.12</v>
      </c>
      <c r="FJ271" s="34">
        <f t="shared" si="179"/>
        <v>1.33</v>
      </c>
      <c r="FN271" s="34">
        <f t="shared" ref="FN271:FQ271" si="180">SUM(FN19)</f>
        <v>6.69</v>
      </c>
      <c r="FO271" s="34">
        <f t="shared" si="180"/>
        <v>9.2100000000000009</v>
      </c>
      <c r="FP271" s="34">
        <f t="shared" si="180"/>
        <v>7.01</v>
      </c>
      <c r="FQ271" s="34">
        <f t="shared" si="180"/>
        <v>2.9</v>
      </c>
      <c r="FU271" s="34">
        <f t="shared" ref="FU271:FX271" si="181">SUM(FU19)</f>
        <v>6.58</v>
      </c>
      <c r="FV271" s="34">
        <f t="shared" si="181"/>
        <v>12.15</v>
      </c>
      <c r="FW271" s="34">
        <f t="shared" si="181"/>
        <v>6.44</v>
      </c>
      <c r="FX271" s="34">
        <f t="shared" si="181"/>
        <v>1.23</v>
      </c>
      <c r="GB271" s="34">
        <f t="shared" ref="GB271:GE271" si="182">SUM(GB19)</f>
        <v>6.74</v>
      </c>
      <c r="GC271" s="34">
        <f t="shared" si="182"/>
        <v>8.58</v>
      </c>
      <c r="GD271" s="34">
        <f t="shared" si="182"/>
        <v>7.56</v>
      </c>
      <c r="GE271" s="34">
        <f t="shared" si="182"/>
        <v>1.67</v>
      </c>
      <c r="GI271" s="34">
        <f t="shared" ref="GI271:GL271" si="183">SUM(GI19)</f>
        <v>7.11</v>
      </c>
      <c r="GJ271" s="34">
        <f t="shared" si="183"/>
        <v>13.61</v>
      </c>
      <c r="GK271" s="34">
        <f t="shared" si="183"/>
        <v>6.97</v>
      </c>
      <c r="GL271" s="34">
        <f t="shared" si="183"/>
        <v>1.9</v>
      </c>
      <c r="GP271" s="49">
        <f t="shared" ref="GP271:GS271" si="184">SUM(GP19)</f>
        <v>6.56</v>
      </c>
      <c r="GQ271" s="49">
        <f t="shared" si="184"/>
        <v>12.27</v>
      </c>
      <c r="GR271" s="49">
        <f t="shared" si="184"/>
        <v>6.72</v>
      </c>
      <c r="GS271" s="49">
        <f t="shared" si="184"/>
        <v>1.32</v>
      </c>
      <c r="GW271" s="55">
        <f t="shared" ref="GW271:GZ271" si="185">SUM(GW19)</f>
        <v>6.96</v>
      </c>
      <c r="GX271" s="55">
        <f t="shared" si="185"/>
        <v>13.46</v>
      </c>
      <c r="GY271" s="55">
        <f t="shared" si="185"/>
        <v>6.65</v>
      </c>
      <c r="GZ271" s="55">
        <f t="shared" si="185"/>
        <v>2.4900000000000002</v>
      </c>
      <c r="HD271" s="57">
        <f t="shared" ref="HD271:HG271" si="186">SUM(HD19)</f>
        <v>5.82</v>
      </c>
      <c r="HE271" s="57">
        <f t="shared" si="186"/>
        <v>9.76</v>
      </c>
      <c r="HF271" s="57">
        <f t="shared" si="186"/>
        <v>6.26</v>
      </c>
      <c r="HG271" s="57">
        <f t="shared" si="186"/>
        <v>1.05</v>
      </c>
      <c r="HK271" s="57">
        <f t="shared" ref="HK271:HN271" si="187">SUM(HK19)</f>
        <v>5.9</v>
      </c>
      <c r="HL271" s="57">
        <f t="shared" si="187"/>
        <v>11.48</v>
      </c>
      <c r="HM271" s="57">
        <f t="shared" si="187"/>
        <v>6.13</v>
      </c>
      <c r="HN271" s="57">
        <f t="shared" si="187"/>
        <v>0.35</v>
      </c>
      <c r="HR271" s="57">
        <f t="shared" ref="HR271:HU271" si="188">SUM(HR19)</f>
        <v>5.5</v>
      </c>
      <c r="HS271" s="57">
        <f t="shared" si="188"/>
        <v>7.83</v>
      </c>
      <c r="HT271" s="57">
        <f t="shared" si="188"/>
        <v>6.35</v>
      </c>
      <c r="HU271" s="57">
        <f t="shared" si="188"/>
        <v>0.48</v>
      </c>
      <c r="HY271" s="57">
        <f t="shared" ref="HY271:IB271" si="189">SUM(HY19)</f>
        <v>5.88</v>
      </c>
      <c r="HZ271" s="57">
        <f t="shared" si="189"/>
        <v>11.5</v>
      </c>
      <c r="IA271" s="57">
        <f t="shared" si="189"/>
        <v>6.06</v>
      </c>
      <c r="IB271" s="57">
        <f t="shared" si="189"/>
        <v>0.63</v>
      </c>
    </row>
    <row r="272" spans="1:236" x14ac:dyDescent="0.25">
      <c r="A272" s="34" t="s">
        <v>264</v>
      </c>
      <c r="B272" s="34">
        <f>SUM(B20)</f>
        <v>19.850000000000001</v>
      </c>
      <c r="C272" s="34">
        <f t="shared" si="68"/>
        <v>9.83</v>
      </c>
      <c r="D272" s="34">
        <f t="shared" si="68"/>
        <v>22.62</v>
      </c>
      <c r="E272" s="34">
        <f t="shared" si="68"/>
        <v>20.92</v>
      </c>
      <c r="H272" s="34" t="s">
        <v>264</v>
      </c>
      <c r="I272" s="34">
        <f>SUM(I20)</f>
        <v>20.79</v>
      </c>
      <c r="J272" s="34">
        <f t="shared" si="69"/>
        <v>8.81</v>
      </c>
      <c r="K272" s="34">
        <f t="shared" si="69"/>
        <v>24.34</v>
      </c>
      <c r="L272" s="34">
        <f t="shared" si="69"/>
        <v>21.46</v>
      </c>
      <c r="O272" s="34" t="s">
        <v>264</v>
      </c>
      <c r="P272" s="34">
        <f>SUM(P20)</f>
        <v>21.07</v>
      </c>
      <c r="Q272" s="34">
        <f t="shared" si="70"/>
        <v>9.3000000000000007</v>
      </c>
      <c r="R272" s="34">
        <f t="shared" si="70"/>
        <v>24.21</v>
      </c>
      <c r="S272" s="34">
        <f t="shared" si="70"/>
        <v>20.52</v>
      </c>
      <c r="V272" s="34" t="s">
        <v>264</v>
      </c>
      <c r="W272" s="34">
        <f>SUM(W20)</f>
        <v>21.21</v>
      </c>
      <c r="X272" s="34">
        <f t="shared" si="71"/>
        <v>6.45</v>
      </c>
      <c r="Y272" s="34">
        <f t="shared" si="71"/>
        <v>23.96</v>
      </c>
      <c r="Z272" s="34">
        <f t="shared" si="71"/>
        <v>24.93</v>
      </c>
      <c r="AC272" s="34" t="s">
        <v>264</v>
      </c>
      <c r="AD272" s="34">
        <f>SUM(AD20)</f>
        <v>20.73</v>
      </c>
      <c r="AE272" s="34">
        <f t="shared" si="72"/>
        <v>10.07</v>
      </c>
      <c r="AF272" s="34">
        <f t="shared" si="72"/>
        <v>23.18</v>
      </c>
      <c r="AG272" s="34">
        <f t="shared" si="72"/>
        <v>23.3</v>
      </c>
      <c r="AJ272" s="34" t="s">
        <v>264</v>
      </c>
      <c r="AK272" s="34">
        <f>SUM(AK20)</f>
        <v>20.85</v>
      </c>
      <c r="AL272" s="34">
        <f t="shared" si="73"/>
        <v>8.9</v>
      </c>
      <c r="AM272" s="34">
        <f t="shared" si="73"/>
        <v>24.23</v>
      </c>
      <c r="AN272" s="34">
        <f t="shared" si="73"/>
        <v>20.23</v>
      </c>
      <c r="AQ272" s="34" t="s">
        <v>264</v>
      </c>
      <c r="AR272" s="34">
        <f>SUM(AR20)</f>
        <v>22.28</v>
      </c>
      <c r="AS272" s="34">
        <f t="shared" si="74"/>
        <v>10.76</v>
      </c>
      <c r="AT272" s="34">
        <f t="shared" si="74"/>
        <v>25.86</v>
      </c>
      <c r="AU272" s="34">
        <f t="shared" si="74"/>
        <v>21.95</v>
      </c>
      <c r="AX272" s="34" t="s">
        <v>264</v>
      </c>
      <c r="AY272" s="34">
        <f>SUM(AY20)</f>
        <v>21.47</v>
      </c>
      <c r="AZ272" s="34">
        <f t="shared" si="75"/>
        <v>9.19</v>
      </c>
      <c r="BA272" s="34">
        <f t="shared" si="75"/>
        <v>24.83</v>
      </c>
      <c r="BB272" s="34">
        <f t="shared" si="75"/>
        <v>21.61</v>
      </c>
      <c r="BE272" s="34" t="s">
        <v>264</v>
      </c>
      <c r="BF272" s="34">
        <f>SUM(BF20)</f>
        <v>21.12</v>
      </c>
      <c r="BG272" s="34">
        <f t="shared" si="76"/>
        <v>9.23</v>
      </c>
      <c r="BH272" s="34">
        <f t="shared" si="76"/>
        <v>23.55</v>
      </c>
      <c r="BI272" s="34">
        <f t="shared" si="76"/>
        <v>25.26</v>
      </c>
      <c r="BL272" s="34" t="s">
        <v>264</v>
      </c>
      <c r="BM272" s="34">
        <f>SUM(BM20)</f>
        <v>21.19</v>
      </c>
      <c r="BN272" s="34">
        <f t="shared" si="77"/>
        <v>8.4</v>
      </c>
      <c r="BO272" s="34">
        <f t="shared" si="77"/>
        <v>24.5</v>
      </c>
      <c r="BP272" s="34">
        <f t="shared" si="77"/>
        <v>22.1</v>
      </c>
      <c r="BS272" s="34" t="s">
        <v>264</v>
      </c>
      <c r="BT272" s="34">
        <f>SUM(BT20)</f>
        <v>23.56</v>
      </c>
      <c r="BU272" s="34">
        <f t="shared" si="78"/>
        <v>10.64</v>
      </c>
      <c r="BV272" s="34">
        <f t="shared" si="78"/>
        <v>26.1</v>
      </c>
      <c r="BW272" s="34">
        <f t="shared" si="78"/>
        <v>28.01</v>
      </c>
      <c r="BZ272" s="34" t="s">
        <v>264</v>
      </c>
      <c r="CA272" s="34">
        <f>SUM(CA20)</f>
        <v>23.3</v>
      </c>
      <c r="CB272" s="34">
        <f t="shared" si="79"/>
        <v>12.43</v>
      </c>
      <c r="CC272" s="34">
        <f t="shared" si="79"/>
        <v>25.75</v>
      </c>
      <c r="CD272" s="34">
        <f t="shared" si="79"/>
        <v>25.84</v>
      </c>
      <c r="CG272" s="34" t="s">
        <v>264</v>
      </c>
      <c r="CH272" s="34">
        <f>SUM(CH20)</f>
        <v>21.54</v>
      </c>
      <c r="CI272" s="34">
        <f t="shared" ref="CI272:CK272" si="190">SUM(CI20)</f>
        <v>8.18</v>
      </c>
      <c r="CJ272" s="34">
        <f t="shared" si="190"/>
        <v>25.61</v>
      </c>
      <c r="CK272" s="34">
        <f t="shared" si="190"/>
        <v>20.02</v>
      </c>
      <c r="CN272" s="34" t="s">
        <v>264</v>
      </c>
      <c r="CO272" s="34">
        <f>SUM(CO20)</f>
        <v>21.57</v>
      </c>
      <c r="CP272" s="34">
        <f t="shared" ref="CP272:CR272" si="191">SUM(CP20)</f>
        <v>10.27</v>
      </c>
      <c r="CQ272" s="34">
        <f t="shared" si="191"/>
        <v>25.33</v>
      </c>
      <c r="CR272" s="34">
        <f t="shared" si="191"/>
        <v>19.54</v>
      </c>
      <c r="CU272" s="34" t="s">
        <v>264</v>
      </c>
      <c r="CV272" s="34">
        <f>SUM(CV20)</f>
        <v>22.33</v>
      </c>
      <c r="CW272" s="34">
        <f t="shared" ref="CW272:CY272" si="192">SUM(CW20)</f>
        <v>14.32</v>
      </c>
      <c r="CX272" s="34">
        <f t="shared" si="192"/>
        <v>24.12</v>
      </c>
      <c r="CY272" s="34">
        <f t="shared" si="192"/>
        <v>25.31</v>
      </c>
      <c r="DB272" s="34" t="s">
        <v>264</v>
      </c>
      <c r="DC272" s="34">
        <f>SUM(DC20)</f>
        <v>22.22</v>
      </c>
      <c r="DD272" s="34">
        <f t="shared" ref="DD272:DF272" si="193">SUM(DD20)</f>
        <v>10.15</v>
      </c>
      <c r="DE272" s="34">
        <f t="shared" si="193"/>
        <v>25.47</v>
      </c>
      <c r="DF272" s="34">
        <f t="shared" si="193"/>
        <v>23.2</v>
      </c>
      <c r="DI272" s="34" t="s">
        <v>264</v>
      </c>
      <c r="DJ272" s="34">
        <f>SUM(DJ20)</f>
        <v>21.62</v>
      </c>
      <c r="DK272" s="34">
        <f t="shared" ref="DK272:DM272" si="194">SUM(DK20)</f>
        <v>7.82</v>
      </c>
      <c r="DL272" s="34">
        <f t="shared" si="194"/>
        <v>25.54</v>
      </c>
      <c r="DM272" s="34">
        <f t="shared" si="194"/>
        <v>20.99</v>
      </c>
      <c r="DP272" s="34" t="s">
        <v>264</v>
      </c>
      <c r="DQ272" s="34">
        <f>SUM(DQ20)</f>
        <v>21.54</v>
      </c>
      <c r="DR272" s="34">
        <f t="shared" ref="DR272:DT272" si="195">SUM(DR20)</f>
        <v>10.86</v>
      </c>
      <c r="DS272" s="34">
        <f t="shared" si="195"/>
        <v>25.93</v>
      </c>
      <c r="DT272" s="34">
        <f t="shared" si="195"/>
        <v>17.87</v>
      </c>
      <c r="DW272" s="34" t="s">
        <v>264</v>
      </c>
      <c r="DX272" s="34">
        <f>SUM(DX20)</f>
        <v>21.95</v>
      </c>
      <c r="DY272" s="34">
        <f t="shared" ref="DY272:EA272" si="196">SUM(DY20)</f>
        <v>11.25</v>
      </c>
      <c r="DZ272" s="34">
        <f t="shared" si="196"/>
        <v>24.67</v>
      </c>
      <c r="EA272" s="34">
        <f t="shared" si="196"/>
        <v>23.87</v>
      </c>
      <c r="ED272" s="34" t="s">
        <v>264</v>
      </c>
      <c r="EE272" s="34">
        <f>SUM(EE20)</f>
        <v>22.14</v>
      </c>
      <c r="EF272" s="34">
        <f t="shared" ref="EF272:EH272" si="197">SUM(EF20)</f>
        <v>10.3</v>
      </c>
      <c r="EG272" s="34">
        <f t="shared" si="197"/>
        <v>26</v>
      </c>
      <c r="EH272" s="34">
        <f t="shared" si="197"/>
        <v>20.54</v>
      </c>
      <c r="EK272" s="34" t="s">
        <v>264</v>
      </c>
      <c r="EL272" s="34">
        <f>SUM(EL20)</f>
        <v>21.5</v>
      </c>
      <c r="EM272" s="34">
        <f t="shared" ref="EM272:EO272" si="198">SUM(EM20)</f>
        <v>9.24</v>
      </c>
      <c r="EN272" s="34">
        <f t="shared" si="198"/>
        <v>24.44</v>
      </c>
      <c r="EO272" s="34">
        <f t="shared" si="198"/>
        <v>22.99</v>
      </c>
      <c r="ER272" s="34" t="s">
        <v>264</v>
      </c>
      <c r="ES272" s="34">
        <f>SUM(ES20)</f>
        <v>21.57</v>
      </c>
      <c r="ET272" s="34">
        <f t="shared" ref="ET272:EV272" si="199">SUM(ET20)</f>
        <v>9.4700000000000006</v>
      </c>
      <c r="EU272" s="34">
        <f t="shared" si="199"/>
        <v>25.64</v>
      </c>
      <c r="EV272" s="34">
        <f t="shared" si="199"/>
        <v>20.36</v>
      </c>
      <c r="EZ272" s="34">
        <f>SUM(EZ20)</f>
        <v>22.16</v>
      </c>
      <c r="FA272" s="34">
        <f t="shared" ref="FA272:FC272" si="200">SUM(FA20)</f>
        <v>9.83</v>
      </c>
      <c r="FB272" s="34">
        <f t="shared" si="200"/>
        <v>25.95</v>
      </c>
      <c r="FC272" s="34">
        <f t="shared" si="200"/>
        <v>20.73</v>
      </c>
      <c r="FG272" s="34">
        <f>SUM(FG20)</f>
        <v>22.01</v>
      </c>
      <c r="FH272" s="34">
        <f t="shared" ref="FH272:FJ272" si="201">SUM(FH20)</f>
        <v>4.3899999999999997</v>
      </c>
      <c r="FI272" s="34">
        <f t="shared" si="201"/>
        <v>25.83</v>
      </c>
      <c r="FJ272" s="34">
        <f t="shared" si="201"/>
        <v>24.8</v>
      </c>
      <c r="FN272" s="34">
        <f>SUM(FN20)</f>
        <v>21.35</v>
      </c>
      <c r="FO272" s="34">
        <f t="shared" ref="FO272:FQ272" si="202">SUM(FO20)</f>
        <v>7.37</v>
      </c>
      <c r="FP272" s="34">
        <f t="shared" si="202"/>
        <v>24.76</v>
      </c>
      <c r="FQ272" s="34">
        <f t="shared" si="202"/>
        <v>22.57</v>
      </c>
      <c r="FU272" s="34">
        <f>SUM(FU20)</f>
        <v>20.72</v>
      </c>
      <c r="FV272" s="34">
        <f t="shared" ref="FV272:FX272" si="203">SUM(FV20)</f>
        <v>5.68</v>
      </c>
      <c r="FW272" s="34">
        <f t="shared" si="203"/>
        <v>24.76</v>
      </c>
      <c r="FX272" s="34">
        <f t="shared" si="203"/>
        <v>20.92</v>
      </c>
      <c r="GB272" s="34">
        <f>SUM(GB20)</f>
        <v>22.34</v>
      </c>
      <c r="GC272" s="34">
        <f t="shared" ref="GC272:GE272" si="204">SUM(GC20)</f>
        <v>7.35</v>
      </c>
      <c r="GD272" s="34">
        <f t="shared" si="204"/>
        <v>25.06</v>
      </c>
      <c r="GE272" s="34">
        <f t="shared" si="204"/>
        <v>28.07</v>
      </c>
      <c r="GI272" s="34">
        <f>SUM(GI20)</f>
        <v>23.25</v>
      </c>
      <c r="GJ272" s="34">
        <f t="shared" ref="GJ272:GL272" si="205">SUM(GJ20)</f>
        <v>5.97</v>
      </c>
      <c r="GK272" s="34">
        <f t="shared" si="205"/>
        <v>26.08</v>
      </c>
      <c r="GL272" s="34">
        <f t="shared" si="205"/>
        <v>29.83</v>
      </c>
      <c r="GP272" s="49">
        <f>SUM(GP20)</f>
        <v>24.11</v>
      </c>
      <c r="GQ272" s="49">
        <f t="shared" ref="GQ272:GS272" si="206">SUM(GQ20)</f>
        <v>8.18</v>
      </c>
      <c r="GR272" s="49">
        <f t="shared" si="206"/>
        <v>27.38</v>
      </c>
      <c r="GS272" s="49">
        <f t="shared" si="206"/>
        <v>28.01</v>
      </c>
      <c r="GW272" s="55">
        <f>SUM(GW20)</f>
        <v>22.56</v>
      </c>
      <c r="GX272" s="55">
        <f t="shared" ref="GX272:GZ272" si="207">SUM(GX20)</f>
        <v>5.89</v>
      </c>
      <c r="GY272" s="55">
        <f t="shared" si="207"/>
        <v>26.28</v>
      </c>
      <c r="GZ272" s="55">
        <f t="shared" si="207"/>
        <v>24.52</v>
      </c>
      <c r="HD272" s="57">
        <f>SUM(HD20)</f>
        <v>24.56</v>
      </c>
      <c r="HE272" s="57">
        <f t="shared" ref="HE272:HG272" si="208">SUM(HE20)</f>
        <v>11.18</v>
      </c>
      <c r="HF272" s="57">
        <f t="shared" si="208"/>
        <v>29.32</v>
      </c>
      <c r="HG272" s="57">
        <f t="shared" si="208"/>
        <v>21.33</v>
      </c>
      <c r="HK272" s="57">
        <f>SUM(HK20)</f>
        <v>23.06</v>
      </c>
      <c r="HL272" s="57">
        <f t="shared" ref="HL272:HN272" si="209">SUM(HL20)</f>
        <v>6.33</v>
      </c>
      <c r="HM272" s="57">
        <f t="shared" si="209"/>
        <v>27.47</v>
      </c>
      <c r="HN272" s="57">
        <f t="shared" si="209"/>
        <v>23.88</v>
      </c>
      <c r="HR272" s="57">
        <f>SUM(HR20)</f>
        <v>23.25</v>
      </c>
      <c r="HS272" s="57">
        <f t="shared" ref="HS272:HU272" si="210">SUM(HS20)</f>
        <v>8.2100000000000009</v>
      </c>
      <c r="HT272" s="57">
        <f t="shared" si="210"/>
        <v>27.78</v>
      </c>
      <c r="HU272" s="57">
        <f t="shared" si="210"/>
        <v>21.13</v>
      </c>
      <c r="HY272" s="57">
        <f>SUM(HY20)</f>
        <v>20.83</v>
      </c>
      <c r="HZ272" s="57">
        <f t="shared" ref="HZ272:IB272" si="211">SUM(HZ20)</f>
        <v>7.02</v>
      </c>
      <c r="IA272" s="57">
        <f t="shared" si="211"/>
        <v>24.04</v>
      </c>
      <c r="IB272" s="57">
        <f t="shared" si="211"/>
        <v>23.32</v>
      </c>
    </row>
    <row r="273" spans="1:236" x14ac:dyDescent="0.25">
      <c r="A273" s="34" t="s">
        <v>265</v>
      </c>
      <c r="B273" s="34">
        <f t="shared" ref="B273:E286" si="212">SUM(B21)</f>
        <v>10.66</v>
      </c>
      <c r="C273" s="34">
        <f t="shared" si="212"/>
        <v>14.87</v>
      </c>
      <c r="D273" s="34">
        <f t="shared" si="212"/>
        <v>9</v>
      </c>
      <c r="E273" s="34">
        <f t="shared" si="212"/>
        <v>11.92</v>
      </c>
      <c r="H273" s="34" t="s">
        <v>265</v>
      </c>
      <c r="I273" s="34">
        <f t="shared" ref="I273:L286" si="213">SUM(I21)</f>
        <v>9.1300000000000008</v>
      </c>
      <c r="J273" s="34">
        <f t="shared" si="213"/>
        <v>12.2</v>
      </c>
      <c r="K273" s="34">
        <f t="shared" si="213"/>
        <v>7.29</v>
      </c>
      <c r="L273" s="34">
        <f t="shared" si="213"/>
        <v>12.79</v>
      </c>
      <c r="O273" s="34" t="s">
        <v>265</v>
      </c>
      <c r="P273" s="34">
        <f t="shared" ref="P273:S286" si="214">SUM(P21)</f>
        <v>9.18</v>
      </c>
      <c r="Q273" s="34">
        <f t="shared" si="214"/>
        <v>13.03</v>
      </c>
      <c r="R273" s="34">
        <f t="shared" si="214"/>
        <v>7.98</v>
      </c>
      <c r="S273" s="34">
        <f t="shared" si="214"/>
        <v>10.59</v>
      </c>
      <c r="V273" s="34" t="s">
        <v>265</v>
      </c>
      <c r="W273" s="34">
        <f t="shared" ref="W273:Z286" si="215">SUM(W21)</f>
        <v>9.59</v>
      </c>
      <c r="X273" s="34">
        <f t="shared" si="215"/>
        <v>14.36</v>
      </c>
      <c r="Y273" s="34">
        <f t="shared" si="215"/>
        <v>8.34</v>
      </c>
      <c r="Z273" s="34">
        <f t="shared" si="215"/>
        <v>10.48</v>
      </c>
      <c r="AC273" s="34" t="s">
        <v>265</v>
      </c>
      <c r="AD273" s="34">
        <f t="shared" ref="AD273:AG286" si="216">SUM(AD21)</f>
        <v>9.1300000000000008</v>
      </c>
      <c r="AE273" s="34">
        <f t="shared" si="216"/>
        <v>16.46</v>
      </c>
      <c r="AF273" s="34">
        <f t="shared" si="216"/>
        <v>7.98</v>
      </c>
      <c r="AG273" s="34">
        <f t="shared" si="216"/>
        <v>8.2100000000000009</v>
      </c>
      <c r="AJ273" s="34" t="s">
        <v>265</v>
      </c>
      <c r="AK273" s="34">
        <f t="shared" ref="AK273:AN286" si="217">SUM(AK21)</f>
        <v>9.57</v>
      </c>
      <c r="AL273" s="34">
        <f t="shared" si="217"/>
        <v>12.37</v>
      </c>
      <c r="AM273" s="34">
        <f t="shared" si="217"/>
        <v>8.17</v>
      </c>
      <c r="AN273" s="34">
        <f t="shared" si="217"/>
        <v>12.48</v>
      </c>
      <c r="AQ273" s="34" t="s">
        <v>265</v>
      </c>
      <c r="AR273" s="34">
        <f t="shared" ref="AR273:AU286" si="218">SUM(AR21)</f>
        <v>9.5299999999999994</v>
      </c>
      <c r="AS273" s="34">
        <f t="shared" si="218"/>
        <v>10.51</v>
      </c>
      <c r="AT273" s="34">
        <f t="shared" si="218"/>
        <v>8.4600000000000009</v>
      </c>
      <c r="AU273" s="34">
        <f t="shared" si="218"/>
        <v>13.45</v>
      </c>
      <c r="AX273" s="34" t="s">
        <v>265</v>
      </c>
      <c r="AY273" s="34">
        <f t="shared" ref="AY273:BB286" si="219">SUM(AY21)</f>
        <v>9.26</v>
      </c>
      <c r="AZ273" s="34">
        <f t="shared" si="219"/>
        <v>9.09</v>
      </c>
      <c r="BA273" s="34">
        <f t="shared" si="219"/>
        <v>8.58</v>
      </c>
      <c r="BB273" s="34">
        <f t="shared" si="219"/>
        <v>12.28</v>
      </c>
      <c r="BE273" s="34" t="s">
        <v>265</v>
      </c>
      <c r="BF273" s="34">
        <f t="shared" ref="BF273:BI286" si="220">SUM(BF21)</f>
        <v>9.84</v>
      </c>
      <c r="BG273" s="34">
        <f t="shared" si="220"/>
        <v>9.1300000000000008</v>
      </c>
      <c r="BH273" s="34">
        <f t="shared" si="220"/>
        <v>8.75</v>
      </c>
      <c r="BI273" s="34">
        <f t="shared" si="220"/>
        <v>14.67</v>
      </c>
      <c r="BL273" s="34" t="s">
        <v>265</v>
      </c>
      <c r="BM273" s="34">
        <f t="shared" ref="BM273:BP286" si="221">SUM(BM21)</f>
        <v>10.07</v>
      </c>
      <c r="BN273" s="34">
        <f t="shared" si="221"/>
        <v>16.07</v>
      </c>
      <c r="BO273" s="34">
        <f t="shared" si="221"/>
        <v>8.89</v>
      </c>
      <c r="BP273" s="34">
        <f t="shared" si="221"/>
        <v>9.67</v>
      </c>
      <c r="BS273" s="34" t="s">
        <v>265</v>
      </c>
      <c r="BT273" s="34">
        <f t="shared" ref="BT273:BW286" si="222">SUM(BT21)</f>
        <v>9.3000000000000007</v>
      </c>
      <c r="BU273" s="34">
        <f t="shared" si="222"/>
        <v>12.73</v>
      </c>
      <c r="BV273" s="34">
        <f t="shared" si="222"/>
        <v>8.16</v>
      </c>
      <c r="BW273" s="34">
        <f t="shared" si="222"/>
        <v>9.4700000000000006</v>
      </c>
      <c r="BZ273" s="34" t="s">
        <v>265</v>
      </c>
      <c r="CA273" s="34">
        <f t="shared" ref="CA273:CD286" si="223">SUM(CA21)</f>
        <v>8.73</v>
      </c>
      <c r="CB273" s="34">
        <f t="shared" si="223"/>
        <v>11.77</v>
      </c>
      <c r="CC273" s="34">
        <f t="shared" si="223"/>
        <v>7.4</v>
      </c>
      <c r="CD273" s="34">
        <f t="shared" si="223"/>
        <v>11.53</v>
      </c>
      <c r="CG273" s="34" t="s">
        <v>265</v>
      </c>
      <c r="CH273" s="34">
        <f t="shared" ref="CH273:CK273" si="224">SUM(CH21)</f>
        <v>10.08</v>
      </c>
      <c r="CI273" s="34">
        <f t="shared" si="224"/>
        <v>13.43</v>
      </c>
      <c r="CJ273" s="34">
        <f t="shared" si="224"/>
        <v>8.06</v>
      </c>
      <c r="CK273" s="34">
        <f t="shared" si="224"/>
        <v>14.21</v>
      </c>
      <c r="CN273" s="34" t="s">
        <v>265</v>
      </c>
      <c r="CO273" s="34">
        <f t="shared" ref="CO273:CR273" si="225">SUM(CO21)</f>
        <v>9.34</v>
      </c>
      <c r="CP273" s="34">
        <f t="shared" si="225"/>
        <v>15.37</v>
      </c>
      <c r="CQ273" s="34">
        <f t="shared" si="225"/>
        <v>7.31</v>
      </c>
      <c r="CR273" s="34">
        <f t="shared" si="225"/>
        <v>12.56</v>
      </c>
      <c r="CU273" s="34" t="s">
        <v>265</v>
      </c>
      <c r="CV273" s="34">
        <f t="shared" ref="CV273:CY273" si="226">SUM(CV21)</f>
        <v>8.26</v>
      </c>
      <c r="CW273" s="34">
        <f t="shared" si="226"/>
        <v>9.4600000000000009</v>
      </c>
      <c r="CX273" s="34">
        <f t="shared" si="226"/>
        <v>8</v>
      </c>
      <c r="CY273" s="34">
        <f t="shared" si="226"/>
        <v>8.43</v>
      </c>
      <c r="DB273" s="34" t="s">
        <v>265</v>
      </c>
      <c r="DC273" s="34">
        <f t="shared" ref="DC273:DF273" si="227">SUM(DC21)</f>
        <v>10.85</v>
      </c>
      <c r="DD273" s="34">
        <f t="shared" si="227"/>
        <v>13.67</v>
      </c>
      <c r="DE273" s="34">
        <f t="shared" si="227"/>
        <v>9.02</v>
      </c>
      <c r="DF273" s="34">
        <f t="shared" si="227"/>
        <v>16.239999999999998</v>
      </c>
      <c r="DI273" s="34" t="s">
        <v>265</v>
      </c>
      <c r="DJ273" s="34">
        <f t="shared" ref="DJ273:DM273" si="228">SUM(DJ21)</f>
        <v>9.8000000000000007</v>
      </c>
      <c r="DK273" s="34">
        <f t="shared" si="228"/>
        <v>11.76</v>
      </c>
      <c r="DL273" s="34">
        <f t="shared" si="228"/>
        <v>8.2799999999999994</v>
      </c>
      <c r="DM273" s="34">
        <f t="shared" si="228"/>
        <v>14.58</v>
      </c>
      <c r="DP273" s="34" t="s">
        <v>265</v>
      </c>
      <c r="DQ273" s="34">
        <f t="shared" ref="DQ273:DT273" si="229">SUM(DQ21)</f>
        <v>10.64</v>
      </c>
      <c r="DR273" s="34">
        <f t="shared" si="229"/>
        <v>10.62</v>
      </c>
      <c r="DS273" s="34">
        <f t="shared" si="229"/>
        <v>9.27</v>
      </c>
      <c r="DT273" s="34">
        <f t="shared" si="229"/>
        <v>15.48</v>
      </c>
      <c r="DW273" s="34" t="s">
        <v>265</v>
      </c>
      <c r="DX273" s="34">
        <f t="shared" ref="DX273:EA273" si="230">SUM(DX21)</f>
        <v>10.06</v>
      </c>
      <c r="DY273" s="34">
        <f t="shared" si="230"/>
        <v>12.56</v>
      </c>
      <c r="DZ273" s="34">
        <f t="shared" si="230"/>
        <v>8.26</v>
      </c>
      <c r="EA273" s="34">
        <f t="shared" si="230"/>
        <v>15.7</v>
      </c>
      <c r="ED273" s="34" t="s">
        <v>265</v>
      </c>
      <c r="EE273" s="34">
        <f t="shared" ref="EE273:EH273" si="231">SUM(EE21)</f>
        <v>9.27</v>
      </c>
      <c r="EF273" s="34">
        <f t="shared" si="231"/>
        <v>13.61</v>
      </c>
      <c r="EG273" s="34">
        <f t="shared" si="231"/>
        <v>6.89</v>
      </c>
      <c r="EH273" s="34">
        <f t="shared" si="231"/>
        <v>16.05</v>
      </c>
      <c r="EK273" s="34" t="s">
        <v>265</v>
      </c>
      <c r="EL273" s="34">
        <f t="shared" ref="EL273:EO273" si="232">SUM(EL21)</f>
        <v>10.34</v>
      </c>
      <c r="EM273" s="34">
        <f t="shared" si="232"/>
        <v>10.42</v>
      </c>
      <c r="EN273" s="34">
        <f t="shared" si="232"/>
        <v>8.9</v>
      </c>
      <c r="EO273" s="34">
        <f t="shared" si="232"/>
        <v>16.86</v>
      </c>
      <c r="ER273" s="34" t="s">
        <v>265</v>
      </c>
      <c r="ES273" s="34">
        <f t="shared" ref="ES273:EV273" si="233">SUM(ES21)</f>
        <v>9.35</v>
      </c>
      <c r="ET273" s="34">
        <f t="shared" si="233"/>
        <v>8.64</v>
      </c>
      <c r="EU273" s="34">
        <f t="shared" si="233"/>
        <v>8.0399999999999991</v>
      </c>
      <c r="EV273" s="34">
        <f t="shared" si="233"/>
        <v>15.99</v>
      </c>
      <c r="EZ273" s="34">
        <f t="shared" ref="EZ273:FC273" si="234">SUM(EZ21)</f>
        <v>9.81</v>
      </c>
      <c r="FA273" s="34">
        <f t="shared" si="234"/>
        <v>9.36</v>
      </c>
      <c r="FB273" s="34">
        <f t="shared" si="234"/>
        <v>8.5</v>
      </c>
      <c r="FC273" s="34">
        <f t="shared" si="234"/>
        <v>15.35</v>
      </c>
      <c r="FG273" s="34">
        <f t="shared" ref="FG273:FJ273" si="235">SUM(FG21)</f>
        <v>12.23</v>
      </c>
      <c r="FH273" s="34">
        <f t="shared" si="235"/>
        <v>14.08</v>
      </c>
      <c r="FI273" s="34">
        <f t="shared" si="235"/>
        <v>10.19</v>
      </c>
      <c r="FJ273" s="34">
        <f t="shared" si="235"/>
        <v>16.78</v>
      </c>
      <c r="FN273" s="34">
        <f t="shared" ref="FN273:FQ273" si="236">SUM(FN21)</f>
        <v>9.57</v>
      </c>
      <c r="FO273" s="34">
        <f t="shared" si="236"/>
        <v>9.4700000000000006</v>
      </c>
      <c r="FP273" s="34">
        <f t="shared" si="236"/>
        <v>8.6999999999999993</v>
      </c>
      <c r="FQ273" s="34">
        <f t="shared" si="236"/>
        <v>12.69</v>
      </c>
      <c r="FU273" s="34">
        <f t="shared" ref="FU273:FX273" si="237">SUM(FU21)</f>
        <v>10.87</v>
      </c>
      <c r="FV273" s="34">
        <f t="shared" si="237"/>
        <v>13.14</v>
      </c>
      <c r="FW273" s="34">
        <f t="shared" si="237"/>
        <v>9.43</v>
      </c>
      <c r="FX273" s="34">
        <f t="shared" si="237"/>
        <v>14.79</v>
      </c>
      <c r="GB273" s="34">
        <f t="shared" ref="GB273:GE273" si="238">SUM(GB21)</f>
        <v>9.74</v>
      </c>
      <c r="GC273" s="34">
        <f t="shared" si="238"/>
        <v>12.21</v>
      </c>
      <c r="GD273" s="34">
        <f t="shared" si="238"/>
        <v>8.08</v>
      </c>
      <c r="GE273" s="34">
        <f t="shared" si="238"/>
        <v>12.3</v>
      </c>
      <c r="GI273" s="34">
        <f t="shared" ref="GI273:GL273" si="239">SUM(GI21)</f>
        <v>8.8000000000000007</v>
      </c>
      <c r="GJ273" s="34">
        <f t="shared" si="239"/>
        <v>9.41</v>
      </c>
      <c r="GK273" s="34">
        <f t="shared" si="239"/>
        <v>7.82</v>
      </c>
      <c r="GL273" s="34">
        <f t="shared" si="239"/>
        <v>11.5</v>
      </c>
      <c r="GP273" s="49">
        <f t="shared" ref="GP273:GS273" si="240">SUM(GP21)</f>
        <v>10.32</v>
      </c>
      <c r="GQ273" s="49">
        <f t="shared" si="240"/>
        <v>11.58</v>
      </c>
      <c r="GR273" s="49">
        <f t="shared" si="240"/>
        <v>9.01</v>
      </c>
      <c r="GS273" s="49">
        <f t="shared" si="240"/>
        <v>12.55</v>
      </c>
      <c r="GW273" s="55">
        <f t="shared" ref="GW273:GZ273" si="241">SUM(GW21)</f>
        <v>9.8800000000000008</v>
      </c>
      <c r="GX273" s="55">
        <f t="shared" si="241"/>
        <v>10.97</v>
      </c>
      <c r="GY273" s="55">
        <f t="shared" si="241"/>
        <v>8.6199999999999992</v>
      </c>
      <c r="GZ273" s="55">
        <f t="shared" si="241"/>
        <v>13.1</v>
      </c>
      <c r="HD273" s="57">
        <f t="shared" ref="HD273:HG273" si="242">SUM(HD21)</f>
        <v>11.17</v>
      </c>
      <c r="HE273" s="57">
        <f t="shared" si="242"/>
        <v>16.97</v>
      </c>
      <c r="HF273" s="57">
        <f t="shared" si="242"/>
        <v>8.2899999999999991</v>
      </c>
      <c r="HG273" s="57">
        <f t="shared" si="242"/>
        <v>18.97</v>
      </c>
      <c r="HK273" s="57">
        <f t="shared" ref="HK273:HN273" si="243">SUM(HK21)</f>
        <v>10.5</v>
      </c>
      <c r="HL273" s="57">
        <f t="shared" si="243"/>
        <v>11.6</v>
      </c>
      <c r="HM273" s="57">
        <f t="shared" si="243"/>
        <v>8.8000000000000007</v>
      </c>
      <c r="HN273" s="57">
        <f t="shared" si="243"/>
        <v>15.82</v>
      </c>
      <c r="HR273" s="57">
        <f t="shared" ref="HR273:HU273" si="244">SUM(HR21)</f>
        <v>9.99</v>
      </c>
      <c r="HS273" s="57">
        <f t="shared" si="244"/>
        <v>11.83</v>
      </c>
      <c r="HT273" s="57">
        <f t="shared" si="244"/>
        <v>8.7799999999999994</v>
      </c>
      <c r="HU273" s="57">
        <f t="shared" si="244"/>
        <v>13.69</v>
      </c>
      <c r="HY273" s="57">
        <f t="shared" ref="HY273:IB273" si="245">SUM(HY21)</f>
        <v>11.75</v>
      </c>
      <c r="HZ273" s="57">
        <f t="shared" si="245"/>
        <v>11.82</v>
      </c>
      <c r="IA273" s="57">
        <f t="shared" si="245"/>
        <v>10.38</v>
      </c>
      <c r="IB273" s="57">
        <f t="shared" si="245"/>
        <v>14.82</v>
      </c>
    </row>
    <row r="274" spans="1:236" x14ac:dyDescent="0.25">
      <c r="A274" s="34" t="s">
        <v>266</v>
      </c>
      <c r="B274" s="34">
        <f t="shared" si="212"/>
        <v>4.09</v>
      </c>
      <c r="C274" s="34">
        <f t="shared" si="212"/>
        <v>5.04</v>
      </c>
      <c r="D274" s="34">
        <f t="shared" si="212"/>
        <v>3.99</v>
      </c>
      <c r="E274" s="34">
        <f t="shared" si="212"/>
        <v>2.58</v>
      </c>
      <c r="H274" s="34" t="s">
        <v>266</v>
      </c>
      <c r="I274" s="34">
        <f t="shared" si="213"/>
        <v>5.25</v>
      </c>
      <c r="J274" s="34">
        <f t="shared" si="213"/>
        <v>6.13</v>
      </c>
      <c r="K274" s="34">
        <f t="shared" si="213"/>
        <v>4.78</v>
      </c>
      <c r="L274" s="34">
        <f t="shared" si="213"/>
        <v>4.6500000000000004</v>
      </c>
      <c r="O274" s="34" t="s">
        <v>266</v>
      </c>
      <c r="P274" s="34">
        <f t="shared" si="214"/>
        <v>5.84</v>
      </c>
      <c r="Q274" s="34">
        <f t="shared" si="214"/>
        <v>9.06</v>
      </c>
      <c r="R274" s="34">
        <f t="shared" si="214"/>
        <v>5.05</v>
      </c>
      <c r="S274" s="34">
        <f t="shared" si="214"/>
        <v>4.7</v>
      </c>
      <c r="V274" s="34" t="s">
        <v>266</v>
      </c>
      <c r="W274" s="34">
        <f t="shared" si="215"/>
        <v>5.54</v>
      </c>
      <c r="X274" s="34">
        <f t="shared" si="215"/>
        <v>7.02</v>
      </c>
      <c r="Y274" s="34">
        <f t="shared" si="215"/>
        <v>5.91</v>
      </c>
      <c r="Z274" s="34">
        <f t="shared" si="215"/>
        <v>2.95</v>
      </c>
      <c r="AC274" s="34" t="s">
        <v>266</v>
      </c>
      <c r="AD274" s="34">
        <f t="shared" si="216"/>
        <v>5.87</v>
      </c>
      <c r="AE274" s="34">
        <f t="shared" si="216"/>
        <v>4.74</v>
      </c>
      <c r="AF274" s="34">
        <f t="shared" si="216"/>
        <v>6.93</v>
      </c>
      <c r="AG274" s="34">
        <f t="shared" si="216"/>
        <v>3.24</v>
      </c>
      <c r="AJ274" s="34" t="s">
        <v>266</v>
      </c>
      <c r="AK274" s="34">
        <f t="shared" si="217"/>
        <v>5.2</v>
      </c>
      <c r="AL274" s="34">
        <f t="shared" si="217"/>
        <v>3.84</v>
      </c>
      <c r="AM274" s="34">
        <f t="shared" si="217"/>
        <v>6.23</v>
      </c>
      <c r="AN274" s="34">
        <f t="shared" si="217"/>
        <v>2.7</v>
      </c>
      <c r="AQ274" s="34" t="s">
        <v>266</v>
      </c>
      <c r="AR274" s="34">
        <f t="shared" si="218"/>
        <v>3.68</v>
      </c>
      <c r="AS274" s="34">
        <f t="shared" si="218"/>
        <v>5.05</v>
      </c>
      <c r="AT274" s="34">
        <f t="shared" si="218"/>
        <v>3.96</v>
      </c>
      <c r="AU274" s="34">
        <f t="shared" si="218"/>
        <v>1.51</v>
      </c>
      <c r="AX274" s="34" t="s">
        <v>266</v>
      </c>
      <c r="AY274" s="34">
        <f t="shared" si="219"/>
        <v>4.0199999999999996</v>
      </c>
      <c r="AZ274" s="34">
        <f t="shared" si="219"/>
        <v>5.33</v>
      </c>
      <c r="BA274" s="34">
        <f t="shared" si="219"/>
        <v>4.09</v>
      </c>
      <c r="BB274" s="34">
        <f t="shared" si="219"/>
        <v>2.4900000000000002</v>
      </c>
      <c r="BE274" s="34" t="s">
        <v>266</v>
      </c>
      <c r="BF274" s="34">
        <f t="shared" si="220"/>
        <v>4.05</v>
      </c>
      <c r="BG274" s="34">
        <f t="shared" si="220"/>
        <v>5.16</v>
      </c>
      <c r="BH274" s="34">
        <f t="shared" si="220"/>
        <v>4.4800000000000004</v>
      </c>
      <c r="BI274" s="34">
        <f t="shared" si="220"/>
        <v>1.62</v>
      </c>
      <c r="BL274" s="34" t="s">
        <v>266</v>
      </c>
      <c r="BM274" s="34">
        <f t="shared" si="221"/>
        <v>3.77</v>
      </c>
      <c r="BN274" s="34">
        <f t="shared" si="221"/>
        <v>4.5</v>
      </c>
      <c r="BO274" s="34">
        <f t="shared" si="221"/>
        <v>3.95</v>
      </c>
      <c r="BP274" s="34">
        <f t="shared" si="221"/>
        <v>2.23</v>
      </c>
      <c r="BS274" s="34" t="s">
        <v>266</v>
      </c>
      <c r="BT274" s="34">
        <f t="shared" si="222"/>
        <v>2.96</v>
      </c>
      <c r="BU274" s="34">
        <f t="shared" si="222"/>
        <v>4.38</v>
      </c>
      <c r="BV274" s="34">
        <f t="shared" si="222"/>
        <v>3.03</v>
      </c>
      <c r="BW274" s="34">
        <f t="shared" si="222"/>
        <v>1.23</v>
      </c>
      <c r="BZ274" s="34" t="s">
        <v>266</v>
      </c>
      <c r="CA274" s="34">
        <f t="shared" si="223"/>
        <v>4.07</v>
      </c>
      <c r="CB274" s="34">
        <f t="shared" si="223"/>
        <v>4.8600000000000003</v>
      </c>
      <c r="CC274" s="34">
        <f t="shared" si="223"/>
        <v>4.43</v>
      </c>
      <c r="CD274" s="34">
        <f t="shared" si="223"/>
        <v>1.63</v>
      </c>
      <c r="CG274" s="34" t="s">
        <v>266</v>
      </c>
      <c r="CH274" s="34">
        <f t="shared" ref="CH274:CK274" si="246">SUM(CH22)</f>
        <v>4.09</v>
      </c>
      <c r="CI274" s="34">
        <f t="shared" si="246"/>
        <v>4.33</v>
      </c>
      <c r="CJ274" s="34">
        <f t="shared" si="246"/>
        <v>4.63</v>
      </c>
      <c r="CK274" s="34">
        <f t="shared" si="246"/>
        <v>1.98</v>
      </c>
      <c r="CN274" s="34" t="s">
        <v>266</v>
      </c>
      <c r="CO274" s="34">
        <f t="shared" ref="CO274:CR274" si="247">SUM(CO22)</f>
        <v>4.0999999999999996</v>
      </c>
      <c r="CP274" s="34">
        <f t="shared" si="247"/>
        <v>6.05</v>
      </c>
      <c r="CQ274" s="34">
        <f t="shared" si="247"/>
        <v>4.34</v>
      </c>
      <c r="CR274" s="34">
        <f t="shared" si="247"/>
        <v>1.2</v>
      </c>
      <c r="CU274" s="34" t="s">
        <v>266</v>
      </c>
      <c r="CV274" s="34">
        <f t="shared" ref="CV274:CY274" si="248">SUM(CV22)</f>
        <v>3.96</v>
      </c>
      <c r="CW274" s="34">
        <f t="shared" si="248"/>
        <v>8.57</v>
      </c>
      <c r="CX274" s="34">
        <f t="shared" si="248"/>
        <v>3.45</v>
      </c>
      <c r="CY274" s="34">
        <f t="shared" si="248"/>
        <v>1.73</v>
      </c>
      <c r="DB274" s="34" t="s">
        <v>266</v>
      </c>
      <c r="DC274" s="34">
        <f t="shared" ref="DC274:DF274" si="249">SUM(DC22)</f>
        <v>5.47</v>
      </c>
      <c r="DD274" s="34">
        <f t="shared" si="249"/>
        <v>7.75</v>
      </c>
      <c r="DE274" s="34">
        <f t="shared" si="249"/>
        <v>5.83</v>
      </c>
      <c r="DF274" s="34">
        <f t="shared" si="249"/>
        <v>1.83</v>
      </c>
      <c r="DI274" s="34" t="s">
        <v>266</v>
      </c>
      <c r="DJ274" s="34">
        <f t="shared" ref="DJ274:DM274" si="250">SUM(DJ22)</f>
        <v>4.4400000000000004</v>
      </c>
      <c r="DK274" s="34">
        <f t="shared" si="250"/>
        <v>7.21</v>
      </c>
      <c r="DL274" s="34">
        <f t="shared" si="250"/>
        <v>4.41</v>
      </c>
      <c r="DM274" s="34">
        <f t="shared" si="250"/>
        <v>1.87</v>
      </c>
      <c r="DP274" s="34" t="s">
        <v>266</v>
      </c>
      <c r="DQ274" s="34">
        <f t="shared" ref="DQ274:DT274" si="251">SUM(DQ22)</f>
        <v>3.99</v>
      </c>
      <c r="DR274" s="34">
        <f t="shared" si="251"/>
        <v>7.07</v>
      </c>
      <c r="DS274" s="34">
        <f t="shared" si="251"/>
        <v>3.96</v>
      </c>
      <c r="DT274" s="34">
        <f t="shared" si="251"/>
        <v>1.39</v>
      </c>
      <c r="DW274" s="34" t="s">
        <v>266</v>
      </c>
      <c r="DX274" s="34">
        <f t="shared" ref="DX274:EA274" si="252">SUM(DX22)</f>
        <v>4.25</v>
      </c>
      <c r="DY274" s="34">
        <f t="shared" si="252"/>
        <v>4.55</v>
      </c>
      <c r="DZ274" s="34">
        <f t="shared" si="252"/>
        <v>4.6399999999999997</v>
      </c>
      <c r="EA274" s="34">
        <f t="shared" si="252"/>
        <v>2</v>
      </c>
      <c r="ED274" s="34" t="s">
        <v>266</v>
      </c>
      <c r="EE274" s="34">
        <f t="shared" ref="EE274:EH274" si="253">SUM(EE22)</f>
        <v>3.35</v>
      </c>
      <c r="EF274" s="34">
        <f t="shared" si="253"/>
        <v>3.5</v>
      </c>
      <c r="EG274" s="34">
        <f t="shared" si="253"/>
        <v>3.39</v>
      </c>
      <c r="EH274" s="34">
        <f t="shared" si="253"/>
        <v>2.83</v>
      </c>
      <c r="EK274" s="34" t="s">
        <v>266</v>
      </c>
      <c r="EL274" s="34">
        <f t="shared" ref="EL274:EO274" si="254">SUM(EL22)</f>
        <v>2.5</v>
      </c>
      <c r="EM274" s="34">
        <f t="shared" si="254"/>
        <v>4.9400000000000004</v>
      </c>
      <c r="EN274" s="34">
        <f t="shared" si="254"/>
        <v>2.06</v>
      </c>
      <c r="EO274" s="34">
        <f t="shared" si="254"/>
        <v>1.01</v>
      </c>
      <c r="ER274" s="34" t="s">
        <v>266</v>
      </c>
      <c r="ES274" s="34">
        <f t="shared" ref="ES274:EV274" si="255">SUM(ES22)</f>
        <v>2.96</v>
      </c>
      <c r="ET274" s="34">
        <f t="shared" si="255"/>
        <v>5.03</v>
      </c>
      <c r="EU274" s="34">
        <f t="shared" si="255"/>
        <v>2.5</v>
      </c>
      <c r="EV274" s="34">
        <f t="shared" si="255"/>
        <v>1.77</v>
      </c>
      <c r="EZ274" s="34">
        <f t="shared" ref="EZ274:FC274" si="256">SUM(EZ22)</f>
        <v>2.5099999999999998</v>
      </c>
      <c r="FA274" s="34">
        <f t="shared" si="256"/>
        <v>7.69</v>
      </c>
      <c r="FB274" s="34">
        <f t="shared" si="256"/>
        <v>1.62</v>
      </c>
      <c r="FC274" s="34">
        <f t="shared" si="256"/>
        <v>1.7</v>
      </c>
      <c r="FG274" s="34">
        <f t="shared" ref="FG274:FJ274" si="257">SUM(FG22)</f>
        <v>2.8</v>
      </c>
      <c r="FH274" s="34">
        <f t="shared" si="257"/>
        <v>4.97</v>
      </c>
      <c r="FI274" s="34">
        <f t="shared" si="257"/>
        <v>2.81</v>
      </c>
      <c r="FJ274" s="34">
        <f t="shared" si="257"/>
        <v>0.91</v>
      </c>
      <c r="FN274" s="34">
        <f t="shared" ref="FN274:FQ274" si="258">SUM(FN22)</f>
        <v>2.69</v>
      </c>
      <c r="FO274" s="34">
        <f t="shared" si="258"/>
        <v>4.28</v>
      </c>
      <c r="FP274" s="34">
        <f t="shared" si="258"/>
        <v>2.4500000000000002</v>
      </c>
      <c r="FQ274" s="34">
        <f t="shared" si="258"/>
        <v>0.77</v>
      </c>
      <c r="FU274" s="34">
        <f t="shared" ref="FU274:FX274" si="259">SUM(FU22)</f>
        <v>3.42</v>
      </c>
      <c r="FV274" s="34">
        <f t="shared" si="259"/>
        <v>3.65</v>
      </c>
      <c r="FW274" s="34">
        <f t="shared" si="259"/>
        <v>3.22</v>
      </c>
      <c r="FX274" s="34">
        <f t="shared" si="259"/>
        <v>2.65</v>
      </c>
      <c r="GB274" s="34">
        <f t="shared" ref="GB274:GE274" si="260">SUM(GB22)</f>
        <v>2.35</v>
      </c>
      <c r="GC274" s="34">
        <f t="shared" si="260"/>
        <v>1.92</v>
      </c>
      <c r="GD274" s="34">
        <f t="shared" si="260"/>
        <v>2.79</v>
      </c>
      <c r="GE274" s="34">
        <f t="shared" si="260"/>
        <v>0.67</v>
      </c>
      <c r="GI274" s="34">
        <f t="shared" ref="GI274:GL274" si="261">SUM(GI22)</f>
        <v>3.65</v>
      </c>
      <c r="GJ274" s="34">
        <f t="shared" si="261"/>
        <v>2.16</v>
      </c>
      <c r="GK274" s="34">
        <f t="shared" si="261"/>
        <v>4.4000000000000004</v>
      </c>
      <c r="GL274" s="34">
        <f t="shared" si="261"/>
        <v>0.87</v>
      </c>
      <c r="GP274" s="49">
        <f t="shared" ref="GP274:GS274" si="262">SUM(GP22)</f>
        <v>2.95</v>
      </c>
      <c r="GQ274" s="49">
        <f t="shared" si="262"/>
        <v>3.35</v>
      </c>
      <c r="GR274" s="49">
        <f t="shared" si="262"/>
        <v>2.9</v>
      </c>
      <c r="GS274" s="49">
        <f t="shared" si="262"/>
        <v>1.79</v>
      </c>
      <c r="GW274" s="55">
        <f t="shared" ref="GW274:GZ274" si="263">SUM(GW22)</f>
        <v>3.47</v>
      </c>
      <c r="GX274" s="55">
        <f t="shared" si="263"/>
        <v>2</v>
      </c>
      <c r="GY274" s="55">
        <f t="shared" si="263"/>
        <v>3.66</v>
      </c>
      <c r="GZ274" s="55">
        <f t="shared" si="263"/>
        <v>2.86</v>
      </c>
      <c r="HD274" s="57">
        <f t="shared" ref="HD274:HG274" si="264">SUM(HD22)</f>
        <v>2.99</v>
      </c>
      <c r="HE274" s="57">
        <f t="shared" si="264"/>
        <v>1.84</v>
      </c>
      <c r="HF274" s="57">
        <f t="shared" si="264"/>
        <v>3.17</v>
      </c>
      <c r="HG274" s="57">
        <f t="shared" si="264"/>
        <v>2.27</v>
      </c>
      <c r="HK274" s="57">
        <f t="shared" ref="HK274:HN274" si="265">SUM(HK22)</f>
        <v>2.89</v>
      </c>
      <c r="HL274" s="57">
        <f t="shared" si="265"/>
        <v>4.13</v>
      </c>
      <c r="HM274" s="57">
        <f t="shared" si="265"/>
        <v>2.68</v>
      </c>
      <c r="HN274" s="57">
        <f t="shared" si="265"/>
        <v>1.67</v>
      </c>
      <c r="HR274" s="57">
        <f t="shared" ref="HR274:HU274" si="266">SUM(HR22)</f>
        <v>3.67</v>
      </c>
      <c r="HS274" s="57">
        <f t="shared" si="266"/>
        <v>3.17</v>
      </c>
      <c r="HT274" s="57">
        <f t="shared" si="266"/>
        <v>3.9</v>
      </c>
      <c r="HU274" s="57">
        <f t="shared" si="266"/>
        <v>2.02</v>
      </c>
      <c r="HY274" s="57">
        <f t="shared" ref="HY274:IB274" si="267">SUM(HY22)</f>
        <v>4.33</v>
      </c>
      <c r="HZ274" s="57">
        <f t="shared" si="267"/>
        <v>4.3099999999999996</v>
      </c>
      <c r="IA274" s="57">
        <f t="shared" si="267"/>
        <v>4.8899999999999997</v>
      </c>
      <c r="IB274" s="57">
        <f t="shared" si="267"/>
        <v>2.23</v>
      </c>
    </row>
    <row r="275" spans="1:236" x14ac:dyDescent="0.25">
      <c r="A275" s="34" t="s">
        <v>267</v>
      </c>
      <c r="B275" s="34">
        <f t="shared" si="212"/>
        <v>7.13</v>
      </c>
      <c r="C275" s="34">
        <f t="shared" si="212"/>
        <v>15.46</v>
      </c>
      <c r="D275" s="34">
        <f t="shared" si="212"/>
        <v>6.9</v>
      </c>
      <c r="E275" s="34">
        <f t="shared" si="212"/>
        <v>1.84</v>
      </c>
      <c r="H275" s="34" t="s">
        <v>267</v>
      </c>
      <c r="I275" s="34">
        <f t="shared" si="213"/>
        <v>6.94</v>
      </c>
      <c r="J275" s="34">
        <f t="shared" si="213"/>
        <v>14.15</v>
      </c>
      <c r="K275" s="34">
        <f t="shared" si="213"/>
        <v>6.26</v>
      </c>
      <c r="L275" s="34">
        <f t="shared" si="213"/>
        <v>2.8</v>
      </c>
      <c r="O275" s="34" t="s">
        <v>267</v>
      </c>
      <c r="P275" s="34">
        <f t="shared" si="214"/>
        <v>6.82</v>
      </c>
      <c r="Q275" s="34">
        <f t="shared" si="214"/>
        <v>12.91</v>
      </c>
      <c r="R275" s="34">
        <f t="shared" si="214"/>
        <v>6.51</v>
      </c>
      <c r="S275" s="34">
        <f t="shared" si="214"/>
        <v>3.21</v>
      </c>
      <c r="V275" s="34" t="s">
        <v>267</v>
      </c>
      <c r="W275" s="34">
        <f t="shared" si="215"/>
        <v>5.85</v>
      </c>
      <c r="X275" s="34">
        <f t="shared" si="215"/>
        <v>16.239999999999998</v>
      </c>
      <c r="Y275" s="34">
        <f t="shared" si="215"/>
        <v>4.6100000000000003</v>
      </c>
      <c r="Z275" s="34">
        <f t="shared" si="215"/>
        <v>3.01</v>
      </c>
      <c r="AC275" s="34" t="s">
        <v>267</v>
      </c>
      <c r="AD275" s="34">
        <f t="shared" si="216"/>
        <v>6.43</v>
      </c>
      <c r="AE275" s="34">
        <f t="shared" si="216"/>
        <v>12.45</v>
      </c>
      <c r="AF275" s="34">
        <f t="shared" si="216"/>
        <v>5.98</v>
      </c>
      <c r="AG275" s="34">
        <f t="shared" si="216"/>
        <v>2.59</v>
      </c>
      <c r="AJ275" s="34" t="s">
        <v>267</v>
      </c>
      <c r="AK275" s="34">
        <f t="shared" si="217"/>
        <v>7.09</v>
      </c>
      <c r="AL275" s="34">
        <f t="shared" si="217"/>
        <v>14.54</v>
      </c>
      <c r="AM275" s="34">
        <f t="shared" si="217"/>
        <v>6.53</v>
      </c>
      <c r="AN275" s="34">
        <f t="shared" si="217"/>
        <v>3.31</v>
      </c>
      <c r="AQ275" s="34" t="s">
        <v>267</v>
      </c>
      <c r="AR275" s="34">
        <f t="shared" si="218"/>
        <v>7.17</v>
      </c>
      <c r="AS275" s="34">
        <f t="shared" si="218"/>
        <v>14.52</v>
      </c>
      <c r="AT275" s="34">
        <f t="shared" si="218"/>
        <v>6.34</v>
      </c>
      <c r="AU275" s="34">
        <f t="shared" si="218"/>
        <v>3.85</v>
      </c>
      <c r="AX275" s="34" t="s">
        <v>267</v>
      </c>
      <c r="AY275" s="34">
        <f t="shared" si="219"/>
        <v>5.83</v>
      </c>
      <c r="AZ275" s="34">
        <f t="shared" si="219"/>
        <v>10.26</v>
      </c>
      <c r="BA275" s="34">
        <f t="shared" si="219"/>
        <v>5.88</v>
      </c>
      <c r="BB275" s="34">
        <f t="shared" si="219"/>
        <v>1.66</v>
      </c>
      <c r="BE275" s="34" t="s">
        <v>267</v>
      </c>
      <c r="BF275" s="34">
        <f t="shared" si="220"/>
        <v>6.68</v>
      </c>
      <c r="BG275" s="34">
        <f t="shared" si="220"/>
        <v>11.46</v>
      </c>
      <c r="BH275" s="34">
        <f t="shared" si="220"/>
        <v>6.78</v>
      </c>
      <c r="BI275" s="34">
        <f t="shared" si="220"/>
        <v>2.13</v>
      </c>
      <c r="BL275" s="34" t="s">
        <v>267</v>
      </c>
      <c r="BM275" s="34">
        <f t="shared" si="221"/>
        <v>6.91</v>
      </c>
      <c r="BN275" s="34">
        <f t="shared" si="221"/>
        <v>10.89</v>
      </c>
      <c r="BO275" s="34">
        <f t="shared" si="221"/>
        <v>7.01</v>
      </c>
      <c r="BP275" s="34">
        <f t="shared" si="221"/>
        <v>2.12</v>
      </c>
      <c r="BS275" s="34" t="s">
        <v>267</v>
      </c>
      <c r="BT275" s="34">
        <f t="shared" si="222"/>
        <v>6.73</v>
      </c>
      <c r="BU275" s="34">
        <f t="shared" si="222"/>
        <v>12.35</v>
      </c>
      <c r="BV275" s="34">
        <f t="shared" si="222"/>
        <v>6.81</v>
      </c>
      <c r="BW275" s="34">
        <f t="shared" si="222"/>
        <v>1.5</v>
      </c>
      <c r="BZ275" s="34" t="s">
        <v>267</v>
      </c>
      <c r="CA275" s="34">
        <f t="shared" si="223"/>
        <v>6.27</v>
      </c>
      <c r="CB275" s="34">
        <f t="shared" si="223"/>
        <v>10.95</v>
      </c>
      <c r="CC275" s="34">
        <f t="shared" si="223"/>
        <v>6.66</v>
      </c>
      <c r="CD275" s="34">
        <f t="shared" si="223"/>
        <v>1.66</v>
      </c>
      <c r="CG275" s="34" t="s">
        <v>267</v>
      </c>
      <c r="CH275" s="34">
        <f t="shared" ref="CH275:CK275" si="268">SUM(CH23)</f>
        <v>6.13</v>
      </c>
      <c r="CI275" s="34">
        <f t="shared" si="268"/>
        <v>11.94</v>
      </c>
      <c r="CJ275" s="34">
        <f t="shared" si="268"/>
        <v>6.19</v>
      </c>
      <c r="CK275" s="34">
        <f t="shared" si="268"/>
        <v>1.77</v>
      </c>
      <c r="CN275" s="34" t="s">
        <v>267</v>
      </c>
      <c r="CO275" s="34">
        <f t="shared" ref="CO275:CR275" si="269">SUM(CO23)</f>
        <v>6.28</v>
      </c>
      <c r="CP275" s="34">
        <f t="shared" si="269"/>
        <v>10.92</v>
      </c>
      <c r="CQ275" s="34">
        <f t="shared" si="269"/>
        <v>5.91</v>
      </c>
      <c r="CR275" s="34">
        <f t="shared" si="269"/>
        <v>3.9</v>
      </c>
      <c r="CU275" s="34" t="s">
        <v>267</v>
      </c>
      <c r="CV275" s="34">
        <f t="shared" ref="CV275:CY275" si="270">SUM(CV23)</f>
        <v>5.7</v>
      </c>
      <c r="CW275" s="34">
        <f t="shared" si="270"/>
        <v>7.15</v>
      </c>
      <c r="CX275" s="34">
        <f t="shared" si="270"/>
        <v>6.11</v>
      </c>
      <c r="CY275" s="34">
        <f t="shared" si="270"/>
        <v>3.56</v>
      </c>
      <c r="DB275" s="34" t="s">
        <v>267</v>
      </c>
      <c r="DC275" s="34">
        <f t="shared" ref="DC275:DF275" si="271">SUM(DC23)</f>
        <v>5.14</v>
      </c>
      <c r="DD275" s="34">
        <f t="shared" si="271"/>
        <v>10.84</v>
      </c>
      <c r="DE275" s="34">
        <f t="shared" si="271"/>
        <v>4.91</v>
      </c>
      <c r="DF275" s="34">
        <f t="shared" si="271"/>
        <v>1.4</v>
      </c>
      <c r="DI275" s="34" t="s">
        <v>267</v>
      </c>
      <c r="DJ275" s="34">
        <f t="shared" ref="DJ275:DM275" si="272">SUM(DJ23)</f>
        <v>5.81</v>
      </c>
      <c r="DK275" s="34">
        <f t="shared" si="272"/>
        <v>10.18</v>
      </c>
      <c r="DL275" s="34">
        <f t="shared" si="272"/>
        <v>5.85</v>
      </c>
      <c r="DM275" s="34">
        <f t="shared" si="272"/>
        <v>2.34</v>
      </c>
      <c r="DP275" s="34" t="s">
        <v>267</v>
      </c>
      <c r="DQ275" s="34">
        <f t="shared" ref="DQ275:DT275" si="273">SUM(DQ23)</f>
        <v>7.39</v>
      </c>
      <c r="DR275" s="34">
        <f t="shared" si="273"/>
        <v>13.49</v>
      </c>
      <c r="DS275" s="34">
        <f t="shared" si="273"/>
        <v>7.38</v>
      </c>
      <c r="DT275" s="34">
        <f t="shared" si="273"/>
        <v>2.1</v>
      </c>
      <c r="DW275" s="34" t="s">
        <v>267</v>
      </c>
      <c r="DX275" s="34">
        <f t="shared" ref="DX275:EA275" si="274">SUM(DX23)</f>
        <v>6.44</v>
      </c>
      <c r="DY275" s="34">
        <f t="shared" si="274"/>
        <v>11.56</v>
      </c>
      <c r="DZ275" s="34">
        <f t="shared" si="274"/>
        <v>6.69</v>
      </c>
      <c r="EA275" s="34">
        <f t="shared" si="274"/>
        <v>1.06</v>
      </c>
      <c r="ED275" s="34" t="s">
        <v>267</v>
      </c>
      <c r="EE275" s="34">
        <f t="shared" ref="EE275:EH275" si="275">SUM(EE23)</f>
        <v>8.67</v>
      </c>
      <c r="EF275" s="34">
        <f t="shared" si="275"/>
        <v>15.43</v>
      </c>
      <c r="EG275" s="34">
        <f t="shared" si="275"/>
        <v>8.94</v>
      </c>
      <c r="EH275" s="34">
        <f t="shared" si="275"/>
        <v>2.76</v>
      </c>
      <c r="EK275" s="34" t="s">
        <v>267</v>
      </c>
      <c r="EL275" s="34">
        <f t="shared" ref="EL275:EO275" si="276">SUM(EL23)</f>
        <v>7.68</v>
      </c>
      <c r="EM275" s="34">
        <f t="shared" si="276"/>
        <v>9.33</v>
      </c>
      <c r="EN275" s="34">
        <f t="shared" si="276"/>
        <v>8.85</v>
      </c>
      <c r="EO275" s="34">
        <f t="shared" si="276"/>
        <v>1.57</v>
      </c>
      <c r="ER275" s="34" t="s">
        <v>267</v>
      </c>
      <c r="ES275" s="34">
        <f t="shared" ref="ES275:EV275" si="277">SUM(ES23)</f>
        <v>7.47</v>
      </c>
      <c r="ET275" s="34">
        <f t="shared" si="277"/>
        <v>13.53</v>
      </c>
      <c r="EU275" s="34">
        <f t="shared" si="277"/>
        <v>7.6</v>
      </c>
      <c r="EV275" s="34">
        <f t="shared" si="277"/>
        <v>2.33</v>
      </c>
      <c r="EZ275" s="34">
        <f t="shared" ref="EZ275:FC275" si="278">SUM(EZ23)</f>
        <v>6.11</v>
      </c>
      <c r="FA275" s="34">
        <f t="shared" si="278"/>
        <v>9.4600000000000009</v>
      </c>
      <c r="FB275" s="34">
        <f t="shared" si="278"/>
        <v>6.33</v>
      </c>
      <c r="FC275" s="34">
        <f t="shared" si="278"/>
        <v>2.27</v>
      </c>
      <c r="FG275" s="34">
        <f t="shared" ref="FG275:FJ275" si="279">SUM(FG23)</f>
        <v>5.37</v>
      </c>
      <c r="FH275" s="34">
        <f t="shared" si="279"/>
        <v>6.86</v>
      </c>
      <c r="FI275" s="34">
        <f t="shared" si="279"/>
        <v>6.18</v>
      </c>
      <c r="FJ275" s="34">
        <f t="shared" si="279"/>
        <v>1.45</v>
      </c>
      <c r="FN275" s="34">
        <f t="shared" ref="FN275:FQ275" si="280">SUM(FN23)</f>
        <v>6.87</v>
      </c>
      <c r="FO275" s="34">
        <f t="shared" si="280"/>
        <v>13.66</v>
      </c>
      <c r="FP275" s="34">
        <f t="shared" si="280"/>
        <v>6.62</v>
      </c>
      <c r="FQ275" s="34">
        <f t="shared" si="280"/>
        <v>2.06</v>
      </c>
      <c r="FU275" s="34">
        <f t="shared" ref="FU275:FX275" si="281">SUM(FU23)</f>
        <v>5.47</v>
      </c>
      <c r="FV275" s="34">
        <f t="shared" si="281"/>
        <v>9.65</v>
      </c>
      <c r="FW275" s="34">
        <f t="shared" si="281"/>
        <v>5.08</v>
      </c>
      <c r="FX275" s="34">
        <f t="shared" si="281"/>
        <v>2.4</v>
      </c>
      <c r="GB275" s="34">
        <f t="shared" ref="GB275:GE275" si="282">SUM(GB23)</f>
        <v>6.34</v>
      </c>
      <c r="GC275" s="34">
        <f t="shared" si="282"/>
        <v>12.56</v>
      </c>
      <c r="GD275" s="34">
        <f t="shared" si="282"/>
        <v>5.89</v>
      </c>
      <c r="GE275" s="34">
        <f t="shared" si="282"/>
        <v>1.61</v>
      </c>
      <c r="GI275" s="34">
        <f t="shared" ref="GI275:GL275" si="283">SUM(GI23)</f>
        <v>6.04</v>
      </c>
      <c r="GJ275" s="34">
        <f t="shared" si="283"/>
        <v>14.07</v>
      </c>
      <c r="GK275" s="34">
        <f t="shared" si="283"/>
        <v>5.44</v>
      </c>
      <c r="GL275" s="34">
        <f t="shared" si="283"/>
        <v>1.52</v>
      </c>
      <c r="GP275" s="49">
        <f t="shared" ref="GP275:GS275" si="284">SUM(GP23)</f>
        <v>5.5</v>
      </c>
      <c r="GQ275" s="49">
        <f t="shared" si="284"/>
        <v>9.92</v>
      </c>
      <c r="GR275" s="49">
        <f t="shared" si="284"/>
        <v>5.64</v>
      </c>
      <c r="GS275" s="49">
        <f t="shared" si="284"/>
        <v>1.01</v>
      </c>
      <c r="GW275" s="55">
        <f t="shared" ref="GW275:GZ275" si="285">SUM(GW23)</f>
        <v>6.39</v>
      </c>
      <c r="GX275" s="55">
        <f t="shared" si="285"/>
        <v>10.49</v>
      </c>
      <c r="GY275" s="55">
        <f t="shared" si="285"/>
        <v>6.77</v>
      </c>
      <c r="GZ275" s="55">
        <f t="shared" si="285"/>
        <v>1.46</v>
      </c>
      <c r="HD275" s="57">
        <f t="shared" ref="HD275:HG275" si="286">SUM(HD23)</f>
        <v>5.39</v>
      </c>
      <c r="HE275" s="57">
        <f t="shared" si="286"/>
        <v>6.02</v>
      </c>
      <c r="HF275" s="57">
        <f t="shared" si="286"/>
        <v>6.06</v>
      </c>
      <c r="HG275" s="57">
        <f t="shared" si="286"/>
        <v>0.89</v>
      </c>
      <c r="HK275" s="57">
        <f t="shared" ref="HK275:HN275" si="287">SUM(HK23)</f>
        <v>6.18</v>
      </c>
      <c r="HL275" s="57">
        <f t="shared" si="287"/>
        <v>8.6</v>
      </c>
      <c r="HM275" s="57">
        <f t="shared" si="287"/>
        <v>6.9</v>
      </c>
      <c r="HN275" s="57">
        <f t="shared" si="287"/>
        <v>1.3</v>
      </c>
      <c r="HR275" s="57">
        <f t="shared" ref="HR275:HU275" si="288">SUM(HR23)</f>
        <v>7.01</v>
      </c>
      <c r="HS275" s="57">
        <f t="shared" si="288"/>
        <v>13.94</v>
      </c>
      <c r="HT275" s="57">
        <f t="shared" si="288"/>
        <v>6.62</v>
      </c>
      <c r="HU275" s="57">
        <f t="shared" si="288"/>
        <v>1.94</v>
      </c>
      <c r="HY275" s="57">
        <f t="shared" ref="HY275:IB275" si="289">SUM(HY23)</f>
        <v>6.76</v>
      </c>
      <c r="HZ275" s="57">
        <f t="shared" si="289"/>
        <v>13.5</v>
      </c>
      <c r="IA275" s="57">
        <f t="shared" si="289"/>
        <v>6.56</v>
      </c>
      <c r="IB275" s="57">
        <f t="shared" si="289"/>
        <v>1.26</v>
      </c>
    </row>
    <row r="276" spans="1:236" x14ac:dyDescent="0.25">
      <c r="A276" s="34" t="s">
        <v>268</v>
      </c>
      <c r="B276" s="34">
        <f t="shared" si="212"/>
        <v>0.98</v>
      </c>
      <c r="C276" s="34">
        <f t="shared" si="212"/>
        <v>1.87</v>
      </c>
      <c r="D276" s="34">
        <f t="shared" si="212"/>
        <v>0.96</v>
      </c>
      <c r="E276" s="34">
        <f t="shared" si="212"/>
        <v>0.3</v>
      </c>
      <c r="H276" s="34" t="s">
        <v>268</v>
      </c>
      <c r="I276" s="34">
        <f t="shared" si="213"/>
        <v>0.85</v>
      </c>
      <c r="J276" s="34">
        <f t="shared" si="213"/>
        <v>1.54</v>
      </c>
      <c r="K276" s="34">
        <f t="shared" si="213"/>
        <v>0.95</v>
      </c>
      <c r="L276" s="34">
        <f t="shared" si="213"/>
        <v>0.1</v>
      </c>
      <c r="O276" s="34" t="s">
        <v>268</v>
      </c>
      <c r="P276" s="34">
        <f t="shared" si="214"/>
        <v>1</v>
      </c>
      <c r="Q276" s="34">
        <f t="shared" si="214"/>
        <v>2.1800000000000002</v>
      </c>
      <c r="R276" s="34">
        <f t="shared" si="214"/>
        <v>0.97</v>
      </c>
      <c r="S276" s="34">
        <f t="shared" si="214"/>
        <v>0.25</v>
      </c>
      <c r="V276" s="34" t="s">
        <v>268</v>
      </c>
      <c r="W276" s="34">
        <f t="shared" si="215"/>
        <v>1.03</v>
      </c>
      <c r="X276" s="34">
        <f t="shared" si="215"/>
        <v>1.35</v>
      </c>
      <c r="Y276" s="34">
        <f t="shared" si="215"/>
        <v>1.24</v>
      </c>
      <c r="Z276" s="34">
        <f t="shared" si="215"/>
        <v>0</v>
      </c>
      <c r="AC276" s="34" t="s">
        <v>268</v>
      </c>
      <c r="AD276" s="34">
        <f t="shared" si="216"/>
        <v>0.67</v>
      </c>
      <c r="AE276" s="34">
        <f t="shared" si="216"/>
        <v>1.1100000000000001</v>
      </c>
      <c r="AF276" s="34">
        <f t="shared" si="216"/>
        <v>0.8</v>
      </c>
      <c r="AG276" s="34">
        <f t="shared" si="216"/>
        <v>0</v>
      </c>
      <c r="AJ276" s="34" t="s">
        <v>268</v>
      </c>
      <c r="AK276" s="34">
        <f t="shared" si="217"/>
        <v>0.69</v>
      </c>
      <c r="AL276" s="34">
        <f t="shared" si="217"/>
        <v>2.36</v>
      </c>
      <c r="AM276" s="34">
        <f t="shared" si="217"/>
        <v>0.55000000000000004</v>
      </c>
      <c r="AN276" s="34">
        <f t="shared" si="217"/>
        <v>0</v>
      </c>
      <c r="AQ276" s="34" t="s">
        <v>268</v>
      </c>
      <c r="AR276" s="34">
        <f t="shared" si="218"/>
        <v>0.38</v>
      </c>
      <c r="AS276" s="34">
        <f t="shared" si="218"/>
        <v>0.79</v>
      </c>
      <c r="AT276" s="34">
        <f t="shared" si="218"/>
        <v>0.33</v>
      </c>
      <c r="AU276" s="34">
        <f t="shared" si="218"/>
        <v>0.04</v>
      </c>
      <c r="AX276" s="34" t="s">
        <v>268</v>
      </c>
      <c r="AY276" s="34">
        <f t="shared" si="219"/>
        <v>1.23</v>
      </c>
      <c r="AZ276" s="34">
        <f t="shared" si="219"/>
        <v>4.2</v>
      </c>
      <c r="BA276" s="34">
        <f t="shared" si="219"/>
        <v>0.78</v>
      </c>
      <c r="BB276" s="34">
        <f t="shared" si="219"/>
        <v>0.32</v>
      </c>
      <c r="BE276" s="34" t="s">
        <v>268</v>
      </c>
      <c r="BF276" s="34">
        <f t="shared" si="220"/>
        <v>1.62</v>
      </c>
      <c r="BG276" s="34">
        <f t="shared" si="220"/>
        <v>5.09</v>
      </c>
      <c r="BH276" s="34">
        <f t="shared" si="220"/>
        <v>1.1299999999999999</v>
      </c>
      <c r="BI276" s="34">
        <f t="shared" si="220"/>
        <v>0.72</v>
      </c>
      <c r="BL276" s="34" t="s">
        <v>268</v>
      </c>
      <c r="BM276" s="34">
        <f t="shared" si="221"/>
        <v>1.55</v>
      </c>
      <c r="BN276" s="34">
        <f t="shared" si="221"/>
        <v>5.13</v>
      </c>
      <c r="BO276" s="34">
        <f t="shared" si="221"/>
        <v>1.0900000000000001</v>
      </c>
      <c r="BP276" s="34">
        <f t="shared" si="221"/>
        <v>0.96</v>
      </c>
      <c r="BS276" s="34" t="s">
        <v>268</v>
      </c>
      <c r="BT276" s="34">
        <f t="shared" si="222"/>
        <v>1.67</v>
      </c>
      <c r="BU276" s="34">
        <f t="shared" si="222"/>
        <v>6.28</v>
      </c>
      <c r="BV276" s="34">
        <f t="shared" si="222"/>
        <v>1.06</v>
      </c>
      <c r="BW276" s="34">
        <f t="shared" si="222"/>
        <v>0.54</v>
      </c>
      <c r="BZ276" s="34" t="s">
        <v>268</v>
      </c>
      <c r="CA276" s="34">
        <f t="shared" si="223"/>
        <v>1.3</v>
      </c>
      <c r="CB276" s="34">
        <f t="shared" si="223"/>
        <v>3.86</v>
      </c>
      <c r="CC276" s="34">
        <f t="shared" si="223"/>
        <v>0.96</v>
      </c>
      <c r="CD276" s="34">
        <f t="shared" si="223"/>
        <v>0.66</v>
      </c>
      <c r="CG276" s="34" t="s">
        <v>268</v>
      </c>
      <c r="CH276" s="34">
        <f t="shared" ref="CH276:CK276" si="290">SUM(CH24)</f>
        <v>2.11</v>
      </c>
      <c r="CI276" s="34">
        <f t="shared" si="290"/>
        <v>3.54</v>
      </c>
      <c r="CJ276" s="34">
        <f t="shared" si="290"/>
        <v>2.1</v>
      </c>
      <c r="CK276" s="34">
        <f t="shared" si="290"/>
        <v>0.7</v>
      </c>
      <c r="CN276" s="34" t="s">
        <v>268</v>
      </c>
      <c r="CO276" s="34">
        <f t="shared" ref="CO276:CR276" si="291">SUM(CO24)</f>
        <v>1.52</v>
      </c>
      <c r="CP276" s="34">
        <f t="shared" si="291"/>
        <v>2.64</v>
      </c>
      <c r="CQ276" s="34">
        <f t="shared" si="291"/>
        <v>1.37</v>
      </c>
      <c r="CR276" s="34">
        <f t="shared" si="291"/>
        <v>0.5</v>
      </c>
      <c r="CU276" s="34" t="s">
        <v>268</v>
      </c>
      <c r="CV276" s="34">
        <f t="shared" ref="CV276:CY276" si="292">SUM(CV24)</f>
        <v>2.16</v>
      </c>
      <c r="CW276" s="34">
        <f t="shared" si="292"/>
        <v>3.89</v>
      </c>
      <c r="CX276" s="34">
        <f t="shared" si="292"/>
        <v>1.86</v>
      </c>
      <c r="CY276" s="34">
        <f t="shared" si="292"/>
        <v>1.32</v>
      </c>
      <c r="DB276" s="34" t="s">
        <v>268</v>
      </c>
      <c r="DC276" s="34">
        <f t="shared" ref="DC276:DF276" si="293">SUM(DC24)</f>
        <v>2.16</v>
      </c>
      <c r="DD276" s="34">
        <f t="shared" si="293"/>
        <v>3.13</v>
      </c>
      <c r="DE276" s="34">
        <f t="shared" si="293"/>
        <v>1.74</v>
      </c>
      <c r="DF276" s="34">
        <f t="shared" si="293"/>
        <v>1.53</v>
      </c>
      <c r="DI276" s="34" t="s">
        <v>268</v>
      </c>
      <c r="DJ276" s="34">
        <f t="shared" ref="DJ276:DM276" si="294">SUM(DJ24)</f>
        <v>1.9</v>
      </c>
      <c r="DK276" s="34">
        <f t="shared" si="294"/>
        <v>2.92</v>
      </c>
      <c r="DL276" s="34">
        <f t="shared" si="294"/>
        <v>1.78</v>
      </c>
      <c r="DM276" s="34">
        <f t="shared" si="294"/>
        <v>1.26</v>
      </c>
      <c r="DP276" s="34" t="s">
        <v>268</v>
      </c>
      <c r="DQ276" s="34">
        <f t="shared" ref="DQ276:DT276" si="295">SUM(DQ24)</f>
        <v>1.2</v>
      </c>
      <c r="DR276" s="34">
        <f t="shared" si="295"/>
        <v>1.87</v>
      </c>
      <c r="DS276" s="34">
        <f t="shared" si="295"/>
        <v>1.25</v>
      </c>
      <c r="DT276" s="34">
        <f t="shared" si="295"/>
        <v>0.57999999999999996</v>
      </c>
      <c r="DW276" s="34" t="s">
        <v>268</v>
      </c>
      <c r="DX276" s="34">
        <f t="shared" ref="DX276:EA276" si="296">SUM(DX24)</f>
        <v>2.09</v>
      </c>
      <c r="DY276" s="34">
        <f t="shared" si="296"/>
        <v>4.0599999999999996</v>
      </c>
      <c r="DZ276" s="34">
        <f t="shared" si="296"/>
        <v>1.51</v>
      </c>
      <c r="EA276" s="34">
        <f t="shared" si="296"/>
        <v>1.91</v>
      </c>
      <c r="ED276" s="34" t="s">
        <v>268</v>
      </c>
      <c r="EE276" s="34">
        <f t="shared" ref="EE276:EH276" si="297">SUM(EE24)</f>
        <v>2.0299999999999998</v>
      </c>
      <c r="EF276" s="34">
        <f t="shared" si="297"/>
        <v>2.97</v>
      </c>
      <c r="EG276" s="34">
        <f t="shared" si="297"/>
        <v>1.7</v>
      </c>
      <c r="EH276" s="34">
        <f t="shared" si="297"/>
        <v>1.96</v>
      </c>
      <c r="EK276" s="34" t="s">
        <v>268</v>
      </c>
      <c r="EL276" s="34">
        <f t="shared" ref="EL276:EO276" si="298">SUM(EL24)</f>
        <v>1.36</v>
      </c>
      <c r="EM276" s="34">
        <f t="shared" si="298"/>
        <v>3.09</v>
      </c>
      <c r="EN276" s="34">
        <f t="shared" si="298"/>
        <v>0.92</v>
      </c>
      <c r="EO276" s="34">
        <f t="shared" si="298"/>
        <v>1.58</v>
      </c>
      <c r="ER276" s="34" t="s">
        <v>268</v>
      </c>
      <c r="ES276" s="34">
        <f t="shared" ref="ES276:EV276" si="299">SUM(ES24)</f>
        <v>1.73</v>
      </c>
      <c r="ET276" s="34">
        <f t="shared" si="299"/>
        <v>4.26</v>
      </c>
      <c r="EU276" s="34">
        <f t="shared" si="299"/>
        <v>1.03</v>
      </c>
      <c r="EV276" s="34">
        <f t="shared" si="299"/>
        <v>1.5</v>
      </c>
      <c r="EZ276" s="34">
        <f t="shared" ref="EZ276:FC276" si="300">SUM(EZ24)</f>
        <v>2.46</v>
      </c>
      <c r="FA276" s="34">
        <f t="shared" si="300"/>
        <v>6.03</v>
      </c>
      <c r="FB276" s="34">
        <f t="shared" si="300"/>
        <v>2.02</v>
      </c>
      <c r="FC276" s="34">
        <f t="shared" si="300"/>
        <v>1.53</v>
      </c>
      <c r="FG276" s="34">
        <f t="shared" ref="FG276:FJ276" si="301">SUM(FG24)</f>
        <v>2.1800000000000002</v>
      </c>
      <c r="FH276" s="34">
        <f t="shared" si="301"/>
        <v>5.47</v>
      </c>
      <c r="FI276" s="34">
        <f t="shared" si="301"/>
        <v>1.54</v>
      </c>
      <c r="FJ276" s="34">
        <f t="shared" si="301"/>
        <v>1.89</v>
      </c>
      <c r="FN276" s="34">
        <f t="shared" ref="FN276:FQ276" si="302">SUM(FN24)</f>
        <v>1.58</v>
      </c>
      <c r="FO276" s="34">
        <f t="shared" si="302"/>
        <v>4.26</v>
      </c>
      <c r="FP276" s="34">
        <f t="shared" si="302"/>
        <v>1.1299999999999999</v>
      </c>
      <c r="FQ276" s="34">
        <f t="shared" si="302"/>
        <v>0.83</v>
      </c>
      <c r="FU276" s="34">
        <f t="shared" ref="FU276:FX276" si="303">SUM(FU24)</f>
        <v>1.86</v>
      </c>
      <c r="FV276" s="34">
        <f t="shared" si="303"/>
        <v>5.24</v>
      </c>
      <c r="FW276" s="34">
        <f t="shared" si="303"/>
        <v>1.46</v>
      </c>
      <c r="FX276" s="34">
        <f t="shared" si="303"/>
        <v>0.94</v>
      </c>
      <c r="GB276" s="34">
        <f t="shared" ref="GB276:GE276" si="304">SUM(GB24)</f>
        <v>2.52</v>
      </c>
      <c r="GC276" s="34">
        <f t="shared" si="304"/>
        <v>6.33</v>
      </c>
      <c r="GD276" s="34">
        <f t="shared" si="304"/>
        <v>2.11</v>
      </c>
      <c r="GE276" s="34">
        <f t="shared" si="304"/>
        <v>0.77</v>
      </c>
      <c r="GI276" s="34">
        <f t="shared" ref="GI276:GL276" si="305">SUM(GI24)</f>
        <v>2.39</v>
      </c>
      <c r="GJ276" s="34">
        <f t="shared" si="305"/>
        <v>7.08</v>
      </c>
      <c r="GK276" s="34">
        <f t="shared" si="305"/>
        <v>1.73</v>
      </c>
      <c r="GL276" s="34">
        <f t="shared" si="305"/>
        <v>0.88</v>
      </c>
      <c r="GP276" s="49">
        <f t="shared" ref="GP276:GS276" si="306">SUM(GP24)</f>
        <v>1.72</v>
      </c>
      <c r="GQ276" s="49">
        <f t="shared" si="306"/>
        <v>4.2</v>
      </c>
      <c r="GR276" s="49">
        <f t="shared" si="306"/>
        <v>1.39</v>
      </c>
      <c r="GS276" s="49">
        <f t="shared" si="306"/>
        <v>0.8</v>
      </c>
      <c r="GW276" s="55">
        <f t="shared" ref="GW276:GZ276" si="307">SUM(GW24)</f>
        <v>2.39</v>
      </c>
      <c r="GX276" s="55">
        <f t="shared" si="307"/>
        <v>5</v>
      </c>
      <c r="GY276" s="55">
        <f t="shared" si="307"/>
        <v>2.25</v>
      </c>
      <c r="GZ276" s="55">
        <f t="shared" si="307"/>
        <v>0.98</v>
      </c>
      <c r="HD276" s="57">
        <f t="shared" ref="HD276:HG276" si="308">SUM(HD24)</f>
        <v>2.15</v>
      </c>
      <c r="HE276" s="57">
        <f t="shared" si="308"/>
        <v>7.1</v>
      </c>
      <c r="HF276" s="57">
        <f t="shared" si="308"/>
        <v>1.29</v>
      </c>
      <c r="HG276" s="57">
        <f t="shared" si="308"/>
        <v>1.1499999999999999</v>
      </c>
      <c r="HK276" s="57">
        <f t="shared" ref="HK276:HN276" si="309">SUM(HK24)</f>
        <v>2.1</v>
      </c>
      <c r="HL276" s="57">
        <f t="shared" si="309"/>
        <v>5.47</v>
      </c>
      <c r="HM276" s="57">
        <f t="shared" si="309"/>
        <v>1.75</v>
      </c>
      <c r="HN276" s="57">
        <f t="shared" si="309"/>
        <v>0.72</v>
      </c>
      <c r="HR276" s="57">
        <f t="shared" ref="HR276:HU276" si="310">SUM(HR24)</f>
        <v>1.3</v>
      </c>
      <c r="HS276" s="57">
        <f t="shared" si="310"/>
        <v>3.02</v>
      </c>
      <c r="HT276" s="57">
        <f t="shared" si="310"/>
        <v>1.1399999999999999</v>
      </c>
      <c r="HU276" s="57">
        <f t="shared" si="310"/>
        <v>0.92</v>
      </c>
      <c r="HY276" s="57">
        <f t="shared" ref="HY276:IB276" si="311">SUM(HY24)</f>
        <v>2.69</v>
      </c>
      <c r="HZ276" s="57">
        <f t="shared" si="311"/>
        <v>5.36</v>
      </c>
      <c r="IA276" s="57">
        <f t="shared" si="311"/>
        <v>2.04</v>
      </c>
      <c r="IB276" s="57">
        <f t="shared" si="311"/>
        <v>2.2999999999999998</v>
      </c>
    </row>
    <row r="277" spans="1:236" x14ac:dyDescent="0.25">
      <c r="A277" s="34" t="s">
        <v>269</v>
      </c>
      <c r="B277" s="34">
        <f t="shared" si="212"/>
        <v>0.87</v>
      </c>
      <c r="C277" s="34">
        <f t="shared" si="212"/>
        <v>0.6</v>
      </c>
      <c r="D277" s="34">
        <f t="shared" si="212"/>
        <v>0.71</v>
      </c>
      <c r="E277" s="34">
        <f t="shared" si="212"/>
        <v>0.49</v>
      </c>
      <c r="H277" s="34" t="s">
        <v>269</v>
      </c>
      <c r="I277" s="34">
        <f t="shared" si="213"/>
        <v>1.1000000000000001</v>
      </c>
      <c r="J277" s="34">
        <f t="shared" si="213"/>
        <v>2.86</v>
      </c>
      <c r="K277" s="34">
        <f t="shared" si="213"/>
        <v>0.71</v>
      </c>
      <c r="L277" s="34">
        <f t="shared" si="213"/>
        <v>0.17</v>
      </c>
      <c r="O277" s="34" t="s">
        <v>269</v>
      </c>
      <c r="P277" s="34">
        <f t="shared" si="214"/>
        <v>1.07</v>
      </c>
      <c r="Q277" s="34">
        <f t="shared" si="214"/>
        <v>2.52</v>
      </c>
      <c r="R277" s="34">
        <f t="shared" si="214"/>
        <v>0.78</v>
      </c>
      <c r="S277" s="34">
        <f t="shared" si="214"/>
        <v>0.38</v>
      </c>
      <c r="V277" s="34" t="s">
        <v>269</v>
      </c>
      <c r="W277" s="34">
        <f t="shared" si="215"/>
        <v>0.75</v>
      </c>
      <c r="X277" s="34">
        <f t="shared" si="215"/>
        <v>1.1599999999999999</v>
      </c>
      <c r="Y277" s="34">
        <f t="shared" si="215"/>
        <v>0.56000000000000005</v>
      </c>
      <c r="Z277" s="34">
        <f t="shared" si="215"/>
        <v>0.26</v>
      </c>
      <c r="AC277" s="34" t="s">
        <v>269</v>
      </c>
      <c r="AD277" s="34">
        <f t="shared" si="216"/>
        <v>1.1200000000000001</v>
      </c>
      <c r="AE277" s="34">
        <f t="shared" si="216"/>
        <v>1.66</v>
      </c>
      <c r="AF277" s="34">
        <f t="shared" si="216"/>
        <v>0.55000000000000004</v>
      </c>
      <c r="AG277" s="34">
        <f t="shared" si="216"/>
        <v>0.49</v>
      </c>
      <c r="AJ277" s="34" t="s">
        <v>269</v>
      </c>
      <c r="AK277" s="34">
        <f t="shared" si="217"/>
        <v>0.79</v>
      </c>
      <c r="AL277" s="34">
        <f t="shared" si="217"/>
        <v>1.35</v>
      </c>
      <c r="AM277" s="34">
        <f t="shared" si="217"/>
        <v>0.54</v>
      </c>
      <c r="AN277" s="34">
        <f t="shared" si="217"/>
        <v>0.19</v>
      </c>
      <c r="AQ277" s="34" t="s">
        <v>269</v>
      </c>
      <c r="AR277" s="34">
        <f t="shared" si="218"/>
        <v>0.94</v>
      </c>
      <c r="AS277" s="34">
        <f t="shared" si="218"/>
        <v>1.85</v>
      </c>
      <c r="AT277" s="34">
        <f t="shared" si="218"/>
        <v>0.53</v>
      </c>
      <c r="AU277" s="34">
        <f t="shared" si="218"/>
        <v>0.98</v>
      </c>
      <c r="AX277" s="34" t="s">
        <v>269</v>
      </c>
      <c r="AY277" s="34">
        <f t="shared" si="219"/>
        <v>0.65</v>
      </c>
      <c r="AZ277" s="34">
        <f t="shared" si="219"/>
        <v>1.05</v>
      </c>
      <c r="BA277" s="34">
        <f t="shared" si="219"/>
        <v>0.72</v>
      </c>
      <c r="BB277" s="34">
        <f t="shared" si="219"/>
        <v>0</v>
      </c>
      <c r="BE277" s="34" t="s">
        <v>269</v>
      </c>
      <c r="BF277" s="34">
        <f t="shared" si="220"/>
        <v>0.76</v>
      </c>
      <c r="BG277" s="34">
        <f t="shared" si="220"/>
        <v>0.86</v>
      </c>
      <c r="BH277" s="34">
        <f t="shared" si="220"/>
        <v>0.7</v>
      </c>
      <c r="BI277" s="34">
        <f t="shared" si="220"/>
        <v>0</v>
      </c>
      <c r="BL277" s="34" t="s">
        <v>269</v>
      </c>
      <c r="BM277" s="34">
        <f t="shared" si="221"/>
        <v>0.9</v>
      </c>
      <c r="BN277" s="34">
        <f t="shared" si="221"/>
        <v>3.77</v>
      </c>
      <c r="BO277" s="34">
        <f t="shared" si="221"/>
        <v>0.17</v>
      </c>
      <c r="BP277" s="34">
        <f t="shared" si="221"/>
        <v>0.3</v>
      </c>
      <c r="BS277" s="34" t="s">
        <v>269</v>
      </c>
      <c r="BT277" s="34">
        <f t="shared" si="222"/>
        <v>0.79</v>
      </c>
      <c r="BU277" s="34">
        <f t="shared" si="222"/>
        <v>2.04</v>
      </c>
      <c r="BV277" s="34">
        <f t="shared" si="222"/>
        <v>0.23</v>
      </c>
      <c r="BW277" s="34">
        <f t="shared" si="222"/>
        <v>0.05</v>
      </c>
      <c r="BZ277" s="34" t="s">
        <v>269</v>
      </c>
      <c r="CA277" s="34">
        <f t="shared" si="223"/>
        <v>0.94</v>
      </c>
      <c r="CB277" s="34">
        <f t="shared" si="223"/>
        <v>2.6</v>
      </c>
      <c r="CC277" s="34">
        <f t="shared" si="223"/>
        <v>0.56000000000000005</v>
      </c>
      <c r="CD277" s="34">
        <f t="shared" si="223"/>
        <v>0.23</v>
      </c>
      <c r="CG277" s="34" t="s">
        <v>269</v>
      </c>
      <c r="CH277" s="34">
        <f t="shared" ref="CH277:CK277" si="312">SUM(CH25)</f>
        <v>1.56</v>
      </c>
      <c r="CI277" s="34">
        <f t="shared" si="312"/>
        <v>5.44</v>
      </c>
      <c r="CJ277" s="34">
        <f t="shared" si="312"/>
        <v>0.83</v>
      </c>
      <c r="CK277" s="34">
        <f t="shared" si="312"/>
        <v>0.06</v>
      </c>
      <c r="CN277" s="34" t="s">
        <v>269</v>
      </c>
      <c r="CO277" s="34">
        <f t="shared" ref="CO277:CR277" si="313">SUM(CO25)</f>
        <v>1.07</v>
      </c>
      <c r="CP277" s="34">
        <f t="shared" si="313"/>
        <v>2.14</v>
      </c>
      <c r="CQ277" s="34">
        <f t="shared" si="313"/>
        <v>0.76</v>
      </c>
      <c r="CR277" s="34">
        <f t="shared" si="313"/>
        <v>0.39</v>
      </c>
      <c r="CU277" s="34" t="s">
        <v>269</v>
      </c>
      <c r="CV277" s="34">
        <f t="shared" ref="CV277:CY277" si="314">SUM(CV25)</f>
        <v>1.37</v>
      </c>
      <c r="CW277" s="34">
        <f t="shared" si="314"/>
        <v>3.47</v>
      </c>
      <c r="CX277" s="34">
        <f t="shared" si="314"/>
        <v>0.7</v>
      </c>
      <c r="CY277" s="34">
        <f t="shared" si="314"/>
        <v>0.71</v>
      </c>
      <c r="DB277" s="34" t="s">
        <v>269</v>
      </c>
      <c r="DC277" s="34">
        <f t="shared" ref="DC277:DF277" si="315">SUM(DC25)</f>
        <v>1.44</v>
      </c>
      <c r="DD277" s="34">
        <f t="shared" si="315"/>
        <v>3.87</v>
      </c>
      <c r="DE277" s="34">
        <f t="shared" si="315"/>
        <v>0.79</v>
      </c>
      <c r="DF277" s="34">
        <f t="shared" si="315"/>
        <v>0.23</v>
      </c>
      <c r="DI277" s="34" t="s">
        <v>269</v>
      </c>
      <c r="DJ277" s="34">
        <f t="shared" ref="DJ277:DM277" si="316">SUM(DJ25)</f>
        <v>1.73</v>
      </c>
      <c r="DK277" s="34">
        <f t="shared" si="316"/>
        <v>3.56</v>
      </c>
      <c r="DL277" s="34">
        <f t="shared" si="316"/>
        <v>1.1299999999999999</v>
      </c>
      <c r="DM277" s="34">
        <f t="shared" si="316"/>
        <v>1.64</v>
      </c>
      <c r="DP277" s="34" t="s">
        <v>269</v>
      </c>
      <c r="DQ277" s="34">
        <f t="shared" ref="DQ277:DT277" si="317">SUM(DQ25)</f>
        <v>1.27</v>
      </c>
      <c r="DR277" s="34">
        <f t="shared" si="317"/>
        <v>1.71</v>
      </c>
      <c r="DS277" s="34">
        <f t="shared" si="317"/>
        <v>0.94</v>
      </c>
      <c r="DT277" s="34">
        <f t="shared" si="317"/>
        <v>0.92</v>
      </c>
      <c r="DW277" s="34" t="s">
        <v>269</v>
      </c>
      <c r="DX277" s="34">
        <f t="shared" ref="DX277:EA277" si="318">SUM(DX25)</f>
        <v>1.24</v>
      </c>
      <c r="DY277" s="34">
        <f t="shared" si="318"/>
        <v>2.56</v>
      </c>
      <c r="DZ277" s="34">
        <f t="shared" si="318"/>
        <v>0.91</v>
      </c>
      <c r="EA277" s="34">
        <f t="shared" si="318"/>
        <v>0.71</v>
      </c>
      <c r="ED277" s="34" t="s">
        <v>269</v>
      </c>
      <c r="EE277" s="34">
        <f t="shared" ref="EE277:EH277" si="319">SUM(EE25)</f>
        <v>1.25</v>
      </c>
      <c r="EF277" s="34">
        <f t="shared" si="319"/>
        <v>2.4700000000000002</v>
      </c>
      <c r="EG277" s="34">
        <f t="shared" si="319"/>
        <v>0.78</v>
      </c>
      <c r="EH277" s="34">
        <f t="shared" si="319"/>
        <v>0.93</v>
      </c>
      <c r="EK277" s="34" t="s">
        <v>269</v>
      </c>
      <c r="EL277" s="34">
        <f t="shared" ref="EL277:EO277" si="320">SUM(EL25)</f>
        <v>1.58</v>
      </c>
      <c r="EM277" s="34">
        <f t="shared" si="320"/>
        <v>1.95</v>
      </c>
      <c r="EN277" s="34">
        <f t="shared" si="320"/>
        <v>1.35</v>
      </c>
      <c r="EO277" s="34">
        <f t="shared" si="320"/>
        <v>0.7</v>
      </c>
      <c r="ER277" s="34" t="s">
        <v>269</v>
      </c>
      <c r="ES277" s="34">
        <f t="shared" ref="ES277:EV277" si="321">SUM(ES25)</f>
        <v>1.63</v>
      </c>
      <c r="ET277" s="34">
        <f t="shared" si="321"/>
        <v>3.46</v>
      </c>
      <c r="EU277" s="34">
        <f t="shared" si="321"/>
        <v>0.99</v>
      </c>
      <c r="EV277" s="34">
        <f t="shared" si="321"/>
        <v>1.56</v>
      </c>
      <c r="EZ277" s="34">
        <f t="shared" ref="EZ277:FC277" si="322">SUM(EZ25)</f>
        <v>1.65</v>
      </c>
      <c r="FA277" s="34">
        <f t="shared" si="322"/>
        <v>3.41</v>
      </c>
      <c r="FB277" s="34">
        <f t="shared" si="322"/>
        <v>1.36</v>
      </c>
      <c r="FC277" s="34">
        <f t="shared" si="322"/>
        <v>0.52</v>
      </c>
      <c r="FG277" s="34">
        <f t="shared" ref="FG277:FJ277" si="323">SUM(FG25)</f>
        <v>1.51</v>
      </c>
      <c r="FH277" s="34">
        <f t="shared" si="323"/>
        <v>3.62</v>
      </c>
      <c r="FI277" s="34">
        <f t="shared" si="323"/>
        <v>0.79</v>
      </c>
      <c r="FJ277" s="34">
        <f t="shared" si="323"/>
        <v>0.64</v>
      </c>
      <c r="FN277" s="34">
        <f t="shared" ref="FN277:FQ277" si="324">SUM(FN25)</f>
        <v>1.64</v>
      </c>
      <c r="FO277" s="34">
        <f t="shared" si="324"/>
        <v>5.13</v>
      </c>
      <c r="FP277" s="34">
        <f t="shared" si="324"/>
        <v>1.1299999999999999</v>
      </c>
      <c r="FQ277" s="34">
        <f t="shared" si="324"/>
        <v>0.21</v>
      </c>
      <c r="FU277" s="34">
        <f t="shared" ref="FU277:FX277" si="325">SUM(FU25)</f>
        <v>1.85</v>
      </c>
      <c r="FV277" s="34">
        <f t="shared" si="325"/>
        <v>4.58</v>
      </c>
      <c r="FW277" s="34">
        <f t="shared" si="325"/>
        <v>1.01</v>
      </c>
      <c r="FX277" s="34">
        <f t="shared" si="325"/>
        <v>1.1399999999999999</v>
      </c>
      <c r="GB277" s="34">
        <f t="shared" ref="GB277:GE277" si="326">SUM(GB25)</f>
        <v>2.0499999999999998</v>
      </c>
      <c r="GC277" s="34">
        <f t="shared" si="326"/>
        <v>7.49</v>
      </c>
      <c r="GD277" s="34">
        <f t="shared" si="326"/>
        <v>0.68</v>
      </c>
      <c r="GE277" s="34">
        <f t="shared" si="326"/>
        <v>1.17</v>
      </c>
      <c r="GI277" s="34">
        <f t="shared" ref="GI277:GL277" si="327">SUM(GI25)</f>
        <v>1.56</v>
      </c>
      <c r="GJ277" s="34">
        <f t="shared" si="327"/>
        <v>2.87</v>
      </c>
      <c r="GK277" s="34">
        <f t="shared" si="327"/>
        <v>1.31</v>
      </c>
      <c r="GL277" s="34">
        <f t="shared" si="327"/>
        <v>0.33</v>
      </c>
      <c r="GP277" s="49">
        <f t="shared" ref="GP277:GS277" si="328">SUM(GP25)</f>
        <v>1.93</v>
      </c>
      <c r="GQ277" s="49">
        <f t="shared" si="328"/>
        <v>3.52</v>
      </c>
      <c r="GR277" s="49">
        <f t="shared" si="328"/>
        <v>1.81</v>
      </c>
      <c r="GS277" s="49">
        <f t="shared" si="328"/>
        <v>0.75</v>
      </c>
      <c r="GW277" s="55">
        <f t="shared" ref="GW277:GZ277" si="329">SUM(GW25)</f>
        <v>1.68</v>
      </c>
      <c r="GX277" s="55">
        <f t="shared" si="329"/>
        <v>4.8099999999999996</v>
      </c>
      <c r="GY277" s="55">
        <f t="shared" si="329"/>
        <v>1.1599999999999999</v>
      </c>
      <c r="GZ277" s="55">
        <f t="shared" si="329"/>
        <v>0.68</v>
      </c>
      <c r="HD277" s="57">
        <f t="shared" ref="HD277:HG277" si="330">SUM(HD25)</f>
        <v>1.77</v>
      </c>
      <c r="HE277" s="57">
        <f t="shared" si="330"/>
        <v>4.1100000000000003</v>
      </c>
      <c r="HF277" s="57">
        <f t="shared" si="330"/>
        <v>1.45</v>
      </c>
      <c r="HG277" s="57">
        <f t="shared" si="330"/>
        <v>0.05</v>
      </c>
      <c r="HK277" s="57">
        <f t="shared" ref="HK277:HN277" si="331">SUM(HK25)</f>
        <v>2.11</v>
      </c>
      <c r="HL277" s="57">
        <f t="shared" si="331"/>
        <v>5.0599999999999996</v>
      </c>
      <c r="HM277" s="57">
        <f t="shared" si="331"/>
        <v>1.36</v>
      </c>
      <c r="HN277" s="57">
        <f t="shared" si="331"/>
        <v>1.36</v>
      </c>
      <c r="HR277" s="57">
        <f t="shared" ref="HR277:HU277" si="332">SUM(HR25)</f>
        <v>1.94</v>
      </c>
      <c r="HS277" s="57">
        <f t="shared" si="332"/>
        <v>6.18</v>
      </c>
      <c r="HT277" s="57">
        <f t="shared" si="332"/>
        <v>1.03</v>
      </c>
      <c r="HU277" s="57">
        <f t="shared" si="332"/>
        <v>1.89</v>
      </c>
      <c r="HY277" s="57">
        <f t="shared" ref="HY277:IB277" si="333">SUM(HY25)</f>
        <v>2.4900000000000002</v>
      </c>
      <c r="HZ277" s="57">
        <f t="shared" si="333"/>
        <v>4.88</v>
      </c>
      <c r="IA277" s="57">
        <f t="shared" si="333"/>
        <v>2.0299999999999998</v>
      </c>
      <c r="IB277" s="57">
        <f t="shared" si="333"/>
        <v>0.93</v>
      </c>
    </row>
    <row r="278" spans="1:236" x14ac:dyDescent="0.25">
      <c r="A278" s="34" t="s">
        <v>270</v>
      </c>
      <c r="B278" s="34">
        <f t="shared" si="212"/>
        <v>0.42</v>
      </c>
      <c r="C278" s="34">
        <f t="shared" si="212"/>
        <v>1.08</v>
      </c>
      <c r="D278" s="34">
        <f t="shared" si="212"/>
        <v>0.06</v>
      </c>
      <c r="E278" s="34">
        <f t="shared" si="212"/>
        <v>0.15</v>
      </c>
      <c r="H278" s="34" t="s">
        <v>270</v>
      </c>
      <c r="I278" s="34">
        <f t="shared" si="213"/>
        <v>0.99</v>
      </c>
      <c r="J278" s="34">
        <f t="shared" si="213"/>
        <v>1.7</v>
      </c>
      <c r="K278" s="34">
        <f t="shared" si="213"/>
        <v>0.93</v>
      </c>
      <c r="L278" s="34">
        <f t="shared" si="213"/>
        <v>0.12</v>
      </c>
      <c r="O278" s="34" t="s">
        <v>270</v>
      </c>
      <c r="P278" s="34">
        <f t="shared" si="214"/>
        <v>1.18</v>
      </c>
      <c r="Q278" s="34">
        <f t="shared" si="214"/>
        <v>1.41</v>
      </c>
      <c r="R278" s="34">
        <f t="shared" si="214"/>
        <v>1.1599999999999999</v>
      </c>
      <c r="S278" s="34">
        <f t="shared" si="214"/>
        <v>7.0000000000000007E-2</v>
      </c>
      <c r="V278" s="34" t="s">
        <v>270</v>
      </c>
      <c r="W278" s="34">
        <f t="shared" si="215"/>
        <v>0.96</v>
      </c>
      <c r="X278" s="34">
        <f t="shared" si="215"/>
        <v>3.21</v>
      </c>
      <c r="Y278" s="34">
        <f t="shared" si="215"/>
        <v>0.49</v>
      </c>
      <c r="Z278" s="34">
        <f t="shared" si="215"/>
        <v>0.14000000000000001</v>
      </c>
      <c r="AC278" s="34" t="s">
        <v>270</v>
      </c>
      <c r="AD278" s="34">
        <f t="shared" si="216"/>
        <v>1.33</v>
      </c>
      <c r="AE278" s="34">
        <f t="shared" si="216"/>
        <v>3.21</v>
      </c>
      <c r="AF278" s="34">
        <f t="shared" si="216"/>
        <v>0.82</v>
      </c>
      <c r="AG278" s="34">
        <f t="shared" si="216"/>
        <v>0.39</v>
      </c>
      <c r="AJ278" s="34" t="s">
        <v>270</v>
      </c>
      <c r="AK278" s="34">
        <f t="shared" si="217"/>
        <v>1.55</v>
      </c>
      <c r="AL278" s="34">
        <f t="shared" si="217"/>
        <v>2.6</v>
      </c>
      <c r="AM278" s="34">
        <f t="shared" si="217"/>
        <v>1.43</v>
      </c>
      <c r="AN278" s="34">
        <f t="shared" si="217"/>
        <v>0.35</v>
      </c>
      <c r="AQ278" s="34" t="s">
        <v>270</v>
      </c>
      <c r="AR278" s="34">
        <f t="shared" si="218"/>
        <v>1.01</v>
      </c>
      <c r="AS278" s="34">
        <f t="shared" si="218"/>
        <v>2.41</v>
      </c>
      <c r="AT278" s="34">
        <f t="shared" si="218"/>
        <v>0.67</v>
      </c>
      <c r="AU278" s="34">
        <f t="shared" si="218"/>
        <v>0.72</v>
      </c>
      <c r="AX278" s="34" t="s">
        <v>270</v>
      </c>
      <c r="AY278" s="34">
        <f t="shared" si="219"/>
        <v>1.3</v>
      </c>
      <c r="AZ278" s="34">
        <f t="shared" si="219"/>
        <v>2.75</v>
      </c>
      <c r="BA278" s="34">
        <f t="shared" si="219"/>
        <v>0.84</v>
      </c>
      <c r="BB278" s="34">
        <f t="shared" si="219"/>
        <v>0.49</v>
      </c>
      <c r="BE278" s="34" t="s">
        <v>270</v>
      </c>
      <c r="BF278" s="34">
        <f t="shared" si="220"/>
        <v>1.31</v>
      </c>
      <c r="BG278" s="34">
        <f t="shared" si="220"/>
        <v>2.61</v>
      </c>
      <c r="BH278" s="34">
        <f t="shared" si="220"/>
        <v>1.1299999999999999</v>
      </c>
      <c r="BI278" s="34">
        <f t="shared" si="220"/>
        <v>0.34</v>
      </c>
      <c r="BL278" s="34" t="s">
        <v>270</v>
      </c>
      <c r="BM278" s="34">
        <f t="shared" si="221"/>
        <v>1.44</v>
      </c>
      <c r="BN278" s="34">
        <f t="shared" si="221"/>
        <v>0.7</v>
      </c>
      <c r="BO278" s="34">
        <f t="shared" si="221"/>
        <v>1.26</v>
      </c>
      <c r="BP278" s="34">
        <f t="shared" si="221"/>
        <v>1.28</v>
      </c>
      <c r="BS278" s="34" t="s">
        <v>270</v>
      </c>
      <c r="BT278" s="34">
        <f t="shared" si="222"/>
        <v>0.81</v>
      </c>
      <c r="BU278" s="34">
        <f t="shared" si="222"/>
        <v>1.47</v>
      </c>
      <c r="BV278" s="34">
        <f t="shared" si="222"/>
        <v>0.86</v>
      </c>
      <c r="BW278" s="34">
        <f t="shared" si="222"/>
        <v>0.19</v>
      </c>
      <c r="BZ278" s="34" t="s">
        <v>270</v>
      </c>
      <c r="CA278" s="34">
        <f t="shared" si="223"/>
        <v>0.61</v>
      </c>
      <c r="CB278" s="34">
        <f t="shared" si="223"/>
        <v>1.01</v>
      </c>
      <c r="CC278" s="34">
        <f t="shared" si="223"/>
        <v>0.43</v>
      </c>
      <c r="CD278" s="34">
        <f t="shared" si="223"/>
        <v>0</v>
      </c>
      <c r="CG278" s="34" t="s">
        <v>270</v>
      </c>
      <c r="CH278" s="34">
        <f t="shared" ref="CH278:CK278" si="334">SUM(CH26)</f>
        <v>0.65</v>
      </c>
      <c r="CI278" s="34">
        <f t="shared" si="334"/>
        <v>0.95</v>
      </c>
      <c r="CJ278" s="34">
        <f t="shared" si="334"/>
        <v>0.42</v>
      </c>
      <c r="CK278" s="34">
        <f t="shared" si="334"/>
        <v>0.56999999999999995</v>
      </c>
      <c r="CN278" s="34" t="s">
        <v>270</v>
      </c>
      <c r="CO278" s="34">
        <f t="shared" ref="CO278:CR278" si="335">SUM(CO26)</f>
        <v>1.3</v>
      </c>
      <c r="CP278" s="34">
        <f t="shared" si="335"/>
        <v>2.66</v>
      </c>
      <c r="CQ278" s="34">
        <f t="shared" si="335"/>
        <v>1.1200000000000001</v>
      </c>
      <c r="CR278" s="34">
        <f t="shared" si="335"/>
        <v>0.11</v>
      </c>
      <c r="CU278" s="34" t="s">
        <v>270</v>
      </c>
      <c r="CV278" s="34">
        <f t="shared" ref="CV278:CY278" si="336">SUM(CV26)</f>
        <v>1.63</v>
      </c>
      <c r="CW278" s="34">
        <f t="shared" si="336"/>
        <v>1.65</v>
      </c>
      <c r="CX278" s="34">
        <f t="shared" si="336"/>
        <v>1.35</v>
      </c>
      <c r="CY278" s="34">
        <f t="shared" si="336"/>
        <v>0</v>
      </c>
      <c r="DB278" s="34" t="s">
        <v>270</v>
      </c>
      <c r="DC278" s="34">
        <f t="shared" ref="DC278:DF278" si="337">SUM(DC26)</f>
        <v>2</v>
      </c>
      <c r="DD278" s="34">
        <f t="shared" si="337"/>
        <v>3.39</v>
      </c>
      <c r="DE278" s="34">
        <f t="shared" si="337"/>
        <v>1.5</v>
      </c>
      <c r="DF278" s="34">
        <f t="shared" si="337"/>
        <v>0.94</v>
      </c>
      <c r="DI278" s="34" t="s">
        <v>270</v>
      </c>
      <c r="DJ278" s="34">
        <f t="shared" ref="DJ278:DM278" si="338">SUM(DJ26)</f>
        <v>1.91</v>
      </c>
      <c r="DK278" s="34">
        <f t="shared" si="338"/>
        <v>3.51</v>
      </c>
      <c r="DL278" s="34">
        <f t="shared" si="338"/>
        <v>1.32</v>
      </c>
      <c r="DM278" s="34">
        <f t="shared" si="338"/>
        <v>1.02</v>
      </c>
      <c r="DP278" s="34" t="s">
        <v>270</v>
      </c>
      <c r="DQ278" s="34">
        <f t="shared" ref="DQ278:DT278" si="339">SUM(DQ26)</f>
        <v>0.79</v>
      </c>
      <c r="DR278" s="34">
        <f t="shared" si="339"/>
        <v>1.77</v>
      </c>
      <c r="DS278" s="34">
        <f t="shared" si="339"/>
        <v>0.62</v>
      </c>
      <c r="DT278" s="34">
        <f t="shared" si="339"/>
        <v>0</v>
      </c>
      <c r="DW278" s="34" t="s">
        <v>270</v>
      </c>
      <c r="DX278" s="34">
        <f t="shared" ref="DX278:EA278" si="340">SUM(DX26)</f>
        <v>1.0900000000000001</v>
      </c>
      <c r="DY278" s="34">
        <f t="shared" si="340"/>
        <v>1.22</v>
      </c>
      <c r="DZ278" s="34">
        <f t="shared" si="340"/>
        <v>0.98</v>
      </c>
      <c r="EA278" s="34">
        <f t="shared" si="340"/>
        <v>0.38</v>
      </c>
      <c r="ED278" s="34" t="s">
        <v>270</v>
      </c>
      <c r="EE278" s="34">
        <f t="shared" ref="EE278:EH278" si="341">SUM(EE26)</f>
        <v>1.37</v>
      </c>
      <c r="EF278" s="34">
        <f t="shared" si="341"/>
        <v>1.75</v>
      </c>
      <c r="EG278" s="34">
        <f t="shared" si="341"/>
        <v>1.25</v>
      </c>
      <c r="EH278" s="34">
        <f t="shared" si="341"/>
        <v>0.24</v>
      </c>
      <c r="EK278" s="34" t="s">
        <v>270</v>
      </c>
      <c r="EL278" s="34">
        <f t="shared" ref="EL278:EO278" si="342">SUM(EL26)</f>
        <v>1.54</v>
      </c>
      <c r="EM278" s="34">
        <f t="shared" si="342"/>
        <v>1.66</v>
      </c>
      <c r="EN278" s="34">
        <f t="shared" si="342"/>
        <v>1.6</v>
      </c>
      <c r="EO278" s="34">
        <f t="shared" si="342"/>
        <v>0.49</v>
      </c>
      <c r="ER278" s="34" t="s">
        <v>270</v>
      </c>
      <c r="ES278" s="34">
        <f t="shared" ref="ES278:EV278" si="343">SUM(ES26)</f>
        <v>0.95</v>
      </c>
      <c r="ET278" s="34">
        <f t="shared" si="343"/>
        <v>1.29</v>
      </c>
      <c r="EU278" s="34">
        <f t="shared" si="343"/>
        <v>0.6</v>
      </c>
      <c r="EV278" s="34">
        <f t="shared" si="343"/>
        <v>0.13</v>
      </c>
      <c r="EZ278" s="34">
        <f t="shared" ref="EZ278:FC278" si="344">SUM(EZ26)</f>
        <v>0.92</v>
      </c>
      <c r="FA278" s="34">
        <f t="shared" si="344"/>
        <v>1.53</v>
      </c>
      <c r="FB278" s="34">
        <f t="shared" si="344"/>
        <v>0.37</v>
      </c>
      <c r="FC278" s="34">
        <f t="shared" si="344"/>
        <v>0.68</v>
      </c>
      <c r="FG278" s="34">
        <f t="shared" ref="FG278:FJ278" si="345">SUM(FG26)</f>
        <v>1.05</v>
      </c>
      <c r="FH278" s="34">
        <f t="shared" si="345"/>
        <v>1.81</v>
      </c>
      <c r="FI278" s="34">
        <f t="shared" si="345"/>
        <v>0.73</v>
      </c>
      <c r="FJ278" s="34">
        <f t="shared" si="345"/>
        <v>0.92</v>
      </c>
      <c r="FN278" s="34">
        <f t="shared" ref="FN278:FQ278" si="346">SUM(FN26)</f>
        <v>0.98</v>
      </c>
      <c r="FO278" s="34">
        <f t="shared" si="346"/>
        <v>1.61</v>
      </c>
      <c r="FP278" s="34">
        <f t="shared" si="346"/>
        <v>0.78</v>
      </c>
      <c r="FQ278" s="34">
        <f t="shared" si="346"/>
        <v>0.12</v>
      </c>
      <c r="FU278" s="34">
        <f t="shared" ref="FU278:FX278" si="347">SUM(FU26)</f>
        <v>1.1499999999999999</v>
      </c>
      <c r="FV278" s="34">
        <f t="shared" si="347"/>
        <v>2.52</v>
      </c>
      <c r="FW278" s="34">
        <f t="shared" si="347"/>
        <v>0.62</v>
      </c>
      <c r="FX278" s="34">
        <f t="shared" si="347"/>
        <v>0.41</v>
      </c>
      <c r="GB278" s="34">
        <f t="shared" ref="GB278:GE278" si="348">SUM(GB26)</f>
        <v>0.84</v>
      </c>
      <c r="GC278" s="34">
        <f t="shared" si="348"/>
        <v>1.91</v>
      </c>
      <c r="GD278" s="34">
        <f t="shared" si="348"/>
        <v>0.57999999999999996</v>
      </c>
      <c r="GE278" s="34">
        <f t="shared" si="348"/>
        <v>0</v>
      </c>
      <c r="GI278" s="34">
        <f t="shared" ref="GI278:GL278" si="349">SUM(GI26)</f>
        <v>0.83</v>
      </c>
      <c r="GJ278" s="34">
        <f t="shared" si="349"/>
        <v>1.37</v>
      </c>
      <c r="GK278" s="34">
        <f t="shared" si="349"/>
        <v>0.5</v>
      </c>
      <c r="GL278" s="34">
        <f t="shared" si="349"/>
        <v>0.34</v>
      </c>
      <c r="GP278" s="49">
        <f t="shared" ref="GP278:GS278" si="350">SUM(GP26)</f>
        <v>0.68</v>
      </c>
      <c r="GQ278" s="49">
        <f t="shared" si="350"/>
        <v>1.6</v>
      </c>
      <c r="GR278" s="49">
        <f t="shared" si="350"/>
        <v>0.55000000000000004</v>
      </c>
      <c r="GS278" s="49">
        <f t="shared" si="350"/>
        <v>0</v>
      </c>
      <c r="GW278" s="55">
        <f t="shared" ref="GW278:GZ278" si="351">SUM(GW26)</f>
        <v>0.64</v>
      </c>
      <c r="GX278" s="55">
        <f t="shared" si="351"/>
        <v>0.68</v>
      </c>
      <c r="GY278" s="55">
        <f t="shared" si="351"/>
        <v>0.43</v>
      </c>
      <c r="GZ278" s="55">
        <f t="shared" si="351"/>
        <v>0.28000000000000003</v>
      </c>
      <c r="HD278" s="57">
        <f t="shared" ref="HD278:HG278" si="352">SUM(HD26)</f>
        <v>0.61</v>
      </c>
      <c r="HE278" s="57">
        <f t="shared" si="352"/>
        <v>0.87</v>
      </c>
      <c r="HF278" s="57">
        <f t="shared" si="352"/>
        <v>0.59</v>
      </c>
      <c r="HG278" s="57">
        <f t="shared" si="352"/>
        <v>0</v>
      </c>
      <c r="HK278" s="57">
        <f t="shared" ref="HK278:HN278" si="353">SUM(HK26)</f>
        <v>1.37</v>
      </c>
      <c r="HL278" s="57">
        <f t="shared" si="353"/>
        <v>2.42</v>
      </c>
      <c r="HM278" s="57">
        <f t="shared" si="353"/>
        <v>1.1200000000000001</v>
      </c>
      <c r="HN278" s="57">
        <f t="shared" si="353"/>
        <v>0.24</v>
      </c>
      <c r="HR278" s="57">
        <f t="shared" ref="HR278:HU278" si="354">SUM(HR26)</f>
        <v>0.67</v>
      </c>
      <c r="HS278" s="57">
        <f t="shared" si="354"/>
        <v>1.1200000000000001</v>
      </c>
      <c r="HT278" s="57">
        <f t="shared" si="354"/>
        <v>0.7</v>
      </c>
      <c r="HU278" s="57">
        <f t="shared" si="354"/>
        <v>0</v>
      </c>
      <c r="HY278" s="57">
        <f t="shared" ref="HY278:IB278" si="355">SUM(HY26)</f>
        <v>1.1399999999999999</v>
      </c>
      <c r="HZ278" s="57">
        <f t="shared" si="355"/>
        <v>0.65</v>
      </c>
      <c r="IA278" s="57">
        <f t="shared" si="355"/>
        <v>1.01</v>
      </c>
      <c r="IB278" s="57">
        <f t="shared" si="355"/>
        <v>0.38</v>
      </c>
    </row>
    <row r="279" spans="1:236" x14ac:dyDescent="0.25">
      <c r="A279" s="34" t="s">
        <v>271</v>
      </c>
      <c r="B279" s="34">
        <f t="shared" si="212"/>
        <v>1.29</v>
      </c>
      <c r="C279" s="34">
        <f t="shared" si="212"/>
        <v>1.47</v>
      </c>
      <c r="D279" s="34">
        <f t="shared" si="212"/>
        <v>1.67</v>
      </c>
      <c r="E279" s="34">
        <f t="shared" si="212"/>
        <v>0</v>
      </c>
      <c r="H279" s="34" t="s">
        <v>271</v>
      </c>
      <c r="I279" s="34">
        <f t="shared" si="213"/>
        <v>0.75</v>
      </c>
      <c r="J279" s="34">
        <f t="shared" si="213"/>
        <v>0.91</v>
      </c>
      <c r="K279" s="34">
        <f t="shared" si="213"/>
        <v>0.6</v>
      </c>
      <c r="L279" s="34">
        <f t="shared" si="213"/>
        <v>1.05</v>
      </c>
      <c r="O279" s="34" t="s">
        <v>271</v>
      </c>
      <c r="P279" s="34">
        <f t="shared" si="214"/>
        <v>0.44</v>
      </c>
      <c r="Q279" s="34">
        <f t="shared" si="214"/>
        <v>0.09</v>
      </c>
      <c r="R279" s="34">
        <f t="shared" si="214"/>
        <v>0.51</v>
      </c>
      <c r="S279" s="34">
        <f t="shared" si="214"/>
        <v>0.16</v>
      </c>
      <c r="V279" s="34" t="s">
        <v>271</v>
      </c>
      <c r="W279" s="34">
        <f t="shared" si="215"/>
        <v>0.5</v>
      </c>
      <c r="X279" s="34">
        <f t="shared" si="215"/>
        <v>7.0000000000000007E-2</v>
      </c>
      <c r="Y279" s="34">
        <f t="shared" si="215"/>
        <v>0.68</v>
      </c>
      <c r="Z279" s="34">
        <f t="shared" si="215"/>
        <v>0.28000000000000003</v>
      </c>
      <c r="AC279" s="34" t="s">
        <v>271</v>
      </c>
      <c r="AD279" s="34">
        <f t="shared" si="216"/>
        <v>0.53</v>
      </c>
      <c r="AE279" s="34">
        <f t="shared" si="216"/>
        <v>1.65</v>
      </c>
      <c r="AF279" s="34">
        <f t="shared" si="216"/>
        <v>0.45</v>
      </c>
      <c r="AG279" s="34">
        <f t="shared" si="216"/>
        <v>0</v>
      </c>
      <c r="AJ279" s="34" t="s">
        <v>271</v>
      </c>
      <c r="AK279" s="34">
        <f t="shared" si="217"/>
        <v>0.56999999999999995</v>
      </c>
      <c r="AL279" s="34">
        <f t="shared" si="217"/>
        <v>0.76</v>
      </c>
      <c r="AM279" s="34">
        <f t="shared" si="217"/>
        <v>0.59</v>
      </c>
      <c r="AN279" s="34">
        <f t="shared" si="217"/>
        <v>0.27</v>
      </c>
      <c r="AQ279" s="34" t="s">
        <v>271</v>
      </c>
      <c r="AR279" s="34">
        <f t="shared" si="218"/>
        <v>0.61</v>
      </c>
      <c r="AS279" s="34">
        <f t="shared" si="218"/>
        <v>0.94</v>
      </c>
      <c r="AT279" s="34">
        <f t="shared" si="218"/>
        <v>0.55000000000000004</v>
      </c>
      <c r="AU279" s="34">
        <f t="shared" si="218"/>
        <v>0.5</v>
      </c>
      <c r="AX279" s="34" t="s">
        <v>271</v>
      </c>
      <c r="AY279" s="34">
        <f t="shared" si="219"/>
        <v>0.86</v>
      </c>
      <c r="AZ279" s="34">
        <f t="shared" si="219"/>
        <v>1.2</v>
      </c>
      <c r="BA279" s="34">
        <f t="shared" si="219"/>
        <v>0.95</v>
      </c>
      <c r="BB279" s="34">
        <f t="shared" si="219"/>
        <v>7.0000000000000007E-2</v>
      </c>
      <c r="BE279" s="34" t="s">
        <v>271</v>
      </c>
      <c r="BF279" s="34">
        <f t="shared" si="220"/>
        <v>0.56999999999999995</v>
      </c>
      <c r="BG279" s="34">
        <f t="shared" si="220"/>
        <v>1.0900000000000001</v>
      </c>
      <c r="BH279" s="34">
        <f t="shared" si="220"/>
        <v>0.49</v>
      </c>
      <c r="BI279" s="34">
        <f t="shared" si="220"/>
        <v>0.1</v>
      </c>
      <c r="BL279" s="34" t="s">
        <v>271</v>
      </c>
      <c r="BM279" s="34">
        <f t="shared" si="221"/>
        <v>0.5</v>
      </c>
      <c r="BN279" s="34">
        <f t="shared" si="221"/>
        <v>0.83</v>
      </c>
      <c r="BO279" s="34">
        <f t="shared" si="221"/>
        <v>0.56000000000000005</v>
      </c>
      <c r="BP279" s="34">
        <f t="shared" si="221"/>
        <v>0</v>
      </c>
      <c r="BS279" s="34" t="s">
        <v>271</v>
      </c>
      <c r="BT279" s="34">
        <f t="shared" si="222"/>
        <v>0.61</v>
      </c>
      <c r="BU279" s="34">
        <f t="shared" si="222"/>
        <v>1.25</v>
      </c>
      <c r="BV279" s="34">
        <f t="shared" si="222"/>
        <v>0.42</v>
      </c>
      <c r="BW279" s="34">
        <f t="shared" si="222"/>
        <v>0</v>
      </c>
      <c r="BZ279" s="34" t="s">
        <v>271</v>
      </c>
      <c r="CA279" s="34">
        <f t="shared" si="223"/>
        <v>0.38</v>
      </c>
      <c r="CB279" s="34">
        <f t="shared" si="223"/>
        <v>0.7</v>
      </c>
      <c r="CC279" s="34">
        <f t="shared" si="223"/>
        <v>0.33</v>
      </c>
      <c r="CD279" s="34">
        <f t="shared" si="223"/>
        <v>0</v>
      </c>
      <c r="CG279" s="34" t="s">
        <v>271</v>
      </c>
      <c r="CH279" s="34">
        <f t="shared" ref="CH279:CK279" si="356">SUM(CH27)</f>
        <v>0.46</v>
      </c>
      <c r="CI279" s="34">
        <f t="shared" si="356"/>
        <v>0.51</v>
      </c>
      <c r="CJ279" s="34">
        <f t="shared" si="356"/>
        <v>0.54</v>
      </c>
      <c r="CK279" s="34">
        <f t="shared" si="356"/>
        <v>7.0000000000000007E-2</v>
      </c>
      <c r="CN279" s="34" t="s">
        <v>271</v>
      </c>
      <c r="CO279" s="34">
        <f t="shared" ref="CO279:CR279" si="357">SUM(CO27)</f>
        <v>0.8</v>
      </c>
      <c r="CP279" s="34">
        <f t="shared" si="357"/>
        <v>0.4</v>
      </c>
      <c r="CQ279" s="34">
        <f t="shared" si="357"/>
        <v>0.85</v>
      </c>
      <c r="CR279" s="34">
        <f t="shared" si="357"/>
        <v>0.05</v>
      </c>
      <c r="CU279" s="34" t="s">
        <v>271</v>
      </c>
      <c r="CV279" s="34">
        <f t="shared" ref="CV279:CY279" si="358">SUM(CV27)</f>
        <v>0.56999999999999995</v>
      </c>
      <c r="CW279" s="34">
        <f t="shared" si="358"/>
        <v>0.8</v>
      </c>
      <c r="CX279" s="34">
        <f t="shared" si="358"/>
        <v>0.57999999999999996</v>
      </c>
      <c r="CY279" s="34">
        <f t="shared" si="358"/>
        <v>0</v>
      </c>
      <c r="DB279" s="34" t="s">
        <v>271</v>
      </c>
      <c r="DC279" s="34">
        <f t="shared" ref="DC279:DF279" si="359">SUM(DC27)</f>
        <v>0.55000000000000004</v>
      </c>
      <c r="DD279" s="34">
        <f t="shared" si="359"/>
        <v>1.35</v>
      </c>
      <c r="DE279" s="34">
        <f t="shared" si="359"/>
        <v>0.28999999999999998</v>
      </c>
      <c r="DF279" s="34">
        <f t="shared" si="359"/>
        <v>0.12</v>
      </c>
      <c r="DI279" s="34" t="s">
        <v>271</v>
      </c>
      <c r="DJ279" s="34">
        <f t="shared" ref="DJ279:DM279" si="360">SUM(DJ27)</f>
        <v>0.71</v>
      </c>
      <c r="DK279" s="34">
        <f t="shared" si="360"/>
        <v>1.69</v>
      </c>
      <c r="DL279" s="34">
        <f t="shared" si="360"/>
        <v>0.53</v>
      </c>
      <c r="DM279" s="34">
        <f t="shared" si="360"/>
        <v>0.06</v>
      </c>
      <c r="DP279" s="34" t="s">
        <v>271</v>
      </c>
      <c r="DQ279" s="34">
        <f t="shared" ref="DQ279:DT279" si="361">SUM(DQ27)</f>
        <v>0.81</v>
      </c>
      <c r="DR279" s="34">
        <f t="shared" si="361"/>
        <v>2.11</v>
      </c>
      <c r="DS279" s="34">
        <f t="shared" si="361"/>
        <v>0.61</v>
      </c>
      <c r="DT279" s="34">
        <f t="shared" si="361"/>
        <v>0.05</v>
      </c>
      <c r="DW279" s="34" t="s">
        <v>271</v>
      </c>
      <c r="DX279" s="34">
        <f t="shared" ref="DX279:EA279" si="362">SUM(DX27)</f>
        <v>1.5</v>
      </c>
      <c r="DY279" s="34">
        <f t="shared" si="362"/>
        <v>3.85</v>
      </c>
      <c r="DZ279" s="34">
        <f t="shared" si="362"/>
        <v>1</v>
      </c>
      <c r="EA279" s="34">
        <f t="shared" si="362"/>
        <v>0.25</v>
      </c>
      <c r="ED279" s="34" t="s">
        <v>271</v>
      </c>
      <c r="EE279" s="34">
        <f t="shared" ref="EE279:EH279" si="363">SUM(EE27)</f>
        <v>1.47</v>
      </c>
      <c r="EF279" s="34">
        <f t="shared" si="363"/>
        <v>3.57</v>
      </c>
      <c r="EG279" s="34">
        <f t="shared" si="363"/>
        <v>0.72</v>
      </c>
      <c r="EH279" s="34">
        <f t="shared" si="363"/>
        <v>1.73</v>
      </c>
      <c r="EK279" s="34" t="s">
        <v>271</v>
      </c>
      <c r="EL279" s="34">
        <f t="shared" ref="EL279:EO279" si="364">SUM(EL27)</f>
        <v>1.52</v>
      </c>
      <c r="EM279" s="34">
        <f t="shared" si="364"/>
        <v>4.74</v>
      </c>
      <c r="EN279" s="34">
        <f t="shared" si="364"/>
        <v>0.9</v>
      </c>
      <c r="EO279" s="34">
        <f t="shared" si="364"/>
        <v>0.33</v>
      </c>
      <c r="ER279" s="34" t="s">
        <v>271</v>
      </c>
      <c r="ES279" s="34">
        <f t="shared" ref="ES279:EV279" si="365">SUM(ES27)</f>
        <v>1.34</v>
      </c>
      <c r="ET279" s="34">
        <f t="shared" si="365"/>
        <v>3.24</v>
      </c>
      <c r="EU279" s="34">
        <f t="shared" si="365"/>
        <v>1.1100000000000001</v>
      </c>
      <c r="EV279" s="34">
        <f t="shared" si="365"/>
        <v>0.17</v>
      </c>
      <c r="EZ279" s="34">
        <f t="shared" ref="EZ279:FC279" si="366">SUM(EZ27)</f>
        <v>1.57</v>
      </c>
      <c r="FA279" s="34">
        <f t="shared" si="366"/>
        <v>2.0499999999999998</v>
      </c>
      <c r="FB279" s="34">
        <f t="shared" si="366"/>
        <v>1.61</v>
      </c>
      <c r="FC279" s="34">
        <f t="shared" si="366"/>
        <v>0.54</v>
      </c>
      <c r="FG279" s="34">
        <f t="shared" ref="FG279:FJ279" si="367">SUM(FG27)</f>
        <v>1.04</v>
      </c>
      <c r="FH279" s="34">
        <f t="shared" si="367"/>
        <v>2.59</v>
      </c>
      <c r="FI279" s="34">
        <f t="shared" si="367"/>
        <v>0.59</v>
      </c>
      <c r="FJ279" s="34">
        <f t="shared" si="367"/>
        <v>0.66</v>
      </c>
      <c r="FN279" s="34">
        <f t="shared" ref="FN279:FQ279" si="368">SUM(FN27)</f>
        <v>0.84</v>
      </c>
      <c r="FO279" s="34">
        <f t="shared" si="368"/>
        <v>2.75</v>
      </c>
      <c r="FP279" s="34">
        <f t="shared" si="368"/>
        <v>0.43</v>
      </c>
      <c r="FQ279" s="34">
        <f t="shared" si="368"/>
        <v>0.31</v>
      </c>
      <c r="FU279" s="34">
        <f t="shared" ref="FU279:FX279" si="369">SUM(FU27)</f>
        <v>1.48</v>
      </c>
      <c r="FV279" s="34">
        <f t="shared" si="369"/>
        <v>2.04</v>
      </c>
      <c r="FW279" s="34">
        <f t="shared" si="369"/>
        <v>1.66</v>
      </c>
      <c r="FX279" s="34">
        <f t="shared" si="369"/>
        <v>0.46</v>
      </c>
      <c r="GB279" s="34">
        <f t="shared" ref="GB279:GE279" si="370">SUM(GB27)</f>
        <v>1.07</v>
      </c>
      <c r="GC279" s="34">
        <f t="shared" si="370"/>
        <v>1.22</v>
      </c>
      <c r="GD279" s="34">
        <f t="shared" si="370"/>
        <v>1.26</v>
      </c>
      <c r="GE279" s="34">
        <f t="shared" si="370"/>
        <v>0.46</v>
      </c>
      <c r="GI279" s="34">
        <f t="shared" ref="GI279:GL279" si="371">SUM(GI27)</f>
        <v>0.87</v>
      </c>
      <c r="GJ279" s="34">
        <f t="shared" si="371"/>
        <v>1.45</v>
      </c>
      <c r="GK279" s="34">
        <f t="shared" si="371"/>
        <v>0.86</v>
      </c>
      <c r="GL279" s="34">
        <f t="shared" si="371"/>
        <v>0.19</v>
      </c>
      <c r="GP279" s="49">
        <f t="shared" ref="GP279:GS279" si="372">SUM(GP27)</f>
        <v>1.2</v>
      </c>
      <c r="GQ279" s="49">
        <f t="shared" si="372"/>
        <v>2.23</v>
      </c>
      <c r="GR279" s="49">
        <f t="shared" si="372"/>
        <v>0.93</v>
      </c>
      <c r="GS279" s="49">
        <f t="shared" si="372"/>
        <v>0.97</v>
      </c>
      <c r="GW279" s="55">
        <f t="shared" ref="GW279:GZ279" si="373">SUM(GW27)</f>
        <v>0.92</v>
      </c>
      <c r="GX279" s="55">
        <f t="shared" si="373"/>
        <v>2.23</v>
      </c>
      <c r="GY279" s="55">
        <f t="shared" si="373"/>
        <v>0.82</v>
      </c>
      <c r="GZ279" s="55">
        <f t="shared" si="373"/>
        <v>0.18</v>
      </c>
      <c r="HD279" s="57">
        <f t="shared" ref="HD279:HG279" si="374">SUM(HD27)</f>
        <v>1.83</v>
      </c>
      <c r="HE279" s="57">
        <f t="shared" si="374"/>
        <v>2.75</v>
      </c>
      <c r="HF279" s="57">
        <f t="shared" si="374"/>
        <v>1.55</v>
      </c>
      <c r="HG279" s="57">
        <f t="shared" si="374"/>
        <v>1.46</v>
      </c>
      <c r="HK279" s="57">
        <f t="shared" ref="HK279:HN279" si="375">SUM(HK27)</f>
        <v>0.99</v>
      </c>
      <c r="HL279" s="57">
        <f t="shared" si="375"/>
        <v>2.4300000000000002</v>
      </c>
      <c r="HM279" s="57">
        <f t="shared" si="375"/>
        <v>0.77</v>
      </c>
      <c r="HN279" s="57">
        <f t="shared" si="375"/>
        <v>0.28999999999999998</v>
      </c>
      <c r="HR279" s="57">
        <f t="shared" ref="HR279:HU279" si="376">SUM(HR27)</f>
        <v>1.1499999999999999</v>
      </c>
      <c r="HS279" s="57">
        <f t="shared" si="376"/>
        <v>1.58</v>
      </c>
      <c r="HT279" s="57">
        <f t="shared" si="376"/>
        <v>0.79</v>
      </c>
      <c r="HU279" s="57">
        <f t="shared" si="376"/>
        <v>1.48</v>
      </c>
      <c r="HY279" s="57">
        <f t="shared" ref="HY279:IB279" si="377">SUM(HY27)</f>
        <v>0.66</v>
      </c>
      <c r="HZ279" s="57">
        <f t="shared" si="377"/>
        <v>1.03</v>
      </c>
      <c r="IA279" s="57">
        <f t="shared" si="377"/>
        <v>0.56000000000000005</v>
      </c>
      <c r="IB279" s="57">
        <f t="shared" si="377"/>
        <v>0.26</v>
      </c>
    </row>
    <row r="280" spans="1:236" x14ac:dyDescent="0.25">
      <c r="A280" s="34" t="s">
        <v>272</v>
      </c>
      <c r="B280" s="34">
        <f t="shared" si="212"/>
        <v>0.41</v>
      </c>
      <c r="C280" s="34">
        <f t="shared" si="212"/>
        <v>0.75</v>
      </c>
      <c r="D280" s="34">
        <f t="shared" si="212"/>
        <v>0.22</v>
      </c>
      <c r="E280" s="34">
        <f t="shared" si="212"/>
        <v>0.1</v>
      </c>
      <c r="H280" s="34" t="s">
        <v>272</v>
      </c>
      <c r="I280" s="34">
        <f t="shared" si="213"/>
        <v>0.6</v>
      </c>
      <c r="J280" s="34">
        <f t="shared" si="213"/>
        <v>1.51</v>
      </c>
      <c r="K280" s="34">
        <f t="shared" si="213"/>
        <v>0.34</v>
      </c>
      <c r="L280" s="34">
        <f t="shared" si="213"/>
        <v>0.46</v>
      </c>
      <c r="O280" s="34" t="s">
        <v>272</v>
      </c>
      <c r="P280" s="34">
        <f t="shared" si="214"/>
        <v>0.36</v>
      </c>
      <c r="Q280" s="34">
        <f t="shared" si="214"/>
        <v>1.21</v>
      </c>
      <c r="R280" s="34">
        <f t="shared" si="214"/>
        <v>0.13</v>
      </c>
      <c r="S280" s="34">
        <f t="shared" si="214"/>
        <v>0.21</v>
      </c>
      <c r="V280" s="34" t="s">
        <v>272</v>
      </c>
      <c r="W280" s="34">
        <f t="shared" si="215"/>
        <v>0.56999999999999995</v>
      </c>
      <c r="X280" s="34">
        <f t="shared" si="215"/>
        <v>1.1499999999999999</v>
      </c>
      <c r="Y280" s="34">
        <f t="shared" si="215"/>
        <v>0.11</v>
      </c>
      <c r="Z280" s="34">
        <f t="shared" si="215"/>
        <v>0.69</v>
      </c>
      <c r="AC280" s="34" t="s">
        <v>272</v>
      </c>
      <c r="AD280" s="34">
        <f t="shared" si="216"/>
        <v>0.61</v>
      </c>
      <c r="AE280" s="34">
        <f t="shared" si="216"/>
        <v>0.7</v>
      </c>
      <c r="AF280" s="34">
        <f t="shared" si="216"/>
        <v>7.0000000000000007E-2</v>
      </c>
      <c r="AG280" s="34">
        <f t="shared" si="216"/>
        <v>1.43</v>
      </c>
      <c r="AJ280" s="34" t="s">
        <v>272</v>
      </c>
      <c r="AK280" s="34">
        <f t="shared" si="217"/>
        <v>0.46</v>
      </c>
      <c r="AL280" s="34">
        <f t="shared" si="217"/>
        <v>0.38</v>
      </c>
      <c r="AM280" s="34">
        <f t="shared" si="217"/>
        <v>0.2</v>
      </c>
      <c r="AN280" s="34">
        <f t="shared" si="217"/>
        <v>0.77</v>
      </c>
      <c r="AQ280" s="34" t="s">
        <v>272</v>
      </c>
      <c r="AR280" s="34">
        <f t="shared" si="218"/>
        <v>0.28000000000000003</v>
      </c>
      <c r="AS280" s="34">
        <f t="shared" si="218"/>
        <v>0.85</v>
      </c>
      <c r="AT280" s="34">
        <f t="shared" si="218"/>
        <v>0.04</v>
      </c>
      <c r="AU280" s="34">
        <f t="shared" si="218"/>
        <v>0</v>
      </c>
      <c r="AX280" s="34" t="s">
        <v>272</v>
      </c>
      <c r="AY280" s="34">
        <f t="shared" si="219"/>
        <v>0.64</v>
      </c>
      <c r="AZ280" s="34">
        <f t="shared" si="219"/>
        <v>1.74</v>
      </c>
      <c r="BA280" s="34">
        <f t="shared" si="219"/>
        <v>0.38</v>
      </c>
      <c r="BB280" s="34">
        <f t="shared" si="219"/>
        <v>0.67</v>
      </c>
      <c r="BE280" s="34" t="s">
        <v>272</v>
      </c>
      <c r="BF280" s="34">
        <f t="shared" si="220"/>
        <v>0.78</v>
      </c>
      <c r="BG280" s="34">
        <f t="shared" si="220"/>
        <v>0.32</v>
      </c>
      <c r="BH280" s="34">
        <f t="shared" si="220"/>
        <v>1.02</v>
      </c>
      <c r="BI280" s="34">
        <f t="shared" si="220"/>
        <v>0</v>
      </c>
      <c r="BL280" s="34" t="s">
        <v>272</v>
      </c>
      <c r="BM280" s="34">
        <f t="shared" si="221"/>
        <v>0.53</v>
      </c>
      <c r="BN280" s="34">
        <f t="shared" si="221"/>
        <v>0.4</v>
      </c>
      <c r="BO280" s="34">
        <f t="shared" si="221"/>
        <v>0.52</v>
      </c>
      <c r="BP280" s="34">
        <f t="shared" si="221"/>
        <v>0.1</v>
      </c>
      <c r="BS280" s="34" t="s">
        <v>272</v>
      </c>
      <c r="BT280" s="34">
        <f t="shared" si="222"/>
        <v>0.22</v>
      </c>
      <c r="BU280" s="34">
        <f t="shared" si="222"/>
        <v>0.64</v>
      </c>
      <c r="BV280" s="34">
        <f t="shared" si="222"/>
        <v>7.0000000000000007E-2</v>
      </c>
      <c r="BW280" s="34">
        <f t="shared" si="222"/>
        <v>0.06</v>
      </c>
      <c r="BZ280" s="34" t="s">
        <v>272</v>
      </c>
      <c r="CA280" s="34">
        <f t="shared" si="223"/>
        <v>0.25</v>
      </c>
      <c r="CB280" s="34">
        <f t="shared" si="223"/>
        <v>1.04</v>
      </c>
      <c r="CC280" s="34">
        <f t="shared" si="223"/>
        <v>0.1</v>
      </c>
      <c r="CD280" s="34">
        <f t="shared" si="223"/>
        <v>0</v>
      </c>
      <c r="CG280" s="34" t="s">
        <v>272</v>
      </c>
      <c r="CH280" s="34">
        <f t="shared" ref="CH280:CK280" si="378">SUM(CH28)</f>
        <v>0.34</v>
      </c>
      <c r="CI280" s="34">
        <f t="shared" si="378"/>
        <v>0.51</v>
      </c>
      <c r="CJ280" s="34">
        <f t="shared" si="378"/>
        <v>0.11</v>
      </c>
      <c r="CK280" s="34">
        <f t="shared" si="378"/>
        <v>0.03</v>
      </c>
      <c r="CN280" s="34" t="s">
        <v>272</v>
      </c>
      <c r="CO280" s="34">
        <f t="shared" ref="CO280:CR280" si="379">SUM(CO28)</f>
        <v>0.36</v>
      </c>
      <c r="CP280" s="34">
        <f t="shared" si="379"/>
        <v>0.94</v>
      </c>
      <c r="CQ280" s="34">
        <f t="shared" si="379"/>
        <v>0.24</v>
      </c>
      <c r="CR280" s="34">
        <f t="shared" si="379"/>
        <v>0.27</v>
      </c>
      <c r="CU280" s="34" t="s">
        <v>272</v>
      </c>
      <c r="CV280" s="34">
        <f t="shared" ref="CV280:CY280" si="380">SUM(CV28)</f>
        <v>0.43</v>
      </c>
      <c r="CW280" s="34">
        <f t="shared" si="380"/>
        <v>0.78</v>
      </c>
      <c r="CX280" s="34">
        <f t="shared" si="380"/>
        <v>0.23</v>
      </c>
      <c r="CY280" s="34">
        <f t="shared" si="380"/>
        <v>0.2</v>
      </c>
      <c r="DB280" s="34" t="s">
        <v>272</v>
      </c>
      <c r="DC280" s="34">
        <f t="shared" ref="DC280:DF280" si="381">SUM(DC28)</f>
        <v>0.7</v>
      </c>
      <c r="DD280" s="34">
        <f t="shared" si="381"/>
        <v>1</v>
      </c>
      <c r="DE280" s="34">
        <f t="shared" si="381"/>
        <v>0.65</v>
      </c>
      <c r="DF280" s="34">
        <f t="shared" si="381"/>
        <v>0.1</v>
      </c>
      <c r="DI280" s="34" t="s">
        <v>272</v>
      </c>
      <c r="DJ280" s="34">
        <f t="shared" ref="DJ280:DM280" si="382">SUM(DJ28)</f>
        <v>0.23</v>
      </c>
      <c r="DK280" s="34">
        <f t="shared" si="382"/>
        <v>1.31</v>
      </c>
      <c r="DL280" s="34">
        <f t="shared" si="382"/>
        <v>0.03</v>
      </c>
      <c r="DM280" s="34">
        <f t="shared" si="382"/>
        <v>0</v>
      </c>
      <c r="DP280" s="34" t="s">
        <v>272</v>
      </c>
      <c r="DQ280" s="34">
        <f t="shared" ref="DQ280:DT280" si="383">SUM(DQ28)</f>
        <v>0.19</v>
      </c>
      <c r="DR280" s="34">
        <f t="shared" si="383"/>
        <v>0.71</v>
      </c>
      <c r="DS280" s="34">
        <f t="shared" si="383"/>
        <v>0.13</v>
      </c>
      <c r="DT280" s="34">
        <f t="shared" si="383"/>
        <v>0</v>
      </c>
      <c r="DW280" s="34" t="s">
        <v>272</v>
      </c>
      <c r="DX280" s="34">
        <f t="shared" ref="DX280:EA280" si="384">SUM(DX28)</f>
        <v>0.1</v>
      </c>
      <c r="DY280" s="34">
        <f t="shared" si="384"/>
        <v>0.31</v>
      </c>
      <c r="DZ280" s="34">
        <f t="shared" si="384"/>
        <v>0.02</v>
      </c>
      <c r="EA280" s="34">
        <f t="shared" si="384"/>
        <v>0.05</v>
      </c>
      <c r="ED280" s="34" t="s">
        <v>272</v>
      </c>
      <c r="EE280" s="34">
        <f t="shared" ref="EE280:EH280" si="385">SUM(EE28)</f>
        <v>7.0000000000000007E-2</v>
      </c>
      <c r="EF280" s="34">
        <f t="shared" si="385"/>
        <v>0.17</v>
      </c>
      <c r="EG280" s="34">
        <f t="shared" si="385"/>
        <v>0</v>
      </c>
      <c r="EH280" s="34">
        <f t="shared" si="385"/>
        <v>0.12</v>
      </c>
      <c r="EK280" s="34" t="s">
        <v>272</v>
      </c>
      <c r="EL280" s="34">
        <f t="shared" ref="EL280:EO280" si="386">SUM(EL28)</f>
        <v>0.44</v>
      </c>
      <c r="EM280" s="34">
        <f t="shared" si="386"/>
        <v>1.01</v>
      </c>
      <c r="EN280" s="34">
        <f t="shared" si="386"/>
        <v>0.4</v>
      </c>
      <c r="EO280" s="34">
        <f t="shared" si="386"/>
        <v>0</v>
      </c>
      <c r="ER280" s="34" t="s">
        <v>272</v>
      </c>
      <c r="ES280" s="34">
        <f t="shared" ref="ES280:EV280" si="387">SUM(ES28)</f>
        <v>0.44</v>
      </c>
      <c r="ET280" s="34">
        <f t="shared" si="387"/>
        <v>0.37</v>
      </c>
      <c r="EU280" s="34">
        <f t="shared" si="387"/>
        <v>0.49</v>
      </c>
      <c r="EV280" s="34">
        <f t="shared" si="387"/>
        <v>0</v>
      </c>
      <c r="EZ280" s="34">
        <f t="shared" ref="EZ280:FC280" si="388">SUM(EZ28)</f>
        <v>0.09</v>
      </c>
      <c r="FA280" s="34">
        <f t="shared" si="388"/>
        <v>0.36</v>
      </c>
      <c r="FB280" s="34">
        <f t="shared" si="388"/>
        <v>0.02</v>
      </c>
      <c r="FC280" s="34">
        <f t="shared" si="388"/>
        <v>0</v>
      </c>
      <c r="FG280" s="34">
        <f t="shared" ref="FG280:FJ280" si="389">SUM(FG28)</f>
        <v>0.34</v>
      </c>
      <c r="FH280" s="34">
        <f t="shared" si="389"/>
        <v>0.62</v>
      </c>
      <c r="FI280" s="34">
        <f t="shared" si="389"/>
        <v>0.28999999999999998</v>
      </c>
      <c r="FJ280" s="34">
        <f t="shared" si="389"/>
        <v>0</v>
      </c>
      <c r="FN280" s="34">
        <f t="shared" ref="FN280:FQ280" si="390">SUM(FN28)</f>
        <v>0.26</v>
      </c>
      <c r="FO280" s="34">
        <f t="shared" si="390"/>
        <v>0.94</v>
      </c>
      <c r="FP280" s="34">
        <f t="shared" si="390"/>
        <v>0.09</v>
      </c>
      <c r="FQ280" s="34">
        <f t="shared" si="390"/>
        <v>0.24</v>
      </c>
      <c r="FU280" s="34">
        <f t="shared" ref="FU280:FX280" si="391">SUM(FU28)</f>
        <v>0.28999999999999998</v>
      </c>
      <c r="FV280" s="34">
        <f t="shared" si="391"/>
        <v>0.28999999999999998</v>
      </c>
      <c r="FW280" s="34">
        <f t="shared" si="391"/>
        <v>0.24</v>
      </c>
      <c r="FX280" s="34">
        <f t="shared" si="391"/>
        <v>0.32</v>
      </c>
      <c r="GB280" s="34">
        <f t="shared" ref="GB280:GE280" si="392">SUM(GB28)</f>
        <v>0.47</v>
      </c>
      <c r="GC280" s="34">
        <f t="shared" si="392"/>
        <v>0.37</v>
      </c>
      <c r="GD280" s="34">
        <f t="shared" si="392"/>
        <v>0.16</v>
      </c>
      <c r="GE280" s="34">
        <f t="shared" si="392"/>
        <v>1.43</v>
      </c>
      <c r="GI280" s="34">
        <f t="shared" ref="GI280:GL280" si="393">SUM(GI28)</f>
        <v>0.36</v>
      </c>
      <c r="GJ280" s="34">
        <f t="shared" si="393"/>
        <v>0.57999999999999996</v>
      </c>
      <c r="GK280" s="34">
        <f t="shared" si="393"/>
        <v>0.23</v>
      </c>
      <c r="GL280" s="34">
        <f t="shared" si="393"/>
        <v>0.22</v>
      </c>
      <c r="GP280" s="49">
        <f t="shared" ref="GP280:GS280" si="394">SUM(GP28)</f>
        <v>0.3</v>
      </c>
      <c r="GQ280" s="49">
        <f t="shared" si="394"/>
        <v>0.66</v>
      </c>
      <c r="GR280" s="49">
        <f t="shared" si="394"/>
        <v>0.23</v>
      </c>
      <c r="GS280" s="49">
        <f t="shared" si="394"/>
        <v>0.16</v>
      </c>
      <c r="GW280" s="55">
        <f t="shared" ref="GW280:GZ280" si="395">SUM(GW28)</f>
        <v>0.28000000000000003</v>
      </c>
      <c r="GX280" s="55">
        <f t="shared" si="395"/>
        <v>0.65</v>
      </c>
      <c r="GY280" s="55">
        <f t="shared" si="395"/>
        <v>0.21</v>
      </c>
      <c r="GZ280" s="55">
        <f t="shared" si="395"/>
        <v>0</v>
      </c>
      <c r="HD280" s="57">
        <f t="shared" ref="HD280:HG280" si="396">SUM(HD28)</f>
        <v>0.19</v>
      </c>
      <c r="HE280" s="57">
        <f t="shared" si="396"/>
        <v>0.39</v>
      </c>
      <c r="HF280" s="57">
        <f t="shared" si="396"/>
        <v>0.1</v>
      </c>
      <c r="HG280" s="57">
        <f t="shared" si="396"/>
        <v>0</v>
      </c>
      <c r="HK280" s="57">
        <f t="shared" ref="HK280:HN280" si="397">SUM(HK28)</f>
        <v>0.28999999999999998</v>
      </c>
      <c r="HL280" s="57">
        <f t="shared" si="397"/>
        <v>1.69</v>
      </c>
      <c r="HM280" s="57">
        <f t="shared" si="397"/>
        <v>0.05</v>
      </c>
      <c r="HN280" s="57">
        <f t="shared" si="397"/>
        <v>0.04</v>
      </c>
      <c r="HR280" s="57">
        <f t="shared" ref="HR280:HU280" si="398">SUM(HR28)</f>
        <v>0.18</v>
      </c>
      <c r="HS280" s="57">
        <f t="shared" si="398"/>
        <v>0.56000000000000005</v>
      </c>
      <c r="HT280" s="57">
        <f t="shared" si="398"/>
        <v>0.11</v>
      </c>
      <c r="HU280" s="57">
        <f t="shared" si="398"/>
        <v>0</v>
      </c>
      <c r="HY280" s="57">
        <f t="shared" ref="HY280:IB280" si="399">SUM(HY28)</f>
        <v>0.32</v>
      </c>
      <c r="HZ280" s="57">
        <f t="shared" si="399"/>
        <v>1.22</v>
      </c>
      <c r="IA280" s="57">
        <f t="shared" si="399"/>
        <v>7.0000000000000007E-2</v>
      </c>
      <c r="IB280" s="57">
        <f t="shared" si="399"/>
        <v>0</v>
      </c>
    </row>
    <row r="281" spans="1:236" x14ac:dyDescent="0.25">
      <c r="A281" s="34" t="s">
        <v>273</v>
      </c>
      <c r="B281" s="34">
        <f t="shared" si="212"/>
        <v>1.1200000000000001</v>
      </c>
      <c r="C281" s="34">
        <f t="shared" si="212"/>
        <v>1.48</v>
      </c>
      <c r="D281" s="34">
        <f t="shared" si="212"/>
        <v>0.85</v>
      </c>
      <c r="E281" s="34">
        <f t="shared" si="212"/>
        <v>1.02</v>
      </c>
      <c r="H281" s="34" t="s">
        <v>273</v>
      </c>
      <c r="I281" s="34">
        <f t="shared" si="213"/>
        <v>0.89</v>
      </c>
      <c r="J281" s="34">
        <f t="shared" si="213"/>
        <v>0.36</v>
      </c>
      <c r="K281" s="34">
        <f t="shared" si="213"/>
        <v>1.05</v>
      </c>
      <c r="L281" s="34">
        <f t="shared" si="213"/>
        <v>0.32</v>
      </c>
      <c r="O281" s="34" t="s">
        <v>273</v>
      </c>
      <c r="P281" s="34">
        <f t="shared" si="214"/>
        <v>0.73</v>
      </c>
      <c r="Q281" s="34">
        <f t="shared" si="214"/>
        <v>0.19</v>
      </c>
      <c r="R281" s="34">
        <f t="shared" si="214"/>
        <v>0.86</v>
      </c>
      <c r="S281" s="34">
        <f t="shared" si="214"/>
        <v>0.39</v>
      </c>
      <c r="V281" s="34" t="s">
        <v>273</v>
      </c>
      <c r="W281" s="34">
        <f t="shared" si="215"/>
        <v>0.99</v>
      </c>
      <c r="X281" s="34">
        <f t="shared" si="215"/>
        <v>1.32</v>
      </c>
      <c r="Y281" s="34">
        <f t="shared" si="215"/>
        <v>0.88</v>
      </c>
      <c r="Z281" s="34">
        <f t="shared" si="215"/>
        <v>0.93</v>
      </c>
      <c r="AC281" s="34" t="s">
        <v>273</v>
      </c>
      <c r="AD281" s="34">
        <f t="shared" si="216"/>
        <v>0.99</v>
      </c>
      <c r="AE281" s="34">
        <f t="shared" si="216"/>
        <v>1.1000000000000001</v>
      </c>
      <c r="AF281" s="34">
        <f t="shared" si="216"/>
        <v>0.96</v>
      </c>
      <c r="AG281" s="34">
        <f t="shared" si="216"/>
        <v>0.9</v>
      </c>
      <c r="AJ281" s="34" t="s">
        <v>273</v>
      </c>
      <c r="AK281" s="34">
        <f t="shared" si="217"/>
        <v>1.57</v>
      </c>
      <c r="AL281" s="34">
        <f t="shared" si="217"/>
        <v>4.18</v>
      </c>
      <c r="AM281" s="34">
        <f t="shared" si="217"/>
        <v>1.23</v>
      </c>
      <c r="AN281" s="34">
        <f t="shared" si="217"/>
        <v>0.43</v>
      </c>
      <c r="AQ281" s="34" t="s">
        <v>273</v>
      </c>
      <c r="AR281" s="34">
        <f t="shared" si="218"/>
        <v>1.89</v>
      </c>
      <c r="AS281" s="34">
        <f t="shared" si="218"/>
        <v>3.75</v>
      </c>
      <c r="AT281" s="34">
        <f t="shared" si="218"/>
        <v>1.55</v>
      </c>
      <c r="AU281" s="34">
        <f t="shared" si="218"/>
        <v>0.67</v>
      </c>
      <c r="AX281" s="34" t="s">
        <v>273</v>
      </c>
      <c r="AY281" s="34">
        <f t="shared" si="219"/>
        <v>1.36</v>
      </c>
      <c r="AZ281" s="34">
        <f t="shared" si="219"/>
        <v>1.89</v>
      </c>
      <c r="BA281" s="34">
        <f t="shared" si="219"/>
        <v>1.08</v>
      </c>
      <c r="BB281" s="34">
        <f t="shared" si="219"/>
        <v>0.84</v>
      </c>
      <c r="BE281" s="34" t="s">
        <v>273</v>
      </c>
      <c r="BF281" s="34">
        <f t="shared" si="220"/>
        <v>1.05</v>
      </c>
      <c r="BG281" s="34">
        <f t="shared" si="220"/>
        <v>1.62</v>
      </c>
      <c r="BH281" s="34">
        <f t="shared" si="220"/>
        <v>0.94</v>
      </c>
      <c r="BI281" s="34">
        <f t="shared" si="220"/>
        <v>0.35</v>
      </c>
      <c r="BL281" s="34" t="s">
        <v>273</v>
      </c>
      <c r="BM281" s="34">
        <f t="shared" si="221"/>
        <v>0.59</v>
      </c>
      <c r="BN281" s="34">
        <f t="shared" si="221"/>
        <v>1.24</v>
      </c>
      <c r="BO281" s="34">
        <f t="shared" si="221"/>
        <v>0.26</v>
      </c>
      <c r="BP281" s="34">
        <f t="shared" si="221"/>
        <v>0.48</v>
      </c>
      <c r="BS281" s="34" t="s">
        <v>273</v>
      </c>
      <c r="BT281" s="34">
        <f t="shared" si="222"/>
        <v>0.92</v>
      </c>
      <c r="BU281" s="34">
        <f t="shared" si="222"/>
        <v>1.44</v>
      </c>
      <c r="BV281" s="34">
        <f t="shared" si="222"/>
        <v>0.75</v>
      </c>
      <c r="BW281" s="34">
        <f t="shared" si="222"/>
        <v>0.46</v>
      </c>
      <c r="BZ281" s="34" t="s">
        <v>273</v>
      </c>
      <c r="CA281" s="34">
        <f t="shared" si="223"/>
        <v>1.19</v>
      </c>
      <c r="CB281" s="34">
        <f t="shared" si="223"/>
        <v>2.61</v>
      </c>
      <c r="CC281" s="34">
        <f t="shared" si="223"/>
        <v>0.77</v>
      </c>
      <c r="CD281" s="34">
        <f t="shared" si="223"/>
        <v>0.72</v>
      </c>
      <c r="CG281" s="34" t="s">
        <v>273</v>
      </c>
      <c r="CH281" s="34">
        <f t="shared" ref="CH281:CK281" si="400">SUM(CH29)</f>
        <v>1.38</v>
      </c>
      <c r="CI281" s="34">
        <f t="shared" si="400"/>
        <v>3.61</v>
      </c>
      <c r="CJ281" s="34">
        <f t="shared" si="400"/>
        <v>1.01</v>
      </c>
      <c r="CK281" s="34">
        <f t="shared" si="400"/>
        <v>0.44</v>
      </c>
      <c r="CN281" s="34" t="s">
        <v>273</v>
      </c>
      <c r="CO281" s="34">
        <f t="shared" ref="CO281:CR281" si="401">SUM(CO29)</f>
        <v>1.1399999999999999</v>
      </c>
      <c r="CP281" s="34">
        <f t="shared" si="401"/>
        <v>1.37</v>
      </c>
      <c r="CQ281" s="34">
        <f t="shared" si="401"/>
        <v>0.95</v>
      </c>
      <c r="CR281" s="34">
        <f t="shared" si="401"/>
        <v>1.17</v>
      </c>
      <c r="CU281" s="34" t="s">
        <v>273</v>
      </c>
      <c r="CV281" s="34">
        <f t="shared" ref="CV281:CY281" si="402">SUM(CV29)</f>
        <v>1.17</v>
      </c>
      <c r="CW281" s="34">
        <f t="shared" si="402"/>
        <v>1</v>
      </c>
      <c r="CX281" s="34">
        <f t="shared" si="402"/>
        <v>1.07</v>
      </c>
      <c r="CY281" s="34">
        <f t="shared" si="402"/>
        <v>1.35</v>
      </c>
      <c r="DB281" s="34" t="s">
        <v>273</v>
      </c>
      <c r="DC281" s="34">
        <f t="shared" ref="DC281:DF281" si="403">SUM(DC29)</f>
        <v>0.69</v>
      </c>
      <c r="DD281" s="34">
        <f t="shared" si="403"/>
        <v>0.57999999999999996</v>
      </c>
      <c r="DE281" s="34">
        <f t="shared" si="403"/>
        <v>0.74</v>
      </c>
      <c r="DF281" s="34">
        <f t="shared" si="403"/>
        <v>0.53</v>
      </c>
      <c r="DI281" s="34" t="s">
        <v>273</v>
      </c>
      <c r="DJ281" s="34">
        <f t="shared" ref="DJ281:DM281" si="404">SUM(DJ29)</f>
        <v>0.83</v>
      </c>
      <c r="DK281" s="34">
        <f t="shared" si="404"/>
        <v>1.1000000000000001</v>
      </c>
      <c r="DL281" s="34">
        <f t="shared" si="404"/>
        <v>0.72</v>
      </c>
      <c r="DM281" s="34">
        <f t="shared" si="404"/>
        <v>0.21</v>
      </c>
      <c r="DP281" s="34" t="s">
        <v>273</v>
      </c>
      <c r="DQ281" s="34">
        <f t="shared" ref="DQ281:DT281" si="405">SUM(DQ29)</f>
        <v>1.25</v>
      </c>
      <c r="DR281" s="34">
        <f t="shared" si="405"/>
        <v>2.14</v>
      </c>
      <c r="DS281" s="34">
        <f t="shared" si="405"/>
        <v>1.0900000000000001</v>
      </c>
      <c r="DT281" s="34">
        <f t="shared" si="405"/>
        <v>0.56999999999999995</v>
      </c>
      <c r="DW281" s="34" t="s">
        <v>273</v>
      </c>
      <c r="DX281" s="34">
        <f t="shared" ref="DX281:EA281" si="406">SUM(DX29)</f>
        <v>1.1299999999999999</v>
      </c>
      <c r="DY281" s="34">
        <f t="shared" si="406"/>
        <v>1.95</v>
      </c>
      <c r="DZ281" s="34">
        <f t="shared" si="406"/>
        <v>0.92</v>
      </c>
      <c r="EA281" s="34">
        <f t="shared" si="406"/>
        <v>0.23</v>
      </c>
      <c r="ED281" s="34" t="s">
        <v>273</v>
      </c>
      <c r="EE281" s="34">
        <f t="shared" ref="EE281:EH281" si="407">SUM(EE29)</f>
        <v>0.95</v>
      </c>
      <c r="EF281" s="34">
        <f t="shared" si="407"/>
        <v>2.08</v>
      </c>
      <c r="EG281" s="34">
        <f t="shared" si="407"/>
        <v>0.55000000000000004</v>
      </c>
      <c r="EH281" s="34">
        <f t="shared" si="407"/>
        <v>0.23</v>
      </c>
      <c r="EK281" s="34" t="s">
        <v>273</v>
      </c>
      <c r="EL281" s="34">
        <f t="shared" ref="EL281:EO281" si="408">SUM(EL29)</f>
        <v>1.08</v>
      </c>
      <c r="EM281" s="34">
        <f t="shared" si="408"/>
        <v>1</v>
      </c>
      <c r="EN281" s="34">
        <f t="shared" si="408"/>
        <v>1.0900000000000001</v>
      </c>
      <c r="EO281" s="34">
        <f t="shared" si="408"/>
        <v>0.4</v>
      </c>
      <c r="ER281" s="34" t="s">
        <v>273</v>
      </c>
      <c r="ES281" s="34">
        <f t="shared" ref="ES281:EV281" si="409">SUM(ES29)</f>
        <v>0.96</v>
      </c>
      <c r="ET281" s="34">
        <f t="shared" si="409"/>
        <v>0.93</v>
      </c>
      <c r="EU281" s="34">
        <f t="shared" si="409"/>
        <v>1.19</v>
      </c>
      <c r="EV281" s="34">
        <f t="shared" si="409"/>
        <v>0</v>
      </c>
      <c r="EZ281" s="34">
        <f t="shared" ref="EZ281:FC281" si="410">SUM(EZ29)</f>
        <v>0.92</v>
      </c>
      <c r="FA281" s="34">
        <f t="shared" si="410"/>
        <v>0.66</v>
      </c>
      <c r="FB281" s="34">
        <f t="shared" si="410"/>
        <v>0.9</v>
      </c>
      <c r="FC281" s="34">
        <f t="shared" si="410"/>
        <v>0.27</v>
      </c>
      <c r="FG281" s="34">
        <f t="shared" ref="FG281:FJ281" si="411">SUM(FG29)</f>
        <v>1.75</v>
      </c>
      <c r="FH281" s="34">
        <f t="shared" si="411"/>
        <v>1.36</v>
      </c>
      <c r="FI281" s="34">
        <f t="shared" si="411"/>
        <v>2.1800000000000002</v>
      </c>
      <c r="FJ281" s="34">
        <f t="shared" si="411"/>
        <v>0.34</v>
      </c>
      <c r="FN281" s="34">
        <f t="shared" ref="FN281:FQ281" si="412">SUM(FN29)</f>
        <v>1.49</v>
      </c>
      <c r="FO281" s="34">
        <f t="shared" si="412"/>
        <v>2.36</v>
      </c>
      <c r="FP281" s="34">
        <f t="shared" si="412"/>
        <v>1.57</v>
      </c>
      <c r="FQ281" s="34">
        <f t="shared" si="412"/>
        <v>0.12</v>
      </c>
      <c r="FU281" s="34">
        <f t="shared" ref="FU281:FX281" si="413">SUM(FU29)</f>
        <v>1.05</v>
      </c>
      <c r="FV281" s="34">
        <f t="shared" si="413"/>
        <v>1.68</v>
      </c>
      <c r="FW281" s="34">
        <f t="shared" si="413"/>
        <v>0.9</v>
      </c>
      <c r="FX281" s="34">
        <f t="shared" si="413"/>
        <v>0.35</v>
      </c>
      <c r="GB281" s="34">
        <f t="shared" ref="GB281:GE281" si="414">SUM(GB29)</f>
        <v>1.06</v>
      </c>
      <c r="GC281" s="34">
        <f t="shared" si="414"/>
        <v>1.68</v>
      </c>
      <c r="GD281" s="34">
        <f t="shared" si="414"/>
        <v>1.18</v>
      </c>
      <c r="GE281" s="34">
        <f t="shared" si="414"/>
        <v>0.18</v>
      </c>
      <c r="GI281" s="34">
        <f t="shared" ref="GI281:GL281" si="415">SUM(GI29)</f>
        <v>1.07</v>
      </c>
      <c r="GJ281" s="34">
        <f t="shared" si="415"/>
        <v>2.2799999999999998</v>
      </c>
      <c r="GK281" s="34">
        <f t="shared" si="415"/>
        <v>0.72</v>
      </c>
      <c r="GL281" s="34">
        <f t="shared" si="415"/>
        <v>0.49</v>
      </c>
      <c r="GP281" s="49">
        <f t="shared" ref="GP281:GS281" si="416">SUM(GP29)</f>
        <v>1.04</v>
      </c>
      <c r="GQ281" s="49">
        <f t="shared" si="416"/>
        <v>2.19</v>
      </c>
      <c r="GR281" s="49">
        <f t="shared" si="416"/>
        <v>1</v>
      </c>
      <c r="GS281" s="49">
        <f t="shared" si="416"/>
        <v>0.16</v>
      </c>
      <c r="GW281" s="55">
        <f t="shared" ref="GW281:GZ281" si="417">SUM(GW29)</f>
        <v>0.75</v>
      </c>
      <c r="GX281" s="55">
        <f t="shared" si="417"/>
        <v>1.42</v>
      </c>
      <c r="GY281" s="55">
        <f t="shared" si="417"/>
        <v>0.73</v>
      </c>
      <c r="GZ281" s="55">
        <f t="shared" si="417"/>
        <v>0</v>
      </c>
      <c r="HD281" s="57">
        <f t="shared" ref="HD281:HG281" si="418">SUM(HD29)</f>
        <v>1.1499999999999999</v>
      </c>
      <c r="HE281" s="57">
        <f t="shared" si="418"/>
        <v>1.91</v>
      </c>
      <c r="HF281" s="57">
        <f t="shared" si="418"/>
        <v>1.04</v>
      </c>
      <c r="HG281" s="57">
        <f t="shared" si="418"/>
        <v>0.16</v>
      </c>
      <c r="HK281" s="57">
        <f t="shared" ref="HK281:HN281" si="419">SUM(HK29)</f>
        <v>1.1000000000000001</v>
      </c>
      <c r="HL281" s="57">
        <f t="shared" si="419"/>
        <v>2.19</v>
      </c>
      <c r="HM281" s="57">
        <f t="shared" si="419"/>
        <v>0.82</v>
      </c>
      <c r="HN281" s="57">
        <f t="shared" si="419"/>
        <v>0.31</v>
      </c>
      <c r="HR281" s="57">
        <f t="shared" ref="HR281:HU281" si="420">SUM(HR29)</f>
        <v>1.1599999999999999</v>
      </c>
      <c r="HS281" s="57">
        <f t="shared" si="420"/>
        <v>2.25</v>
      </c>
      <c r="HT281" s="57">
        <f t="shared" si="420"/>
        <v>0.94</v>
      </c>
      <c r="HU281" s="57">
        <f t="shared" si="420"/>
        <v>0.28000000000000003</v>
      </c>
      <c r="HY281" s="57">
        <f t="shared" ref="HY281:IB281" si="421">SUM(HY29)</f>
        <v>0.54</v>
      </c>
      <c r="HZ281" s="57">
        <f t="shared" si="421"/>
        <v>0.26</v>
      </c>
      <c r="IA281" s="57">
        <f t="shared" si="421"/>
        <v>0.72</v>
      </c>
      <c r="IB281" s="57">
        <f t="shared" si="421"/>
        <v>0</v>
      </c>
    </row>
    <row r="282" spans="1:236" x14ac:dyDescent="0.25">
      <c r="A282" s="34" t="s">
        <v>274</v>
      </c>
      <c r="B282" s="34">
        <f t="shared" si="212"/>
        <v>1.49</v>
      </c>
      <c r="C282" s="34">
        <f t="shared" si="212"/>
        <v>1.27</v>
      </c>
      <c r="D282" s="34">
        <f t="shared" si="212"/>
        <v>1.65</v>
      </c>
      <c r="E282" s="34">
        <f t="shared" si="212"/>
        <v>1.43</v>
      </c>
      <c r="H282" s="34" t="s">
        <v>274</v>
      </c>
      <c r="I282" s="34">
        <f t="shared" si="213"/>
        <v>1.69</v>
      </c>
      <c r="J282" s="34">
        <f t="shared" si="213"/>
        <v>3.26</v>
      </c>
      <c r="K282" s="34">
        <f t="shared" si="213"/>
        <v>1.48</v>
      </c>
      <c r="L282" s="34">
        <f t="shared" si="213"/>
        <v>0.97</v>
      </c>
      <c r="O282" s="34" t="s">
        <v>274</v>
      </c>
      <c r="P282" s="34">
        <f t="shared" si="214"/>
        <v>1.75</v>
      </c>
      <c r="Q282" s="34">
        <f t="shared" si="214"/>
        <v>3.2</v>
      </c>
      <c r="R282" s="34">
        <f t="shared" si="214"/>
        <v>1.47</v>
      </c>
      <c r="S282" s="34">
        <f t="shared" si="214"/>
        <v>1.63</v>
      </c>
      <c r="V282" s="34" t="s">
        <v>274</v>
      </c>
      <c r="W282" s="34">
        <f t="shared" si="215"/>
        <v>1.86</v>
      </c>
      <c r="X282" s="34">
        <f t="shared" si="215"/>
        <v>1.1000000000000001</v>
      </c>
      <c r="Y282" s="34">
        <f t="shared" si="215"/>
        <v>2.02</v>
      </c>
      <c r="Z282" s="34">
        <f t="shared" si="215"/>
        <v>1.64</v>
      </c>
      <c r="AC282" s="34" t="s">
        <v>274</v>
      </c>
      <c r="AD282" s="34">
        <f t="shared" si="216"/>
        <v>1.68</v>
      </c>
      <c r="AE282" s="34">
        <f t="shared" si="216"/>
        <v>1.31</v>
      </c>
      <c r="AF282" s="34">
        <f t="shared" si="216"/>
        <v>1.84</v>
      </c>
      <c r="AG282" s="34">
        <f t="shared" si="216"/>
        <v>1.2</v>
      </c>
      <c r="AJ282" s="34" t="s">
        <v>274</v>
      </c>
      <c r="AK282" s="34">
        <f t="shared" si="217"/>
        <v>1.05</v>
      </c>
      <c r="AL282" s="34">
        <f t="shared" si="217"/>
        <v>0.26</v>
      </c>
      <c r="AM282" s="34">
        <f t="shared" si="217"/>
        <v>1.28</v>
      </c>
      <c r="AN282" s="34">
        <f t="shared" si="217"/>
        <v>0.84</v>
      </c>
      <c r="AQ282" s="34" t="s">
        <v>274</v>
      </c>
      <c r="AR282" s="34">
        <f t="shared" si="218"/>
        <v>0.84</v>
      </c>
      <c r="AS282" s="34">
        <f t="shared" si="218"/>
        <v>0.23</v>
      </c>
      <c r="AT282" s="34">
        <f t="shared" si="218"/>
        <v>0.99</v>
      </c>
      <c r="AU282" s="34">
        <f t="shared" si="218"/>
        <v>0.88</v>
      </c>
      <c r="AX282" s="34" t="s">
        <v>274</v>
      </c>
      <c r="AY282" s="34">
        <f t="shared" si="219"/>
        <v>0.87</v>
      </c>
      <c r="AZ282" s="34">
        <f t="shared" si="219"/>
        <v>1.07</v>
      </c>
      <c r="BA282" s="34">
        <f t="shared" si="219"/>
        <v>0.69</v>
      </c>
      <c r="BB282" s="34">
        <f t="shared" si="219"/>
        <v>1.07</v>
      </c>
      <c r="BE282" s="34" t="s">
        <v>274</v>
      </c>
      <c r="BF282" s="34">
        <f t="shared" si="220"/>
        <v>0.74</v>
      </c>
      <c r="BG282" s="34">
        <f t="shared" si="220"/>
        <v>0.85</v>
      </c>
      <c r="BH282" s="34">
        <f t="shared" si="220"/>
        <v>0.65</v>
      </c>
      <c r="BI282" s="34">
        <f t="shared" si="220"/>
        <v>0.76</v>
      </c>
      <c r="BL282" s="34" t="s">
        <v>274</v>
      </c>
      <c r="BM282" s="34">
        <f t="shared" si="221"/>
        <v>0.67</v>
      </c>
      <c r="BN282" s="34">
        <f t="shared" si="221"/>
        <v>1.1499999999999999</v>
      </c>
      <c r="BO282" s="34">
        <f t="shared" si="221"/>
        <v>0.5</v>
      </c>
      <c r="BP282" s="34">
        <f t="shared" si="221"/>
        <v>1.1000000000000001</v>
      </c>
      <c r="BS282" s="34" t="s">
        <v>274</v>
      </c>
      <c r="BT282" s="34">
        <f t="shared" si="222"/>
        <v>0.6</v>
      </c>
      <c r="BU282" s="34">
        <f t="shared" si="222"/>
        <v>0.38</v>
      </c>
      <c r="BV282" s="34">
        <f t="shared" si="222"/>
        <v>0.63</v>
      </c>
      <c r="BW282" s="34">
        <f t="shared" si="222"/>
        <v>0.52</v>
      </c>
      <c r="BZ282" s="34" t="s">
        <v>274</v>
      </c>
      <c r="CA282" s="34">
        <f t="shared" si="223"/>
        <v>0.9</v>
      </c>
      <c r="CB282" s="34">
        <f t="shared" si="223"/>
        <v>1.88</v>
      </c>
      <c r="CC282" s="34">
        <f t="shared" si="223"/>
        <v>0.4</v>
      </c>
      <c r="CD282" s="34">
        <f t="shared" si="223"/>
        <v>1.68</v>
      </c>
      <c r="CG282" s="34" t="s">
        <v>274</v>
      </c>
      <c r="CH282" s="34">
        <f t="shared" ref="CH282:CK282" si="422">SUM(CH30)</f>
        <v>1.02</v>
      </c>
      <c r="CI282" s="34">
        <f t="shared" si="422"/>
        <v>1.1599999999999999</v>
      </c>
      <c r="CJ282" s="34">
        <f t="shared" si="422"/>
        <v>1.2</v>
      </c>
      <c r="CK282" s="34">
        <f t="shared" si="422"/>
        <v>0.31</v>
      </c>
      <c r="CN282" s="34" t="s">
        <v>274</v>
      </c>
      <c r="CO282" s="34">
        <f t="shared" ref="CO282:CR282" si="423">SUM(CO30)</f>
        <v>0.89</v>
      </c>
      <c r="CP282" s="34">
        <f t="shared" si="423"/>
        <v>0.93</v>
      </c>
      <c r="CQ282" s="34">
        <f t="shared" si="423"/>
        <v>1.08</v>
      </c>
      <c r="CR282" s="34">
        <f t="shared" si="423"/>
        <v>0.28999999999999998</v>
      </c>
      <c r="CU282" s="34" t="s">
        <v>274</v>
      </c>
      <c r="CV282" s="34">
        <f t="shared" ref="CV282:CY282" si="424">SUM(CV30)</f>
        <v>0.3</v>
      </c>
      <c r="CW282" s="34">
        <f t="shared" si="424"/>
        <v>0.44</v>
      </c>
      <c r="CX282" s="34">
        <f t="shared" si="424"/>
        <v>0.26</v>
      </c>
      <c r="CY282" s="34">
        <f t="shared" si="424"/>
        <v>0.3</v>
      </c>
      <c r="DB282" s="34" t="s">
        <v>274</v>
      </c>
      <c r="DC282" s="34">
        <f t="shared" ref="DC282:DF282" si="425">SUM(DC30)</f>
        <v>0.31</v>
      </c>
      <c r="DD282" s="34">
        <f t="shared" si="425"/>
        <v>0.91</v>
      </c>
      <c r="DE282" s="34">
        <f t="shared" si="425"/>
        <v>0.2</v>
      </c>
      <c r="DF282" s="34">
        <f t="shared" si="425"/>
        <v>0.3</v>
      </c>
      <c r="DI282" s="34" t="s">
        <v>274</v>
      </c>
      <c r="DJ282" s="34">
        <f t="shared" ref="DJ282:DM282" si="426">SUM(DJ30)</f>
        <v>0.2</v>
      </c>
      <c r="DK282" s="34">
        <f t="shared" si="426"/>
        <v>0.39</v>
      </c>
      <c r="DL282" s="34">
        <f t="shared" si="426"/>
        <v>0.18</v>
      </c>
      <c r="DM282" s="34">
        <f t="shared" si="426"/>
        <v>7.0000000000000007E-2</v>
      </c>
      <c r="DP282" s="34" t="s">
        <v>274</v>
      </c>
      <c r="DQ282" s="34">
        <f t="shared" ref="DQ282:DT282" si="427">SUM(DQ30)</f>
        <v>0.18</v>
      </c>
      <c r="DR282" s="34">
        <f t="shared" si="427"/>
        <v>0.45</v>
      </c>
      <c r="DS282" s="34">
        <f t="shared" si="427"/>
        <v>0.1</v>
      </c>
      <c r="DT282" s="34">
        <f t="shared" si="427"/>
        <v>0.34</v>
      </c>
      <c r="DW282" s="34" t="s">
        <v>274</v>
      </c>
      <c r="DX282" s="34">
        <f t="shared" ref="DX282:EA282" si="428">SUM(DX30)</f>
        <v>0.17</v>
      </c>
      <c r="DY282" s="34">
        <f t="shared" si="428"/>
        <v>0.81</v>
      </c>
      <c r="DZ282" s="34">
        <f t="shared" si="428"/>
        <v>0.02</v>
      </c>
      <c r="EA282" s="34">
        <f t="shared" si="428"/>
        <v>0.18</v>
      </c>
      <c r="ED282" s="34" t="s">
        <v>274</v>
      </c>
      <c r="EE282" s="34">
        <f t="shared" ref="EE282:EH282" si="429">SUM(EE30)</f>
        <v>0.48</v>
      </c>
      <c r="EF282" s="34">
        <f t="shared" si="429"/>
        <v>0.45</v>
      </c>
      <c r="EG282" s="34">
        <f t="shared" si="429"/>
        <v>0.13</v>
      </c>
      <c r="EH282" s="34">
        <f t="shared" si="429"/>
        <v>1.95</v>
      </c>
      <c r="EK282" s="34" t="s">
        <v>274</v>
      </c>
      <c r="EL282" s="34">
        <f t="shared" ref="EL282:EO282" si="430">SUM(EL30)</f>
        <v>0.1</v>
      </c>
      <c r="EM282" s="34">
        <f t="shared" si="430"/>
        <v>0.14000000000000001</v>
      </c>
      <c r="EN282" s="34">
        <f t="shared" si="430"/>
        <v>0.02</v>
      </c>
      <c r="EO282" s="34">
        <f t="shared" si="430"/>
        <v>0.35</v>
      </c>
      <c r="ER282" s="34" t="s">
        <v>274</v>
      </c>
      <c r="ES282" s="34">
        <f t="shared" ref="ES282:EV282" si="431">SUM(ES30)</f>
        <v>0.33</v>
      </c>
      <c r="ET282" s="34">
        <f t="shared" si="431"/>
        <v>0.64</v>
      </c>
      <c r="EU282" s="34">
        <f t="shared" si="431"/>
        <v>0.05</v>
      </c>
      <c r="EV282" s="34">
        <f t="shared" si="431"/>
        <v>1.1499999999999999</v>
      </c>
      <c r="EZ282" s="34">
        <f t="shared" ref="EZ282:FC282" si="432">SUM(EZ30)</f>
        <v>0.18</v>
      </c>
      <c r="FA282" s="34">
        <f t="shared" si="432"/>
        <v>0.56000000000000005</v>
      </c>
      <c r="FB282" s="34">
        <f t="shared" si="432"/>
        <v>0.03</v>
      </c>
      <c r="FC282" s="34">
        <f t="shared" si="432"/>
        <v>0.56000000000000005</v>
      </c>
      <c r="FG282" s="34">
        <f t="shared" ref="FG282:FJ282" si="433">SUM(FG30)</f>
        <v>0.35</v>
      </c>
      <c r="FH282" s="34">
        <f t="shared" si="433"/>
        <v>0.61</v>
      </c>
      <c r="FI282" s="34">
        <f t="shared" si="433"/>
        <v>0.04</v>
      </c>
      <c r="FJ282" s="34">
        <f t="shared" si="433"/>
        <v>1.35</v>
      </c>
      <c r="FN282" s="34">
        <f t="shared" ref="FN282:FQ282" si="434">SUM(FN30)</f>
        <v>0.24</v>
      </c>
      <c r="FO282" s="34">
        <f t="shared" si="434"/>
        <v>0.15</v>
      </c>
      <c r="FP282" s="34">
        <f t="shared" si="434"/>
        <v>0.11</v>
      </c>
      <c r="FQ282" s="34">
        <f t="shared" si="434"/>
        <v>0.91</v>
      </c>
      <c r="FU282" s="34">
        <f t="shared" ref="FU282:FX282" si="435">SUM(FU30)</f>
        <v>0.3</v>
      </c>
      <c r="FV282" s="34">
        <f t="shared" si="435"/>
        <v>0.92</v>
      </c>
      <c r="FW282" s="34">
        <f t="shared" si="435"/>
        <v>0.08</v>
      </c>
      <c r="FX282" s="34">
        <f t="shared" si="435"/>
        <v>0</v>
      </c>
      <c r="GB282" s="34">
        <f t="shared" ref="GB282:GE282" si="436">SUM(GB30)</f>
        <v>0.32</v>
      </c>
      <c r="GC282" s="34">
        <f t="shared" si="436"/>
        <v>1.35</v>
      </c>
      <c r="GD282" s="34">
        <f t="shared" si="436"/>
        <v>0</v>
      </c>
      <c r="GE282" s="34">
        <f t="shared" si="436"/>
        <v>0.48</v>
      </c>
      <c r="GI282" s="34">
        <f t="shared" ref="GI282:GL282" si="437">SUM(GI30)</f>
        <v>0.31</v>
      </c>
      <c r="GJ282" s="34">
        <f t="shared" si="437"/>
        <v>1.7</v>
      </c>
      <c r="GK282" s="34">
        <f t="shared" si="437"/>
        <v>0.02</v>
      </c>
      <c r="GL282" s="34">
        <f t="shared" si="437"/>
        <v>0.13</v>
      </c>
      <c r="GP282" s="49">
        <f t="shared" ref="GP282:GS282" si="438">SUM(GP30)</f>
        <v>0.28999999999999998</v>
      </c>
      <c r="GQ282" s="49">
        <f t="shared" si="438"/>
        <v>0.65</v>
      </c>
      <c r="GR282" s="49">
        <f t="shared" si="438"/>
        <v>0.12</v>
      </c>
      <c r="GS282" s="49">
        <f t="shared" si="438"/>
        <v>0.26</v>
      </c>
      <c r="GW282" s="55">
        <f t="shared" ref="GW282:GZ282" si="439">SUM(GW30)</f>
        <v>0.18</v>
      </c>
      <c r="GX282" s="55">
        <f t="shared" si="439"/>
        <v>0.43</v>
      </c>
      <c r="GY282" s="55">
        <f t="shared" si="439"/>
        <v>0.01</v>
      </c>
      <c r="GZ282" s="55">
        <f t="shared" si="439"/>
        <v>0.7</v>
      </c>
      <c r="HD282" s="57">
        <f t="shared" ref="HD282:HG282" si="440">SUM(HD30)</f>
        <v>0.11</v>
      </c>
      <c r="HE282" s="57">
        <f t="shared" si="440"/>
        <v>0.27</v>
      </c>
      <c r="HF282" s="57">
        <f t="shared" si="440"/>
        <v>0.05</v>
      </c>
      <c r="HG282" s="57">
        <f t="shared" si="440"/>
        <v>0.17</v>
      </c>
      <c r="HK282" s="57">
        <f t="shared" ref="HK282:HN282" si="441">SUM(HK30)</f>
        <v>0.35</v>
      </c>
      <c r="HL282" s="57">
        <f t="shared" si="441"/>
        <v>0.98</v>
      </c>
      <c r="HM282" s="57">
        <f t="shared" si="441"/>
        <v>0.22</v>
      </c>
      <c r="HN282" s="57">
        <f t="shared" si="441"/>
        <v>0.41</v>
      </c>
      <c r="HR282" s="57">
        <f t="shared" ref="HR282:HU282" si="442">SUM(HR30)</f>
        <v>0.51</v>
      </c>
      <c r="HS282" s="57">
        <f t="shared" si="442"/>
        <v>0.85</v>
      </c>
      <c r="HT282" s="57">
        <f t="shared" si="442"/>
        <v>0.41</v>
      </c>
      <c r="HU282" s="57">
        <f t="shared" si="442"/>
        <v>0.12</v>
      </c>
      <c r="HY282" s="57">
        <f t="shared" ref="HY282:IB282" si="443">SUM(HY30)</f>
        <v>0.17</v>
      </c>
      <c r="HZ282" s="57">
        <f t="shared" si="443"/>
        <v>0.56000000000000005</v>
      </c>
      <c r="IA282" s="57">
        <f t="shared" si="443"/>
        <v>0.09</v>
      </c>
      <c r="IB282" s="57">
        <f t="shared" si="443"/>
        <v>0.16</v>
      </c>
    </row>
    <row r="283" spans="1:236" x14ac:dyDescent="0.25">
      <c r="A283" s="34" t="s">
        <v>275</v>
      </c>
      <c r="B283" s="34">
        <f t="shared" si="212"/>
        <v>1.63</v>
      </c>
      <c r="C283" s="34">
        <f t="shared" si="212"/>
        <v>3.34</v>
      </c>
      <c r="D283" s="34">
        <f t="shared" si="212"/>
        <v>1.71</v>
      </c>
      <c r="E283" s="34">
        <f t="shared" si="212"/>
        <v>0.3</v>
      </c>
      <c r="H283" s="34" t="s">
        <v>275</v>
      </c>
      <c r="I283" s="34">
        <f t="shared" si="213"/>
        <v>1.74</v>
      </c>
      <c r="J283" s="34">
        <f t="shared" si="213"/>
        <v>2.5099999999999998</v>
      </c>
      <c r="K283" s="34">
        <f t="shared" si="213"/>
        <v>1.95</v>
      </c>
      <c r="L283" s="34">
        <f t="shared" si="213"/>
        <v>0.11</v>
      </c>
      <c r="O283" s="34" t="s">
        <v>275</v>
      </c>
      <c r="P283" s="34">
        <f t="shared" si="214"/>
        <v>1.52</v>
      </c>
      <c r="Q283" s="34">
        <f t="shared" si="214"/>
        <v>3.11</v>
      </c>
      <c r="R283" s="34">
        <f t="shared" si="214"/>
        <v>1.49</v>
      </c>
      <c r="S283" s="34">
        <f t="shared" si="214"/>
        <v>0.65</v>
      </c>
      <c r="V283" s="34" t="s">
        <v>275</v>
      </c>
      <c r="W283" s="34">
        <f t="shared" si="215"/>
        <v>1.23</v>
      </c>
      <c r="X283" s="34">
        <f t="shared" si="215"/>
        <v>3.54</v>
      </c>
      <c r="Y283" s="34">
        <f t="shared" si="215"/>
        <v>1.06</v>
      </c>
      <c r="Z283" s="34">
        <f t="shared" si="215"/>
        <v>0.19</v>
      </c>
      <c r="AC283" s="34" t="s">
        <v>275</v>
      </c>
      <c r="AD283" s="34">
        <f t="shared" si="216"/>
        <v>1.27</v>
      </c>
      <c r="AE283" s="34">
        <f t="shared" si="216"/>
        <v>0.93</v>
      </c>
      <c r="AF283" s="34">
        <f t="shared" si="216"/>
        <v>1.6</v>
      </c>
      <c r="AG283" s="34">
        <f t="shared" si="216"/>
        <v>0.03</v>
      </c>
      <c r="AJ283" s="34" t="s">
        <v>275</v>
      </c>
      <c r="AK283" s="34">
        <f t="shared" si="217"/>
        <v>0.84</v>
      </c>
      <c r="AL283" s="34">
        <f t="shared" si="217"/>
        <v>0.72</v>
      </c>
      <c r="AM283" s="34">
        <f t="shared" si="217"/>
        <v>1</v>
      </c>
      <c r="AN283" s="34">
        <f t="shared" si="217"/>
        <v>0.3</v>
      </c>
      <c r="AQ283" s="34" t="s">
        <v>275</v>
      </c>
      <c r="AR283" s="34">
        <f t="shared" si="218"/>
        <v>0.8</v>
      </c>
      <c r="AS283" s="34">
        <f t="shared" si="218"/>
        <v>1.32</v>
      </c>
      <c r="AT283" s="34">
        <f t="shared" si="218"/>
        <v>0.8</v>
      </c>
      <c r="AU283" s="34">
        <f t="shared" si="218"/>
        <v>0.34</v>
      </c>
      <c r="AX283" s="34" t="s">
        <v>275</v>
      </c>
      <c r="AY283" s="34">
        <f t="shared" si="219"/>
        <v>0.69</v>
      </c>
      <c r="AZ283" s="34">
        <f t="shared" si="219"/>
        <v>0.41</v>
      </c>
      <c r="BA283" s="34">
        <f t="shared" si="219"/>
        <v>0.93</v>
      </c>
      <c r="BB283" s="34">
        <f t="shared" si="219"/>
        <v>0</v>
      </c>
      <c r="BE283" s="34" t="s">
        <v>275</v>
      </c>
      <c r="BF283" s="34">
        <f t="shared" si="220"/>
        <v>0.41</v>
      </c>
      <c r="BG283" s="34">
        <f t="shared" si="220"/>
        <v>0.23</v>
      </c>
      <c r="BH283" s="34">
        <f t="shared" si="220"/>
        <v>0.52</v>
      </c>
      <c r="BI283" s="34">
        <f t="shared" si="220"/>
        <v>0</v>
      </c>
      <c r="BL283" s="34" t="s">
        <v>275</v>
      </c>
      <c r="BM283" s="34">
        <f t="shared" si="221"/>
        <v>0.62</v>
      </c>
      <c r="BN283" s="34">
        <f t="shared" si="221"/>
        <v>0.82</v>
      </c>
      <c r="BO283" s="34">
        <f t="shared" si="221"/>
        <v>0.77</v>
      </c>
      <c r="BP283" s="34">
        <f t="shared" si="221"/>
        <v>0</v>
      </c>
      <c r="BS283" s="34" t="s">
        <v>275</v>
      </c>
      <c r="BT283" s="34">
        <f t="shared" si="222"/>
        <v>0.61</v>
      </c>
      <c r="BU283" s="34">
        <f t="shared" si="222"/>
        <v>1.1299999999999999</v>
      </c>
      <c r="BV283" s="34">
        <f t="shared" si="222"/>
        <v>0.6</v>
      </c>
      <c r="BW283" s="34">
        <f t="shared" si="222"/>
        <v>0.28999999999999998</v>
      </c>
      <c r="BZ283" s="34" t="s">
        <v>275</v>
      </c>
      <c r="CA283" s="34">
        <f t="shared" si="223"/>
        <v>1.08</v>
      </c>
      <c r="CB283" s="34">
        <f t="shared" si="223"/>
        <v>2.58</v>
      </c>
      <c r="CC283" s="34">
        <f t="shared" si="223"/>
        <v>0.69</v>
      </c>
      <c r="CD283" s="34">
        <f t="shared" si="223"/>
        <v>1.1399999999999999</v>
      </c>
      <c r="CG283" s="34" t="s">
        <v>275</v>
      </c>
      <c r="CH283" s="34">
        <f t="shared" ref="CH283:CK283" si="444">SUM(CH31)</f>
        <v>0.49</v>
      </c>
      <c r="CI283" s="34">
        <f t="shared" si="444"/>
        <v>1.99</v>
      </c>
      <c r="CJ283" s="34">
        <f t="shared" si="444"/>
        <v>0.28000000000000003</v>
      </c>
      <c r="CK283" s="34">
        <f t="shared" si="444"/>
        <v>0.13</v>
      </c>
      <c r="CN283" s="34" t="s">
        <v>275</v>
      </c>
      <c r="CO283" s="34">
        <f t="shared" ref="CO283:CR283" si="445">SUM(CO31)</f>
        <v>0.5</v>
      </c>
      <c r="CP283" s="34">
        <f t="shared" si="445"/>
        <v>1.56</v>
      </c>
      <c r="CQ283" s="34">
        <f t="shared" si="445"/>
        <v>0.34</v>
      </c>
      <c r="CR283" s="34">
        <f t="shared" si="445"/>
        <v>0.28000000000000003</v>
      </c>
      <c r="CU283" s="34" t="s">
        <v>275</v>
      </c>
      <c r="CV283" s="34">
        <f t="shared" ref="CV283:CY283" si="446">SUM(CV31)</f>
        <v>1.19</v>
      </c>
      <c r="CW283" s="34">
        <f t="shared" si="446"/>
        <v>2.17</v>
      </c>
      <c r="CX283" s="34">
        <f t="shared" si="446"/>
        <v>1.28</v>
      </c>
      <c r="CY283" s="34">
        <f t="shared" si="446"/>
        <v>0.16</v>
      </c>
      <c r="DB283" s="34" t="s">
        <v>275</v>
      </c>
      <c r="DC283" s="34">
        <f t="shared" ref="DC283:DF283" si="447">SUM(DC31)</f>
        <v>1.1200000000000001</v>
      </c>
      <c r="DD283" s="34">
        <f t="shared" si="447"/>
        <v>0.78</v>
      </c>
      <c r="DE283" s="34">
        <f t="shared" si="447"/>
        <v>1.1399999999999999</v>
      </c>
      <c r="DF283" s="34">
        <f t="shared" si="447"/>
        <v>1.04</v>
      </c>
      <c r="DI283" s="34" t="s">
        <v>275</v>
      </c>
      <c r="DJ283" s="34">
        <f t="shared" ref="DJ283:DM283" si="448">SUM(DJ31)</f>
        <v>1.17</v>
      </c>
      <c r="DK283" s="34">
        <f t="shared" si="448"/>
        <v>0.43</v>
      </c>
      <c r="DL283" s="34">
        <f t="shared" si="448"/>
        <v>1.17</v>
      </c>
      <c r="DM283" s="34">
        <f t="shared" si="448"/>
        <v>0.98</v>
      </c>
      <c r="DP283" s="34" t="s">
        <v>275</v>
      </c>
      <c r="DQ283" s="34">
        <f t="shared" ref="DQ283:DT283" si="449">SUM(DQ31)</f>
        <v>0.94</v>
      </c>
      <c r="DR283" s="34">
        <f t="shared" si="449"/>
        <v>0.87</v>
      </c>
      <c r="DS283" s="34">
        <f t="shared" si="449"/>
        <v>0.87</v>
      </c>
      <c r="DT283" s="34">
        <f t="shared" si="449"/>
        <v>0.81</v>
      </c>
      <c r="DW283" s="34" t="s">
        <v>275</v>
      </c>
      <c r="DX283" s="34">
        <f t="shared" ref="DX283:EA283" si="450">SUM(DX31)</f>
        <v>0.83</v>
      </c>
      <c r="DY283" s="34">
        <f t="shared" si="450"/>
        <v>0.84</v>
      </c>
      <c r="DZ283" s="34">
        <f t="shared" si="450"/>
        <v>0.78</v>
      </c>
      <c r="EA283" s="34">
        <f t="shared" si="450"/>
        <v>0.94</v>
      </c>
      <c r="ED283" s="34" t="s">
        <v>275</v>
      </c>
      <c r="EE283" s="34">
        <f t="shared" ref="EE283:EH283" si="451">SUM(EE31)</f>
        <v>1.1100000000000001</v>
      </c>
      <c r="EF283" s="34">
        <f t="shared" si="451"/>
        <v>1.61</v>
      </c>
      <c r="EG283" s="34">
        <f t="shared" si="451"/>
        <v>1.17</v>
      </c>
      <c r="EH283" s="34">
        <f t="shared" si="451"/>
        <v>0.06</v>
      </c>
      <c r="EK283" s="34" t="s">
        <v>275</v>
      </c>
      <c r="EL283" s="34">
        <f t="shared" ref="EL283:EO283" si="452">SUM(EL31)</f>
        <v>0.85</v>
      </c>
      <c r="EM283" s="34">
        <f t="shared" si="452"/>
        <v>1.6</v>
      </c>
      <c r="EN283" s="34">
        <f t="shared" si="452"/>
        <v>0.8</v>
      </c>
      <c r="EO283" s="34">
        <f t="shared" si="452"/>
        <v>0.37</v>
      </c>
      <c r="ER283" s="34" t="s">
        <v>275</v>
      </c>
      <c r="ES283" s="34">
        <f t="shared" ref="ES283:EV283" si="453">SUM(ES31)</f>
        <v>1.0900000000000001</v>
      </c>
      <c r="ET283" s="34">
        <f t="shared" si="453"/>
        <v>2.68</v>
      </c>
      <c r="EU283" s="34">
        <f t="shared" si="453"/>
        <v>0.9</v>
      </c>
      <c r="EV283" s="34">
        <f t="shared" si="453"/>
        <v>0.23</v>
      </c>
      <c r="EZ283" s="34">
        <f t="shared" ref="EZ283:FC283" si="454">SUM(EZ31)</f>
        <v>0.84</v>
      </c>
      <c r="FA283" s="34">
        <f t="shared" si="454"/>
        <v>1.78</v>
      </c>
      <c r="FB283" s="34">
        <f t="shared" si="454"/>
        <v>0.63</v>
      </c>
      <c r="FC283" s="34">
        <f t="shared" si="454"/>
        <v>0.95</v>
      </c>
      <c r="FG283" s="34">
        <f t="shared" ref="FG283:FJ283" si="455">SUM(FG31)</f>
        <v>1.22</v>
      </c>
      <c r="FH283" s="34">
        <f t="shared" si="455"/>
        <v>3.13</v>
      </c>
      <c r="FI283" s="34">
        <f t="shared" si="455"/>
        <v>1.07</v>
      </c>
      <c r="FJ283" s="34">
        <f t="shared" si="455"/>
        <v>0.33</v>
      </c>
      <c r="FN283" s="34">
        <f t="shared" ref="FN283:FQ283" si="456">SUM(FN31)</f>
        <v>0.89</v>
      </c>
      <c r="FO283" s="34">
        <f t="shared" si="456"/>
        <v>0.45</v>
      </c>
      <c r="FP283" s="34">
        <f t="shared" si="456"/>
        <v>1.18</v>
      </c>
      <c r="FQ283" s="34">
        <f t="shared" si="456"/>
        <v>0</v>
      </c>
      <c r="FU283" s="34">
        <f t="shared" ref="FU283:FX283" si="457">SUM(FU31)</f>
        <v>1.37</v>
      </c>
      <c r="FV283" s="34">
        <f t="shared" si="457"/>
        <v>1.22</v>
      </c>
      <c r="FW283" s="34">
        <f t="shared" si="457"/>
        <v>1.82</v>
      </c>
      <c r="FX283" s="34">
        <f t="shared" si="457"/>
        <v>0</v>
      </c>
      <c r="GB283" s="34">
        <f t="shared" ref="GB283:GE283" si="458">SUM(GB31)</f>
        <v>1.57</v>
      </c>
      <c r="GC283" s="34">
        <f t="shared" si="458"/>
        <v>0.95</v>
      </c>
      <c r="GD283" s="34">
        <f t="shared" si="458"/>
        <v>2.06</v>
      </c>
      <c r="GE283" s="34">
        <f t="shared" si="458"/>
        <v>0.68</v>
      </c>
      <c r="GI283" s="34">
        <f t="shared" ref="GI283:GL283" si="459">SUM(GI31)</f>
        <v>1.4</v>
      </c>
      <c r="GJ283" s="34">
        <f t="shared" si="459"/>
        <v>1</v>
      </c>
      <c r="GK283" s="34">
        <f t="shared" si="459"/>
        <v>1.91</v>
      </c>
      <c r="GL283" s="34">
        <f t="shared" si="459"/>
        <v>0</v>
      </c>
      <c r="GP283" s="49">
        <f t="shared" ref="GP283:GS283" si="460">SUM(GP31)</f>
        <v>0.83</v>
      </c>
      <c r="GQ283" s="49">
        <f t="shared" si="460"/>
        <v>1.05</v>
      </c>
      <c r="GR283" s="49">
        <f t="shared" si="460"/>
        <v>1</v>
      </c>
      <c r="GS283" s="49">
        <f t="shared" si="460"/>
        <v>0.06</v>
      </c>
      <c r="GW283" s="55">
        <f t="shared" ref="GW283:GZ283" si="461">SUM(GW31)</f>
        <v>1.39</v>
      </c>
      <c r="GX283" s="55">
        <f t="shared" si="461"/>
        <v>1.31</v>
      </c>
      <c r="GY283" s="55">
        <f t="shared" si="461"/>
        <v>1.72</v>
      </c>
      <c r="GZ283" s="55">
        <f t="shared" si="461"/>
        <v>0.16</v>
      </c>
      <c r="HD283" s="57">
        <f t="shared" ref="HD283:HG283" si="462">SUM(HD31)</f>
        <v>1.58</v>
      </c>
      <c r="HE283" s="57">
        <f t="shared" si="462"/>
        <v>1.06</v>
      </c>
      <c r="HF283" s="57">
        <f t="shared" si="462"/>
        <v>1.95</v>
      </c>
      <c r="HG283" s="57">
        <f t="shared" si="462"/>
        <v>0</v>
      </c>
      <c r="HK283" s="57">
        <f t="shared" ref="HK283:HN283" si="463">SUM(HK31)</f>
        <v>1.28</v>
      </c>
      <c r="HL283" s="57">
        <f t="shared" si="463"/>
        <v>1.1299999999999999</v>
      </c>
      <c r="HM283" s="57">
        <f t="shared" si="463"/>
        <v>1.43</v>
      </c>
      <c r="HN283" s="57">
        <f t="shared" si="463"/>
        <v>0.35</v>
      </c>
      <c r="HR283" s="57">
        <f t="shared" ref="HR283:HU283" si="464">SUM(HR31)</f>
        <v>1.46</v>
      </c>
      <c r="HS283" s="57">
        <f t="shared" si="464"/>
        <v>0.51</v>
      </c>
      <c r="HT283" s="57">
        <f t="shared" si="464"/>
        <v>1.78</v>
      </c>
      <c r="HU283" s="57">
        <f t="shared" si="464"/>
        <v>0.63</v>
      </c>
      <c r="HY283" s="57">
        <f t="shared" ref="HY283:IB283" si="465">SUM(HY31)</f>
        <v>1.1399999999999999</v>
      </c>
      <c r="HZ283" s="57">
        <f t="shared" si="465"/>
        <v>1.08</v>
      </c>
      <c r="IA283" s="57">
        <f t="shared" si="465"/>
        <v>1.43</v>
      </c>
      <c r="IB283" s="57">
        <f t="shared" si="465"/>
        <v>0</v>
      </c>
    </row>
    <row r="284" spans="1:236" x14ac:dyDescent="0.25">
      <c r="A284" s="34" t="s">
        <v>276</v>
      </c>
      <c r="B284" s="34">
        <f t="shared" si="212"/>
        <v>0.2</v>
      </c>
      <c r="C284" s="34">
        <f t="shared" si="212"/>
        <v>0</v>
      </c>
      <c r="D284" s="34">
        <f t="shared" si="212"/>
        <v>0.09</v>
      </c>
      <c r="E284" s="34">
        <f t="shared" si="212"/>
        <v>7.0000000000000007E-2</v>
      </c>
      <c r="H284" s="34" t="s">
        <v>276</v>
      </c>
      <c r="I284" s="34">
        <f t="shared" si="213"/>
        <v>0.37</v>
      </c>
      <c r="J284" s="34">
        <f t="shared" si="213"/>
        <v>0.31</v>
      </c>
      <c r="K284" s="34">
        <f t="shared" si="213"/>
        <v>0.02</v>
      </c>
      <c r="L284" s="34">
        <f t="shared" si="213"/>
        <v>0</v>
      </c>
      <c r="O284" s="34" t="s">
        <v>276</v>
      </c>
      <c r="P284" s="34">
        <f t="shared" si="214"/>
        <v>0.28000000000000003</v>
      </c>
      <c r="Q284" s="34">
        <f t="shared" si="214"/>
        <v>0.1</v>
      </c>
      <c r="R284" s="34">
        <f t="shared" si="214"/>
        <v>0.12</v>
      </c>
      <c r="S284" s="34">
        <f t="shared" si="214"/>
        <v>0.2</v>
      </c>
      <c r="V284" s="34" t="s">
        <v>276</v>
      </c>
      <c r="W284" s="34">
        <f t="shared" si="215"/>
        <v>0.25</v>
      </c>
      <c r="X284" s="34">
        <f t="shared" si="215"/>
        <v>0.19</v>
      </c>
      <c r="Y284" s="34">
        <f t="shared" si="215"/>
        <v>0.19</v>
      </c>
      <c r="Z284" s="34">
        <f t="shared" si="215"/>
        <v>7.0000000000000007E-2</v>
      </c>
      <c r="AC284" s="34" t="s">
        <v>276</v>
      </c>
      <c r="AD284" s="34">
        <f t="shared" si="216"/>
        <v>0.24</v>
      </c>
      <c r="AE284" s="34">
        <f t="shared" si="216"/>
        <v>0.57999999999999996</v>
      </c>
      <c r="AF284" s="34">
        <f t="shared" si="216"/>
        <v>0.03</v>
      </c>
      <c r="AG284" s="34">
        <f t="shared" si="216"/>
        <v>0</v>
      </c>
      <c r="AJ284" s="34" t="s">
        <v>276</v>
      </c>
      <c r="AK284" s="34">
        <f t="shared" si="217"/>
        <v>0.24</v>
      </c>
      <c r="AL284" s="34">
        <f t="shared" si="217"/>
        <v>0.78</v>
      </c>
      <c r="AM284" s="34">
        <f t="shared" si="217"/>
        <v>0.09</v>
      </c>
      <c r="AN284" s="34">
        <f t="shared" si="217"/>
        <v>0</v>
      </c>
      <c r="AQ284" s="34" t="s">
        <v>276</v>
      </c>
      <c r="AR284" s="34">
        <f t="shared" si="218"/>
        <v>0.42</v>
      </c>
      <c r="AS284" s="34">
        <f t="shared" si="218"/>
        <v>1.03</v>
      </c>
      <c r="AT284" s="34">
        <f t="shared" si="218"/>
        <v>0.24</v>
      </c>
      <c r="AU284" s="34">
        <f t="shared" si="218"/>
        <v>0</v>
      </c>
      <c r="AX284" s="34" t="s">
        <v>276</v>
      </c>
      <c r="AY284" s="34">
        <f t="shared" si="219"/>
        <v>0.36</v>
      </c>
      <c r="AZ284" s="34">
        <f t="shared" si="219"/>
        <v>1.37</v>
      </c>
      <c r="BA284" s="34">
        <f t="shared" si="219"/>
        <v>0.15</v>
      </c>
      <c r="BB284" s="34">
        <f t="shared" si="219"/>
        <v>0.3</v>
      </c>
      <c r="BE284" s="34" t="s">
        <v>276</v>
      </c>
      <c r="BF284" s="34">
        <f t="shared" si="220"/>
        <v>0.34</v>
      </c>
      <c r="BG284" s="34">
        <f t="shared" si="220"/>
        <v>1.03</v>
      </c>
      <c r="BH284" s="34">
        <f t="shared" si="220"/>
        <v>0.12</v>
      </c>
      <c r="BI284" s="34">
        <f t="shared" si="220"/>
        <v>0</v>
      </c>
      <c r="BL284" s="34" t="s">
        <v>276</v>
      </c>
      <c r="BM284" s="34">
        <f t="shared" si="221"/>
        <v>0.11</v>
      </c>
      <c r="BN284" s="34">
        <f t="shared" si="221"/>
        <v>0.46</v>
      </c>
      <c r="BO284" s="34">
        <f t="shared" si="221"/>
        <v>0.08</v>
      </c>
      <c r="BP284" s="34">
        <f t="shared" si="221"/>
        <v>0</v>
      </c>
      <c r="BS284" s="34" t="s">
        <v>276</v>
      </c>
      <c r="BT284" s="34">
        <f t="shared" si="222"/>
        <v>0.25</v>
      </c>
      <c r="BU284" s="34">
        <f t="shared" si="222"/>
        <v>0.48</v>
      </c>
      <c r="BV284" s="34">
        <f t="shared" si="222"/>
        <v>0.1</v>
      </c>
      <c r="BW284" s="34">
        <f t="shared" si="222"/>
        <v>0</v>
      </c>
      <c r="BZ284" s="34" t="s">
        <v>276</v>
      </c>
      <c r="CA284" s="34">
        <f t="shared" si="223"/>
        <v>0.19</v>
      </c>
      <c r="CB284" s="34">
        <f t="shared" si="223"/>
        <v>0.06</v>
      </c>
      <c r="CC284" s="34">
        <f t="shared" si="223"/>
        <v>7.0000000000000007E-2</v>
      </c>
      <c r="CD284" s="34">
        <f t="shared" si="223"/>
        <v>0.08</v>
      </c>
      <c r="CG284" s="34" t="s">
        <v>276</v>
      </c>
      <c r="CH284" s="34">
        <f t="shared" ref="CH284:CK284" si="466">SUM(CH32)</f>
        <v>0.17</v>
      </c>
      <c r="CI284" s="34">
        <f t="shared" si="466"/>
        <v>0.25</v>
      </c>
      <c r="CJ284" s="34">
        <f t="shared" si="466"/>
        <v>0.16</v>
      </c>
      <c r="CK284" s="34">
        <f t="shared" si="466"/>
        <v>0.19</v>
      </c>
      <c r="CN284" s="34" t="s">
        <v>276</v>
      </c>
      <c r="CO284" s="34">
        <f t="shared" ref="CO284:CR284" si="467">SUM(CO32)</f>
        <v>0.12</v>
      </c>
      <c r="CP284" s="34">
        <f t="shared" si="467"/>
        <v>0</v>
      </c>
      <c r="CQ284" s="34">
        <f t="shared" si="467"/>
        <v>0.15</v>
      </c>
      <c r="CR284" s="34">
        <f t="shared" si="467"/>
        <v>0.13</v>
      </c>
      <c r="CU284" s="34" t="s">
        <v>276</v>
      </c>
      <c r="CV284" s="34">
        <f t="shared" ref="CV284:CY284" si="468">SUM(CV32)</f>
        <v>7.0000000000000007E-2</v>
      </c>
      <c r="CW284" s="34">
        <f t="shared" si="468"/>
        <v>0</v>
      </c>
      <c r="CX284" s="34">
        <f t="shared" si="468"/>
        <v>0.09</v>
      </c>
      <c r="CY284" s="34">
        <f t="shared" si="468"/>
        <v>0.09</v>
      </c>
      <c r="DB284" s="34" t="s">
        <v>276</v>
      </c>
      <c r="DC284" s="34">
        <f t="shared" ref="DC284:DF284" si="469">SUM(DC32)</f>
        <v>0.04</v>
      </c>
      <c r="DD284" s="34">
        <f t="shared" si="469"/>
        <v>7.0000000000000007E-2</v>
      </c>
      <c r="DE284" s="34">
        <f t="shared" si="469"/>
        <v>0.04</v>
      </c>
      <c r="DF284" s="34">
        <f t="shared" si="469"/>
        <v>0</v>
      </c>
      <c r="DI284" s="34" t="s">
        <v>276</v>
      </c>
      <c r="DJ284" s="34">
        <f t="shared" ref="DJ284:DM284" si="470">SUM(DJ32)</f>
        <v>7.0000000000000007E-2</v>
      </c>
      <c r="DK284" s="34">
        <f t="shared" si="470"/>
        <v>0.21</v>
      </c>
      <c r="DL284" s="34">
        <f t="shared" si="470"/>
        <v>0.01</v>
      </c>
      <c r="DM284" s="34">
        <f t="shared" si="470"/>
        <v>0.15</v>
      </c>
      <c r="DP284" s="34" t="s">
        <v>276</v>
      </c>
      <c r="DQ284" s="34">
        <f t="shared" ref="DQ284:DT284" si="471">SUM(DQ32)</f>
        <v>0.16</v>
      </c>
      <c r="DR284" s="34">
        <f t="shared" si="471"/>
        <v>0.35</v>
      </c>
      <c r="DS284" s="34">
        <f t="shared" si="471"/>
        <v>0.01</v>
      </c>
      <c r="DT284" s="34">
        <f t="shared" si="471"/>
        <v>0.57999999999999996</v>
      </c>
      <c r="DW284" s="34" t="s">
        <v>276</v>
      </c>
      <c r="DX284" s="34">
        <f t="shared" ref="DX284:EA284" si="472">SUM(DX32)</f>
        <v>0.22</v>
      </c>
      <c r="DY284" s="34">
        <f t="shared" si="472"/>
        <v>0.96</v>
      </c>
      <c r="DZ284" s="34">
        <f t="shared" si="472"/>
        <v>0</v>
      </c>
      <c r="EA284" s="34">
        <f t="shared" si="472"/>
        <v>0.43</v>
      </c>
      <c r="ED284" s="34" t="s">
        <v>276</v>
      </c>
      <c r="EE284" s="34">
        <f t="shared" ref="EE284:EH284" si="473">SUM(EE32)</f>
        <v>0.17</v>
      </c>
      <c r="EF284" s="34">
        <f t="shared" si="473"/>
        <v>0.18</v>
      </c>
      <c r="EG284" s="34">
        <f t="shared" si="473"/>
        <v>0</v>
      </c>
      <c r="EH284" s="34">
        <f t="shared" si="473"/>
        <v>0.85</v>
      </c>
      <c r="EK284" s="34" t="s">
        <v>276</v>
      </c>
      <c r="EL284" s="34">
        <f t="shared" ref="EL284:EO284" si="474">SUM(EL32)</f>
        <v>0.13</v>
      </c>
      <c r="EM284" s="34">
        <f t="shared" si="474"/>
        <v>0.37</v>
      </c>
      <c r="EN284" s="34">
        <f t="shared" si="474"/>
        <v>0</v>
      </c>
      <c r="EO284" s="34">
        <f t="shared" si="474"/>
        <v>0.47</v>
      </c>
      <c r="ER284" s="34" t="s">
        <v>276</v>
      </c>
      <c r="ES284" s="34">
        <f t="shared" ref="ES284:EV284" si="475">SUM(ES32)</f>
        <v>0.09</v>
      </c>
      <c r="ET284" s="34">
        <f t="shared" si="475"/>
        <v>0.11</v>
      </c>
      <c r="EU284" s="34">
        <f t="shared" si="475"/>
        <v>0</v>
      </c>
      <c r="EV284" s="34">
        <f t="shared" si="475"/>
        <v>0.42</v>
      </c>
      <c r="EZ284" s="34">
        <f t="shared" ref="EZ284:FC284" si="476">SUM(EZ32)</f>
        <v>7.0000000000000007E-2</v>
      </c>
      <c r="FA284" s="34">
        <f t="shared" si="476"/>
        <v>0</v>
      </c>
      <c r="FB284" s="34">
        <f t="shared" si="476"/>
        <v>0.1</v>
      </c>
      <c r="FC284" s="34">
        <f t="shared" si="476"/>
        <v>0</v>
      </c>
      <c r="FG284" s="34">
        <f t="shared" ref="FG284:FJ284" si="477">SUM(FG32)</f>
        <v>0.04</v>
      </c>
      <c r="FH284" s="34">
        <f t="shared" si="477"/>
        <v>0</v>
      </c>
      <c r="FI284" s="34">
        <f t="shared" si="477"/>
        <v>0.04</v>
      </c>
      <c r="FJ284" s="34">
        <f t="shared" si="477"/>
        <v>0.09</v>
      </c>
      <c r="FN284" s="34">
        <f t="shared" ref="FN284:FQ284" si="478">SUM(FN32)</f>
        <v>0.06</v>
      </c>
      <c r="FO284" s="34">
        <f t="shared" si="478"/>
        <v>0</v>
      </c>
      <c r="FP284" s="34">
        <f t="shared" si="478"/>
        <v>0</v>
      </c>
      <c r="FQ284" s="34">
        <f t="shared" si="478"/>
        <v>0.37</v>
      </c>
      <c r="FU284" s="34">
        <f t="shared" ref="FU284:FX284" si="479">SUM(FU32)</f>
        <v>0.02</v>
      </c>
      <c r="FV284" s="34">
        <f t="shared" si="479"/>
        <v>0.05</v>
      </c>
      <c r="FW284" s="34">
        <f t="shared" si="479"/>
        <v>0</v>
      </c>
      <c r="FX284" s="34">
        <f t="shared" si="479"/>
        <v>0.06</v>
      </c>
      <c r="GB284" s="34">
        <f t="shared" ref="GB284:GE284" si="480">SUM(GB32)</f>
        <v>0.11</v>
      </c>
      <c r="GC284" s="34">
        <f t="shared" si="480"/>
        <v>0.6</v>
      </c>
      <c r="GD284" s="34">
        <f t="shared" si="480"/>
        <v>0.04</v>
      </c>
      <c r="GE284" s="34">
        <f t="shared" si="480"/>
        <v>0</v>
      </c>
      <c r="GI284" s="34">
        <f t="shared" ref="GI284:GL284" si="481">SUM(GI32)</f>
        <v>0.05</v>
      </c>
      <c r="GJ284" s="34">
        <f t="shared" si="481"/>
        <v>0.25</v>
      </c>
      <c r="GK284" s="34">
        <f t="shared" si="481"/>
        <v>0.03</v>
      </c>
      <c r="GL284" s="34">
        <f t="shared" si="481"/>
        <v>0</v>
      </c>
      <c r="GP284" s="49">
        <f t="shared" ref="GP284:GS284" si="482">SUM(GP32)</f>
        <v>0.19</v>
      </c>
      <c r="GQ284" s="49">
        <f t="shared" si="482"/>
        <v>0.95</v>
      </c>
      <c r="GR284" s="49">
        <f t="shared" si="482"/>
        <v>0.02</v>
      </c>
      <c r="GS284" s="49">
        <f t="shared" si="482"/>
        <v>0.02</v>
      </c>
      <c r="GW284" s="55">
        <f t="shared" ref="GW284:GZ284" si="483">SUM(GW32)</f>
        <v>0.05</v>
      </c>
      <c r="GX284" s="55">
        <f t="shared" si="483"/>
        <v>0.41</v>
      </c>
      <c r="GY284" s="55">
        <f t="shared" si="483"/>
        <v>0</v>
      </c>
      <c r="GZ284" s="55">
        <f t="shared" si="483"/>
        <v>0</v>
      </c>
      <c r="HD284" s="57">
        <f t="shared" ref="HD284:HG284" si="484">SUM(HD32)</f>
        <v>0.01</v>
      </c>
      <c r="HE284" s="57">
        <f t="shared" si="484"/>
        <v>0</v>
      </c>
      <c r="HF284" s="57">
        <f t="shared" si="484"/>
        <v>0.01</v>
      </c>
      <c r="HG284" s="57">
        <f t="shared" si="484"/>
        <v>0</v>
      </c>
      <c r="HK284" s="57">
        <f t="shared" ref="HK284:HN284" si="485">SUM(HK32)</f>
        <v>0.24</v>
      </c>
      <c r="HL284" s="57">
        <f t="shared" si="485"/>
        <v>0.85</v>
      </c>
      <c r="HM284" s="57">
        <f t="shared" si="485"/>
        <v>0.11</v>
      </c>
      <c r="HN284" s="57">
        <f t="shared" si="485"/>
        <v>0.12</v>
      </c>
      <c r="HR284" s="57">
        <f t="shared" ref="HR284:HU284" si="486">SUM(HR32)</f>
        <v>0</v>
      </c>
      <c r="HS284" s="57">
        <f t="shared" si="486"/>
        <v>0</v>
      </c>
      <c r="HT284" s="57">
        <f t="shared" si="486"/>
        <v>0</v>
      </c>
      <c r="HU284" s="57">
        <f t="shared" si="486"/>
        <v>0</v>
      </c>
      <c r="HY284" s="57">
        <f t="shared" ref="HY284:IB284" si="487">SUM(HY32)</f>
        <v>0.08</v>
      </c>
      <c r="HZ284" s="57">
        <f t="shared" si="487"/>
        <v>0.28000000000000003</v>
      </c>
      <c r="IA284" s="57">
        <f t="shared" si="487"/>
        <v>7.0000000000000007E-2</v>
      </c>
      <c r="IB284" s="57">
        <f t="shared" si="487"/>
        <v>0</v>
      </c>
    </row>
    <row r="285" spans="1:236" x14ac:dyDescent="0.25">
      <c r="A285" s="34" t="s">
        <v>277</v>
      </c>
      <c r="B285" s="34">
        <f t="shared" si="212"/>
        <v>0.87</v>
      </c>
      <c r="C285" s="34">
        <f t="shared" si="212"/>
        <v>2.1</v>
      </c>
      <c r="D285" s="34">
        <f t="shared" si="212"/>
        <v>0.7</v>
      </c>
      <c r="E285" s="34">
        <f t="shared" si="212"/>
        <v>0.56999999999999995</v>
      </c>
      <c r="H285" s="34" t="s">
        <v>277</v>
      </c>
      <c r="I285" s="34">
        <f t="shared" si="213"/>
        <v>0.63</v>
      </c>
      <c r="J285" s="34">
        <f t="shared" si="213"/>
        <v>0.97</v>
      </c>
      <c r="K285" s="34">
        <f t="shared" si="213"/>
        <v>0.66</v>
      </c>
      <c r="L285" s="34">
        <f t="shared" si="213"/>
        <v>0.18</v>
      </c>
      <c r="O285" s="34" t="s">
        <v>277</v>
      </c>
      <c r="P285" s="34">
        <f t="shared" si="214"/>
        <v>0.4</v>
      </c>
      <c r="Q285" s="34">
        <f t="shared" si="214"/>
        <v>1.03</v>
      </c>
      <c r="R285" s="34">
        <f t="shared" si="214"/>
        <v>0.32</v>
      </c>
      <c r="S285" s="34">
        <f t="shared" si="214"/>
        <v>0.34</v>
      </c>
      <c r="V285" s="34" t="s">
        <v>277</v>
      </c>
      <c r="W285" s="34">
        <f t="shared" si="215"/>
        <v>0.57999999999999996</v>
      </c>
      <c r="X285" s="34">
        <f t="shared" si="215"/>
        <v>0.6</v>
      </c>
      <c r="Y285" s="34">
        <f t="shared" si="215"/>
        <v>0.66</v>
      </c>
      <c r="Z285" s="34">
        <f t="shared" si="215"/>
        <v>0.22</v>
      </c>
      <c r="AC285" s="34" t="s">
        <v>277</v>
      </c>
      <c r="AD285" s="34">
        <f t="shared" si="216"/>
        <v>0.28000000000000003</v>
      </c>
      <c r="AE285" s="34">
        <f t="shared" si="216"/>
        <v>0.36</v>
      </c>
      <c r="AF285" s="34">
        <f t="shared" si="216"/>
        <v>0.26</v>
      </c>
      <c r="AG285" s="34">
        <f t="shared" si="216"/>
        <v>0.22</v>
      </c>
      <c r="AJ285" s="34" t="s">
        <v>277</v>
      </c>
      <c r="AK285" s="34">
        <f t="shared" si="217"/>
        <v>0.41</v>
      </c>
      <c r="AL285" s="34">
        <f t="shared" si="217"/>
        <v>0.23</v>
      </c>
      <c r="AM285" s="34">
        <f t="shared" si="217"/>
        <v>0.57999999999999996</v>
      </c>
      <c r="AN285" s="34">
        <f t="shared" si="217"/>
        <v>0.05</v>
      </c>
      <c r="AQ285" s="34" t="s">
        <v>277</v>
      </c>
      <c r="AR285" s="34">
        <f t="shared" si="218"/>
        <v>0.85</v>
      </c>
      <c r="AS285" s="34">
        <f t="shared" si="218"/>
        <v>1.91</v>
      </c>
      <c r="AT285" s="34">
        <f t="shared" si="218"/>
        <v>0.75</v>
      </c>
      <c r="AU285" s="34">
        <f t="shared" si="218"/>
        <v>0.05</v>
      </c>
      <c r="AX285" s="34" t="s">
        <v>277</v>
      </c>
      <c r="AY285" s="34">
        <f t="shared" si="219"/>
        <v>0.63</v>
      </c>
      <c r="AZ285" s="34">
        <f t="shared" si="219"/>
        <v>0.38</v>
      </c>
      <c r="BA285" s="34">
        <f t="shared" si="219"/>
        <v>0.79</v>
      </c>
      <c r="BB285" s="34">
        <f t="shared" si="219"/>
        <v>0.39</v>
      </c>
      <c r="BE285" s="34" t="s">
        <v>277</v>
      </c>
      <c r="BF285" s="34">
        <f t="shared" si="220"/>
        <v>0.57999999999999996</v>
      </c>
      <c r="BG285" s="34">
        <f t="shared" si="220"/>
        <v>0.8</v>
      </c>
      <c r="BH285" s="34">
        <f t="shared" si="220"/>
        <v>0.61</v>
      </c>
      <c r="BI285" s="34">
        <f t="shared" si="220"/>
        <v>0.3</v>
      </c>
      <c r="BL285" s="34" t="s">
        <v>277</v>
      </c>
      <c r="BM285" s="34">
        <f t="shared" si="221"/>
        <v>0.61</v>
      </c>
      <c r="BN285" s="34">
        <f t="shared" si="221"/>
        <v>0.6</v>
      </c>
      <c r="BO285" s="34">
        <f t="shared" si="221"/>
        <v>0.62</v>
      </c>
      <c r="BP285" s="34">
        <f t="shared" si="221"/>
        <v>0.17</v>
      </c>
      <c r="BS285" s="34" t="s">
        <v>277</v>
      </c>
      <c r="BT285" s="34">
        <f t="shared" si="222"/>
        <v>0.74</v>
      </c>
      <c r="BU285" s="34">
        <f t="shared" si="222"/>
        <v>1.79</v>
      </c>
      <c r="BV285" s="34">
        <f t="shared" si="222"/>
        <v>0.61</v>
      </c>
      <c r="BW285" s="34">
        <f t="shared" si="222"/>
        <v>0.32</v>
      </c>
      <c r="BZ285" s="34" t="s">
        <v>277</v>
      </c>
      <c r="CA285" s="34">
        <f t="shared" si="223"/>
        <v>0.4</v>
      </c>
      <c r="CB285" s="34">
        <f t="shared" si="223"/>
        <v>0.38</v>
      </c>
      <c r="CC285" s="34">
        <f t="shared" si="223"/>
        <v>0.31</v>
      </c>
      <c r="CD285" s="34">
        <f t="shared" si="223"/>
        <v>0.57999999999999996</v>
      </c>
      <c r="CG285" s="34" t="s">
        <v>277</v>
      </c>
      <c r="CH285" s="34">
        <f t="shared" ref="CH285:CK285" si="488">SUM(CH33)</f>
        <v>0.34</v>
      </c>
      <c r="CI285" s="34">
        <f t="shared" si="488"/>
        <v>0.62</v>
      </c>
      <c r="CJ285" s="34">
        <f t="shared" si="488"/>
        <v>0.25</v>
      </c>
      <c r="CK285" s="34">
        <f t="shared" si="488"/>
        <v>0.53</v>
      </c>
      <c r="CN285" s="34" t="s">
        <v>277</v>
      </c>
      <c r="CO285" s="34">
        <f t="shared" ref="CO285:CR285" si="489">SUM(CO33)</f>
        <v>0.25</v>
      </c>
      <c r="CP285" s="34">
        <f t="shared" si="489"/>
        <v>0.7</v>
      </c>
      <c r="CQ285" s="34">
        <f t="shared" si="489"/>
        <v>0.13</v>
      </c>
      <c r="CR285" s="34">
        <f t="shared" si="489"/>
        <v>0.37</v>
      </c>
      <c r="CU285" s="34" t="s">
        <v>277</v>
      </c>
      <c r="CV285" s="34">
        <f t="shared" ref="CV285:CY285" si="490">SUM(CV33)</f>
        <v>0.31</v>
      </c>
      <c r="CW285" s="34">
        <f t="shared" si="490"/>
        <v>0.98</v>
      </c>
      <c r="CX285" s="34">
        <f t="shared" si="490"/>
        <v>0.08</v>
      </c>
      <c r="CY285" s="34">
        <f t="shared" si="490"/>
        <v>0</v>
      </c>
      <c r="DB285" s="34" t="s">
        <v>277</v>
      </c>
      <c r="DC285" s="34">
        <f t="shared" ref="DC285:DF285" si="491">SUM(DC33)</f>
        <v>0.46</v>
      </c>
      <c r="DD285" s="34">
        <f t="shared" si="491"/>
        <v>1.18</v>
      </c>
      <c r="DE285" s="34">
        <f t="shared" si="491"/>
        <v>0.3</v>
      </c>
      <c r="DF285" s="34">
        <f t="shared" si="491"/>
        <v>0.34</v>
      </c>
      <c r="DI285" s="34" t="s">
        <v>277</v>
      </c>
      <c r="DJ285" s="34">
        <f t="shared" ref="DJ285:DM285" si="492">SUM(DJ33)</f>
        <v>0.53</v>
      </c>
      <c r="DK285" s="34">
        <f t="shared" si="492"/>
        <v>2.12</v>
      </c>
      <c r="DL285" s="34">
        <f t="shared" si="492"/>
        <v>0.27</v>
      </c>
      <c r="DM285" s="34">
        <f t="shared" si="492"/>
        <v>0.27</v>
      </c>
      <c r="DP285" s="34" t="s">
        <v>277</v>
      </c>
      <c r="DQ285" s="34">
        <f t="shared" ref="DQ285:DT285" si="493">SUM(DQ33)</f>
        <v>0.49</v>
      </c>
      <c r="DR285" s="34">
        <f t="shared" si="493"/>
        <v>1.47</v>
      </c>
      <c r="DS285" s="34">
        <f t="shared" si="493"/>
        <v>0.27</v>
      </c>
      <c r="DT285" s="34">
        <f t="shared" si="493"/>
        <v>0</v>
      </c>
      <c r="DW285" s="34" t="s">
        <v>277</v>
      </c>
      <c r="DX285" s="34">
        <f t="shared" ref="DX285:EA285" si="494">SUM(DX33)</f>
        <v>0.23</v>
      </c>
      <c r="DY285" s="34">
        <f t="shared" si="494"/>
        <v>0</v>
      </c>
      <c r="DZ285" s="34">
        <f t="shared" si="494"/>
        <v>0.34</v>
      </c>
      <c r="EA285" s="34">
        <f t="shared" si="494"/>
        <v>0</v>
      </c>
      <c r="ED285" s="34" t="s">
        <v>277</v>
      </c>
      <c r="EE285" s="34">
        <f t="shared" ref="EE285:EH285" si="495">SUM(EE33)</f>
        <v>0.24</v>
      </c>
      <c r="EF285" s="34">
        <f t="shared" si="495"/>
        <v>0.83</v>
      </c>
      <c r="EG285" s="34">
        <f t="shared" si="495"/>
        <v>0.13</v>
      </c>
      <c r="EH285" s="34">
        <f t="shared" si="495"/>
        <v>0</v>
      </c>
      <c r="EK285" s="34" t="s">
        <v>277</v>
      </c>
      <c r="EL285" s="34">
        <f t="shared" ref="EL285:EO285" si="496">SUM(EL33)</f>
        <v>0.23</v>
      </c>
      <c r="EM285" s="34">
        <f t="shared" si="496"/>
        <v>0.65</v>
      </c>
      <c r="EN285" s="34">
        <f t="shared" si="496"/>
        <v>0.21</v>
      </c>
      <c r="EO285" s="34">
        <f t="shared" si="496"/>
        <v>0</v>
      </c>
      <c r="ER285" s="34" t="s">
        <v>277</v>
      </c>
      <c r="ES285" s="34">
        <f t="shared" ref="ES285:EV285" si="497">SUM(ES33)</f>
        <v>0.18</v>
      </c>
      <c r="ET285" s="34">
        <f t="shared" si="497"/>
        <v>0.25</v>
      </c>
      <c r="EU285" s="34">
        <f t="shared" si="497"/>
        <v>0.22</v>
      </c>
      <c r="EV285" s="34">
        <f t="shared" si="497"/>
        <v>0</v>
      </c>
      <c r="EZ285" s="34">
        <f t="shared" ref="EZ285:FC285" si="498">SUM(EZ33)</f>
        <v>0.19</v>
      </c>
      <c r="FA285" s="34">
        <f t="shared" si="498"/>
        <v>0.55000000000000004</v>
      </c>
      <c r="FB285" s="34">
        <f t="shared" si="498"/>
        <v>0.18</v>
      </c>
      <c r="FC285" s="34">
        <f t="shared" si="498"/>
        <v>0</v>
      </c>
      <c r="FG285" s="34">
        <f t="shared" ref="FG285:FJ285" si="499">SUM(FG33)</f>
        <v>0.13</v>
      </c>
      <c r="FH285" s="34">
        <f t="shared" si="499"/>
        <v>0.18</v>
      </c>
      <c r="FI285" s="34">
        <f t="shared" si="499"/>
        <v>0.17</v>
      </c>
      <c r="FJ285" s="34">
        <f t="shared" si="499"/>
        <v>0</v>
      </c>
      <c r="FN285" s="34">
        <f t="shared" ref="FN285:FQ285" si="500">SUM(FN33)</f>
        <v>0.52</v>
      </c>
      <c r="FO285" s="34">
        <f t="shared" si="500"/>
        <v>0.34</v>
      </c>
      <c r="FP285" s="34">
        <f t="shared" si="500"/>
        <v>0.56000000000000005</v>
      </c>
      <c r="FQ285" s="34">
        <f t="shared" si="500"/>
        <v>0.64</v>
      </c>
      <c r="FU285" s="34">
        <f t="shared" ref="FU285:FX285" si="501">SUM(FU33)</f>
        <v>0.26</v>
      </c>
      <c r="FV285" s="34">
        <f t="shared" si="501"/>
        <v>0.42</v>
      </c>
      <c r="FW285" s="34">
        <f t="shared" si="501"/>
        <v>0.28000000000000003</v>
      </c>
      <c r="FX285" s="34">
        <f t="shared" si="501"/>
        <v>0</v>
      </c>
      <c r="GB285" s="34">
        <f t="shared" ref="GB285:GE285" si="502">SUM(GB33)</f>
        <v>0.18</v>
      </c>
      <c r="GC285" s="34">
        <f t="shared" si="502"/>
        <v>0.28999999999999998</v>
      </c>
      <c r="GD285" s="34">
        <f t="shared" si="502"/>
        <v>0.15</v>
      </c>
      <c r="GE285" s="34">
        <f t="shared" si="502"/>
        <v>0.08</v>
      </c>
      <c r="GI285" s="34">
        <f t="shared" ref="GI285:GL285" si="503">SUM(GI33)</f>
        <v>0.3</v>
      </c>
      <c r="GJ285" s="34">
        <f t="shared" si="503"/>
        <v>0.66</v>
      </c>
      <c r="GK285" s="34">
        <f t="shared" si="503"/>
        <v>0.32</v>
      </c>
      <c r="GL285" s="34">
        <f t="shared" si="503"/>
        <v>0</v>
      </c>
      <c r="GP285" s="49">
        <f t="shared" ref="GP285:GS285" si="504">SUM(GP33)</f>
        <v>0.4</v>
      </c>
      <c r="GQ285" s="49">
        <f t="shared" si="504"/>
        <v>0.44</v>
      </c>
      <c r="GR285" s="49">
        <f t="shared" si="504"/>
        <v>0.48</v>
      </c>
      <c r="GS285" s="49">
        <f t="shared" si="504"/>
        <v>0.09</v>
      </c>
      <c r="GW285" s="55">
        <f t="shared" ref="GW285:GZ285" si="505">SUM(GW33)</f>
        <v>0.33</v>
      </c>
      <c r="GX285" s="55">
        <f t="shared" si="505"/>
        <v>0.82</v>
      </c>
      <c r="GY285" s="55">
        <f t="shared" si="505"/>
        <v>0.34</v>
      </c>
      <c r="GZ285" s="55">
        <f t="shared" si="505"/>
        <v>0</v>
      </c>
      <c r="HD285" s="57">
        <f t="shared" ref="HD285:HG285" si="506">SUM(HD33)</f>
        <v>0.16</v>
      </c>
      <c r="HE285" s="57">
        <f t="shared" si="506"/>
        <v>0.11</v>
      </c>
      <c r="HF285" s="57">
        <f t="shared" si="506"/>
        <v>0.21</v>
      </c>
      <c r="HG285" s="57">
        <f t="shared" si="506"/>
        <v>0</v>
      </c>
      <c r="HK285" s="57">
        <f t="shared" ref="HK285:HN285" si="507">SUM(HK33)</f>
        <v>0.13</v>
      </c>
      <c r="HL285" s="57">
        <f t="shared" si="507"/>
        <v>0</v>
      </c>
      <c r="HM285" s="57">
        <f t="shared" si="507"/>
        <v>0.2</v>
      </c>
      <c r="HN285" s="57">
        <f t="shared" si="507"/>
        <v>0</v>
      </c>
      <c r="HR285" s="57">
        <f t="shared" ref="HR285:HU285" si="508">SUM(HR33)</f>
        <v>0.11</v>
      </c>
      <c r="HS285" s="57">
        <f t="shared" si="508"/>
        <v>0.11</v>
      </c>
      <c r="HT285" s="57">
        <f t="shared" si="508"/>
        <v>7.0000000000000007E-2</v>
      </c>
      <c r="HU285" s="57">
        <f t="shared" si="508"/>
        <v>0.31</v>
      </c>
      <c r="HY285" s="57">
        <f t="shared" ref="HY285:IB285" si="509">SUM(HY33)</f>
        <v>0.41</v>
      </c>
      <c r="HZ285" s="57">
        <f t="shared" si="509"/>
        <v>0.22</v>
      </c>
      <c r="IA285" s="57">
        <f t="shared" si="509"/>
        <v>0.51</v>
      </c>
      <c r="IB285" s="57">
        <f t="shared" si="509"/>
        <v>0.26</v>
      </c>
    </row>
    <row r="286" spans="1:236" x14ac:dyDescent="0.25">
      <c r="A286" s="34" t="s">
        <v>278</v>
      </c>
      <c r="B286" s="34">
        <f t="shared" si="212"/>
        <v>0.77</v>
      </c>
      <c r="C286" s="34">
        <f t="shared" si="212"/>
        <v>0.76</v>
      </c>
      <c r="D286" s="34">
        <f t="shared" si="212"/>
        <v>0.94</v>
      </c>
      <c r="E286" s="34">
        <f t="shared" si="212"/>
        <v>0.12</v>
      </c>
      <c r="H286" s="34" t="s">
        <v>278</v>
      </c>
      <c r="I286" s="34">
        <f t="shared" si="213"/>
        <v>0.69</v>
      </c>
      <c r="J286" s="34">
        <f t="shared" si="213"/>
        <v>0.7</v>
      </c>
      <c r="K286" s="34">
        <f t="shared" si="213"/>
        <v>0.74</v>
      </c>
      <c r="L286" s="34">
        <f t="shared" si="213"/>
        <v>0.67</v>
      </c>
      <c r="O286" s="34" t="s">
        <v>278</v>
      </c>
      <c r="P286" s="34">
        <f t="shared" si="214"/>
        <v>0.42</v>
      </c>
      <c r="Q286" s="34">
        <f t="shared" si="214"/>
        <v>0.42</v>
      </c>
      <c r="R286" s="34">
        <f t="shared" si="214"/>
        <v>0.39</v>
      </c>
      <c r="S286" s="34">
        <f t="shared" si="214"/>
        <v>0.64</v>
      </c>
      <c r="V286" s="34" t="s">
        <v>278</v>
      </c>
      <c r="W286" s="34">
        <f t="shared" si="215"/>
        <v>0.45</v>
      </c>
      <c r="X286" s="34">
        <f t="shared" si="215"/>
        <v>0.49</v>
      </c>
      <c r="Y286" s="34">
        <f t="shared" si="215"/>
        <v>0.46</v>
      </c>
      <c r="Z286" s="34">
        <f t="shared" si="215"/>
        <v>0.33</v>
      </c>
      <c r="AC286" s="34" t="s">
        <v>278</v>
      </c>
      <c r="AD286" s="34">
        <f t="shared" si="216"/>
        <v>0.22</v>
      </c>
      <c r="AE286" s="34">
        <f t="shared" si="216"/>
        <v>0.09</v>
      </c>
      <c r="AF286" s="34">
        <f t="shared" si="216"/>
        <v>0.28999999999999998</v>
      </c>
      <c r="AG286" s="34">
        <f t="shared" si="216"/>
        <v>0.08</v>
      </c>
      <c r="AJ286" s="34" t="s">
        <v>278</v>
      </c>
      <c r="AK286" s="34">
        <f t="shared" si="217"/>
        <v>0.45</v>
      </c>
      <c r="AL286" s="34">
        <f t="shared" si="217"/>
        <v>0.4</v>
      </c>
      <c r="AM286" s="34">
        <f t="shared" si="217"/>
        <v>0.48</v>
      </c>
      <c r="AN286" s="34">
        <f t="shared" si="217"/>
        <v>0.08</v>
      </c>
      <c r="AQ286" s="34" t="s">
        <v>278</v>
      </c>
      <c r="AR286" s="34">
        <f t="shared" si="218"/>
        <v>0.14000000000000001</v>
      </c>
      <c r="AS286" s="34">
        <f t="shared" si="218"/>
        <v>0.1</v>
      </c>
      <c r="AT286" s="34">
        <f t="shared" si="218"/>
        <v>0.09</v>
      </c>
      <c r="AU286" s="34">
        <f t="shared" si="218"/>
        <v>0.4</v>
      </c>
      <c r="AX286" s="34" t="s">
        <v>278</v>
      </c>
      <c r="AY286" s="34">
        <f t="shared" si="219"/>
        <v>0.56000000000000005</v>
      </c>
      <c r="AZ286" s="34">
        <f t="shared" si="219"/>
        <v>0.39</v>
      </c>
      <c r="BA286" s="34">
        <f t="shared" si="219"/>
        <v>0.6</v>
      </c>
      <c r="BB286" s="34">
        <f t="shared" si="219"/>
        <v>0.33</v>
      </c>
      <c r="BE286" s="34" t="s">
        <v>278</v>
      </c>
      <c r="BF286" s="34">
        <f t="shared" si="220"/>
        <v>0.47</v>
      </c>
      <c r="BG286" s="34">
        <f t="shared" si="220"/>
        <v>0.33</v>
      </c>
      <c r="BH286" s="34">
        <f t="shared" si="220"/>
        <v>0.62</v>
      </c>
      <c r="BI286" s="34">
        <f t="shared" si="220"/>
        <v>0</v>
      </c>
      <c r="BL286" s="34" t="s">
        <v>278</v>
      </c>
      <c r="BM286" s="34">
        <f t="shared" si="221"/>
        <v>0.78</v>
      </c>
      <c r="BN286" s="34">
        <f t="shared" si="221"/>
        <v>1.32</v>
      </c>
      <c r="BO286" s="34">
        <f t="shared" si="221"/>
        <v>0.6</v>
      </c>
      <c r="BP286" s="34">
        <f t="shared" si="221"/>
        <v>0.82</v>
      </c>
      <c r="BS286" s="34" t="s">
        <v>278</v>
      </c>
      <c r="BT286" s="34">
        <f t="shared" si="222"/>
        <v>0.51</v>
      </c>
      <c r="BU286" s="34">
        <f t="shared" si="222"/>
        <v>1.1100000000000001</v>
      </c>
      <c r="BV286" s="34">
        <f t="shared" si="222"/>
        <v>0.42</v>
      </c>
      <c r="BW286" s="34">
        <f t="shared" si="222"/>
        <v>0.25</v>
      </c>
      <c r="BZ286" s="34" t="s">
        <v>278</v>
      </c>
      <c r="CA286" s="34">
        <f t="shared" si="223"/>
        <v>0.34</v>
      </c>
      <c r="CB286" s="34">
        <f t="shared" si="223"/>
        <v>0.79</v>
      </c>
      <c r="CC286" s="34">
        <f t="shared" si="223"/>
        <v>0.33</v>
      </c>
      <c r="CD286" s="34">
        <f t="shared" si="223"/>
        <v>0</v>
      </c>
      <c r="CG286" s="34" t="s">
        <v>278</v>
      </c>
      <c r="CH286" s="34">
        <f t="shared" ref="CH286:CK286" si="510">SUM(CH34)</f>
        <v>0.6</v>
      </c>
      <c r="CI286" s="34">
        <f t="shared" si="510"/>
        <v>0.87</v>
      </c>
      <c r="CJ286" s="34">
        <f t="shared" si="510"/>
        <v>0.48</v>
      </c>
      <c r="CK286" s="34">
        <f t="shared" si="510"/>
        <v>0.71</v>
      </c>
      <c r="CN286" s="34" t="s">
        <v>278</v>
      </c>
      <c r="CO286" s="34">
        <f t="shared" ref="CO286:CR286" si="511">SUM(CO34)</f>
        <v>0.4</v>
      </c>
      <c r="CP286" s="34">
        <f t="shared" si="511"/>
        <v>0.19</v>
      </c>
      <c r="CQ286" s="34">
        <f t="shared" si="511"/>
        <v>0.36</v>
      </c>
      <c r="CR286" s="34">
        <f t="shared" si="511"/>
        <v>0.65</v>
      </c>
      <c r="CU286" s="34" t="s">
        <v>278</v>
      </c>
      <c r="CV286" s="34">
        <f t="shared" ref="CV286:CY286" si="512">SUM(CV34)</f>
        <v>0.12</v>
      </c>
      <c r="CW286" s="34">
        <f t="shared" si="512"/>
        <v>0</v>
      </c>
      <c r="CX286" s="34">
        <f t="shared" si="512"/>
        <v>0.16</v>
      </c>
      <c r="CY286" s="34">
        <f t="shared" si="512"/>
        <v>0.08</v>
      </c>
      <c r="DB286" s="34" t="s">
        <v>278</v>
      </c>
      <c r="DC286" s="34">
        <f t="shared" ref="DC286:DF286" si="513">SUM(DC34)</f>
        <v>0.18</v>
      </c>
      <c r="DD286" s="34">
        <f t="shared" si="513"/>
        <v>0.93</v>
      </c>
      <c r="DE286" s="34">
        <f t="shared" si="513"/>
        <v>7.0000000000000007E-2</v>
      </c>
      <c r="DF286" s="34">
        <f t="shared" si="513"/>
        <v>0</v>
      </c>
      <c r="DI286" s="34" t="s">
        <v>278</v>
      </c>
      <c r="DJ286" s="34">
        <f t="shared" ref="DJ286:DM286" si="514">SUM(DJ34)</f>
        <v>0.06</v>
      </c>
      <c r="DK286" s="34">
        <f t="shared" si="514"/>
        <v>0.15</v>
      </c>
      <c r="DL286" s="34">
        <f t="shared" si="514"/>
        <v>0.06</v>
      </c>
      <c r="DM286" s="34">
        <f t="shared" si="514"/>
        <v>0</v>
      </c>
      <c r="DP286" s="34" t="s">
        <v>278</v>
      </c>
      <c r="DQ286" s="34">
        <f t="shared" ref="DQ286:DT286" si="515">SUM(DQ34)</f>
        <v>0.08</v>
      </c>
      <c r="DR286" s="34">
        <f t="shared" si="515"/>
        <v>0</v>
      </c>
      <c r="DS286" s="34">
        <f t="shared" si="515"/>
        <v>0.13</v>
      </c>
      <c r="DT286" s="34">
        <f t="shared" si="515"/>
        <v>0</v>
      </c>
      <c r="DW286" s="34" t="s">
        <v>278</v>
      </c>
      <c r="DX286" s="34">
        <f t="shared" ref="DX286:EA286" si="516">SUM(DX34)</f>
        <v>0.03</v>
      </c>
      <c r="DY286" s="34">
        <f t="shared" si="516"/>
        <v>0</v>
      </c>
      <c r="DZ286" s="34">
        <f t="shared" si="516"/>
        <v>0.05</v>
      </c>
      <c r="EA286" s="34">
        <f t="shared" si="516"/>
        <v>0</v>
      </c>
      <c r="ED286" s="34" t="s">
        <v>278</v>
      </c>
      <c r="EE286" s="34">
        <f t="shared" ref="EE286:EH286" si="517">SUM(EE34)</f>
        <v>0.1</v>
      </c>
      <c r="EF286" s="34">
        <f t="shared" si="517"/>
        <v>0</v>
      </c>
      <c r="EG286" s="34">
        <f t="shared" si="517"/>
        <v>0.16</v>
      </c>
      <c r="EH286" s="34">
        <f t="shared" si="517"/>
        <v>0</v>
      </c>
      <c r="EK286" s="34" t="s">
        <v>278</v>
      </c>
      <c r="EL286" s="34">
        <f t="shared" ref="EL286:EO286" si="518">SUM(EL34)</f>
        <v>0.02</v>
      </c>
      <c r="EM286" s="34">
        <f t="shared" si="518"/>
        <v>0</v>
      </c>
      <c r="EN286" s="34">
        <f t="shared" si="518"/>
        <v>0.04</v>
      </c>
      <c r="EO286" s="34">
        <f t="shared" si="518"/>
        <v>0</v>
      </c>
      <c r="ER286" s="34" t="s">
        <v>278</v>
      </c>
      <c r="ES286" s="34">
        <f t="shared" ref="ES286:EV286" si="519">SUM(ES34)</f>
        <v>0.03</v>
      </c>
      <c r="ET286" s="34">
        <f t="shared" si="519"/>
        <v>0</v>
      </c>
      <c r="EU286" s="34">
        <f t="shared" si="519"/>
        <v>0.05</v>
      </c>
      <c r="EV286" s="34">
        <f t="shared" si="519"/>
        <v>0</v>
      </c>
      <c r="EZ286" s="34">
        <f t="shared" ref="EZ286:FC286" si="520">SUM(EZ34)</f>
        <v>0</v>
      </c>
      <c r="FA286" s="34">
        <f t="shared" si="520"/>
        <v>0</v>
      </c>
      <c r="FB286" s="34">
        <f t="shared" si="520"/>
        <v>0</v>
      </c>
      <c r="FC286" s="34">
        <f t="shared" si="520"/>
        <v>0</v>
      </c>
      <c r="FG286" s="34">
        <f t="shared" ref="FG286:FJ286" si="521">SUM(FG34)</f>
        <v>0</v>
      </c>
      <c r="FH286" s="34">
        <f t="shared" si="521"/>
        <v>0</v>
      </c>
      <c r="FI286" s="34">
        <f t="shared" si="521"/>
        <v>0</v>
      </c>
      <c r="FJ286" s="34">
        <f t="shared" si="521"/>
        <v>0</v>
      </c>
      <c r="FN286" s="34">
        <f t="shared" ref="FN286:FQ286" si="522">SUM(FN34)</f>
        <v>0</v>
      </c>
      <c r="FO286" s="34">
        <f t="shared" si="522"/>
        <v>0</v>
      </c>
      <c r="FP286" s="34">
        <f t="shared" si="522"/>
        <v>0</v>
      </c>
      <c r="FQ286" s="34">
        <f t="shared" si="522"/>
        <v>0</v>
      </c>
      <c r="FU286" s="34">
        <f t="shared" ref="FU286:FX286" si="523">SUM(FU34)</f>
        <v>0.03</v>
      </c>
      <c r="FV286" s="34">
        <f t="shared" si="523"/>
        <v>0</v>
      </c>
      <c r="FW286" s="34">
        <f t="shared" si="523"/>
        <v>0</v>
      </c>
      <c r="FX286" s="34">
        <f t="shared" si="523"/>
        <v>0.18</v>
      </c>
      <c r="GB286" s="34">
        <f t="shared" ref="GB286:GE286" si="524">SUM(GB34)</f>
        <v>0.04</v>
      </c>
      <c r="GC286" s="34">
        <f t="shared" si="524"/>
        <v>0</v>
      </c>
      <c r="GD286" s="34">
        <f t="shared" si="524"/>
        <v>0.06</v>
      </c>
      <c r="GE286" s="34">
        <f t="shared" si="524"/>
        <v>0</v>
      </c>
      <c r="GI286" s="34">
        <f t="shared" ref="GI286:GL286" si="525">SUM(GI34)</f>
        <v>0.14000000000000001</v>
      </c>
      <c r="GJ286" s="34">
        <f t="shared" si="525"/>
        <v>7.0000000000000007E-2</v>
      </c>
      <c r="GK286" s="34">
        <f t="shared" si="525"/>
        <v>0.06</v>
      </c>
      <c r="GL286" s="34">
        <f t="shared" si="525"/>
        <v>0</v>
      </c>
      <c r="GP286" s="49">
        <f t="shared" ref="GP286:GS286" si="526">SUM(GP34)</f>
        <v>0</v>
      </c>
      <c r="GQ286" s="49">
        <f t="shared" si="526"/>
        <v>0</v>
      </c>
      <c r="GR286" s="49">
        <f t="shared" si="526"/>
        <v>0</v>
      </c>
      <c r="GS286" s="49">
        <f t="shared" si="526"/>
        <v>0</v>
      </c>
      <c r="GW286" s="55">
        <f t="shared" ref="GW286:GZ286" si="527">SUM(GW34)</f>
        <v>0</v>
      </c>
      <c r="GX286" s="55">
        <f t="shared" si="527"/>
        <v>0</v>
      </c>
      <c r="GY286" s="55">
        <f t="shared" si="527"/>
        <v>0</v>
      </c>
      <c r="GZ286" s="55">
        <f t="shared" si="527"/>
        <v>0</v>
      </c>
      <c r="HD286" s="57">
        <f t="shared" ref="HD286:HG286" si="528">SUM(HD34)</f>
        <v>0.01</v>
      </c>
      <c r="HE286" s="57">
        <f t="shared" si="528"/>
        <v>0</v>
      </c>
      <c r="HF286" s="57">
        <f t="shared" si="528"/>
        <v>0.02</v>
      </c>
      <c r="HG286" s="57">
        <f t="shared" si="528"/>
        <v>0</v>
      </c>
      <c r="HK286" s="57">
        <f t="shared" ref="HK286:HN286" si="529">SUM(HK34)</f>
        <v>0</v>
      </c>
      <c r="HL286" s="57">
        <f t="shared" si="529"/>
        <v>0</v>
      </c>
      <c r="HM286" s="57">
        <f t="shared" si="529"/>
        <v>0</v>
      </c>
      <c r="HN286" s="57">
        <f t="shared" si="529"/>
        <v>0</v>
      </c>
      <c r="HR286" s="57">
        <f t="shared" ref="HR286:HU286" si="530">SUM(HR34)</f>
        <v>0.09</v>
      </c>
      <c r="HS286" s="57">
        <f t="shared" si="530"/>
        <v>0</v>
      </c>
      <c r="HT286" s="57">
        <f t="shared" si="530"/>
        <v>0.14000000000000001</v>
      </c>
      <c r="HU286" s="57">
        <f t="shared" si="530"/>
        <v>0</v>
      </c>
      <c r="HY286" s="57">
        <f t="shared" ref="HY286:IB286" si="531">SUM(HY34)</f>
        <v>0.02</v>
      </c>
      <c r="HZ286" s="57">
        <f t="shared" si="531"/>
        <v>0.16</v>
      </c>
      <c r="IA286" s="57">
        <f t="shared" si="531"/>
        <v>0</v>
      </c>
      <c r="IB286" s="57">
        <f t="shared" si="531"/>
        <v>0</v>
      </c>
    </row>
    <row r="287" spans="1:236" x14ac:dyDescent="0.25">
      <c r="A287" s="34" t="s">
        <v>279</v>
      </c>
      <c r="B287" s="34">
        <f>SUM(B35:B258)</f>
        <v>0.59</v>
      </c>
      <c r="C287" s="34">
        <f t="shared" ref="C287:E287" si="532">SUM(C35:C258)</f>
        <v>0</v>
      </c>
      <c r="D287" s="34">
        <f t="shared" si="532"/>
        <v>0.22999999999999998</v>
      </c>
      <c r="E287" s="34">
        <f t="shared" si="532"/>
        <v>1.8800000000000001</v>
      </c>
      <c r="H287" s="34" t="s">
        <v>279</v>
      </c>
      <c r="I287" s="34">
        <f>SUM(I35:I258)</f>
        <v>0.23</v>
      </c>
      <c r="J287" s="34">
        <f t="shared" ref="J287:L287" si="533">SUM(J35:J258)</f>
        <v>0.09</v>
      </c>
      <c r="K287" s="34">
        <f t="shared" si="533"/>
        <v>0.24</v>
      </c>
      <c r="L287" s="34">
        <f t="shared" si="533"/>
        <v>0.44</v>
      </c>
      <c r="O287" s="34" t="s">
        <v>279</v>
      </c>
      <c r="P287" s="34">
        <f>SUM(P35:P258)</f>
        <v>0.33000000000000007</v>
      </c>
      <c r="Q287" s="34">
        <f t="shared" ref="Q287:S287" si="534">SUM(Q35:Q258)</f>
        <v>0</v>
      </c>
      <c r="R287" s="34">
        <f t="shared" si="534"/>
        <v>0.35000000000000003</v>
      </c>
      <c r="S287" s="34">
        <f t="shared" si="534"/>
        <v>0.59</v>
      </c>
      <c r="V287" s="34" t="s">
        <v>279</v>
      </c>
      <c r="W287" s="34">
        <f>SUM(W35:W258)</f>
        <v>0.33000000000000007</v>
      </c>
      <c r="X287" s="34">
        <f t="shared" ref="X287:Z287" si="535">SUM(X35:X258)</f>
        <v>0.22</v>
      </c>
      <c r="Y287" s="34">
        <f t="shared" si="535"/>
        <v>0.45</v>
      </c>
      <c r="Z287" s="34">
        <f t="shared" si="535"/>
        <v>0.13</v>
      </c>
      <c r="AC287" s="34" t="s">
        <v>279</v>
      </c>
      <c r="AD287" s="34">
        <f>SUM(AD35:AD258)</f>
        <v>0.18000000000000002</v>
      </c>
      <c r="AE287" s="34">
        <f t="shared" ref="AE287:AG287" si="536">SUM(AE35:AE258)</f>
        <v>0.55000000000000004</v>
      </c>
      <c r="AF287" s="34">
        <f t="shared" si="536"/>
        <v>0.14000000000000001</v>
      </c>
      <c r="AG287" s="34">
        <f t="shared" si="536"/>
        <v>0</v>
      </c>
      <c r="AJ287" s="34" t="s">
        <v>279</v>
      </c>
      <c r="AK287" s="34">
        <f>SUM(AK35:AK258)</f>
        <v>0.08</v>
      </c>
      <c r="AL287" s="34">
        <f t="shared" ref="AL287:AN287" si="537">SUM(AL35:AL258)</f>
        <v>0.11</v>
      </c>
      <c r="AM287" s="34">
        <f t="shared" si="537"/>
        <v>0.12</v>
      </c>
      <c r="AN287" s="34">
        <f t="shared" si="537"/>
        <v>0</v>
      </c>
      <c r="AQ287" s="34" t="s">
        <v>279</v>
      </c>
      <c r="AR287" s="34">
        <f>SUM(AR35:AR258)</f>
        <v>0.23000000000000004</v>
      </c>
      <c r="AS287" s="34">
        <f t="shared" ref="AS287:AU287" si="538">SUM(AS35:AS258)</f>
        <v>0.36</v>
      </c>
      <c r="AT287" s="34">
        <f t="shared" si="538"/>
        <v>0.17</v>
      </c>
      <c r="AU287" s="34">
        <f t="shared" si="538"/>
        <v>0</v>
      </c>
      <c r="AX287" s="34" t="s">
        <v>279</v>
      </c>
      <c r="AY287" s="34">
        <f>SUM(AY35:AY258)</f>
        <v>0.34</v>
      </c>
      <c r="AZ287" s="34">
        <f t="shared" ref="AZ287:BB287" si="539">SUM(AZ35:AZ258)</f>
        <v>0.69</v>
      </c>
      <c r="BA287" s="34">
        <f t="shared" si="539"/>
        <v>0.37</v>
      </c>
      <c r="BB287" s="34">
        <f t="shared" si="539"/>
        <v>0.06</v>
      </c>
      <c r="BE287" s="34" t="s">
        <v>279</v>
      </c>
      <c r="BF287" s="34">
        <f>SUM(BF35:BF258)</f>
        <v>0.13999999999999999</v>
      </c>
      <c r="BG287" s="34">
        <f t="shared" ref="BG287:BI287" si="540">SUM(BG35:BG258)</f>
        <v>0.13</v>
      </c>
      <c r="BH287" s="34">
        <f t="shared" si="540"/>
        <v>0.16999999999999998</v>
      </c>
      <c r="BI287" s="34">
        <f t="shared" si="540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541">SUM(BN35:BN258)</f>
        <v>0.34</v>
      </c>
      <c r="BO287" s="34">
        <f t="shared" si="541"/>
        <v>0.17</v>
      </c>
      <c r="BP287" s="34">
        <f t="shared" si="541"/>
        <v>0.05</v>
      </c>
      <c r="BS287" s="34" t="s">
        <v>279</v>
      </c>
      <c r="BT287" s="34">
        <f>SUM(BT35:BT258)</f>
        <v>0.28000000000000003</v>
      </c>
      <c r="BU287" s="34">
        <f t="shared" ref="BU287:BW287" si="542">SUM(BU35:BU258)</f>
        <v>0.61</v>
      </c>
      <c r="BV287" s="34">
        <f t="shared" si="542"/>
        <v>0.32000000000000006</v>
      </c>
      <c r="BW287" s="34">
        <f t="shared" si="542"/>
        <v>0</v>
      </c>
      <c r="BZ287" s="34" t="s">
        <v>279</v>
      </c>
      <c r="CA287" s="34">
        <f>SUM(CA35:CA258)</f>
        <v>0.26</v>
      </c>
      <c r="CB287" s="34">
        <f t="shared" ref="CB287:CD287" si="543">SUM(CB35:CB258)</f>
        <v>0.1</v>
      </c>
      <c r="CC287" s="34">
        <f t="shared" si="543"/>
        <v>0.28000000000000003</v>
      </c>
      <c r="CD287" s="34">
        <f t="shared" si="543"/>
        <v>0.3</v>
      </c>
      <c r="CG287" s="34" t="s">
        <v>279</v>
      </c>
      <c r="CH287" s="34">
        <f>SUM(CH35:CH258)</f>
        <v>0.13</v>
      </c>
      <c r="CI287" s="34">
        <f t="shared" ref="CI287:CK287" si="544">SUM(CI35:CI258)</f>
        <v>0.18</v>
      </c>
      <c r="CJ287" s="34">
        <f t="shared" si="544"/>
        <v>0.13</v>
      </c>
      <c r="CK287" s="34">
        <f t="shared" si="544"/>
        <v>0.16</v>
      </c>
      <c r="CN287" s="34" t="s">
        <v>279</v>
      </c>
      <c r="CO287" s="34">
        <f>SUM(CO35:CO258)</f>
        <v>0.31000000000000005</v>
      </c>
      <c r="CP287" s="34">
        <f t="shared" ref="CP287:CR287" si="545">SUM(CP35:CP258)</f>
        <v>0</v>
      </c>
      <c r="CQ287" s="34">
        <f t="shared" si="545"/>
        <v>0.36</v>
      </c>
      <c r="CR287" s="34">
        <f t="shared" si="545"/>
        <v>0.33</v>
      </c>
      <c r="CU287" s="34" t="s">
        <v>279</v>
      </c>
      <c r="CV287" s="34">
        <f>SUM(CV35:CV258)</f>
        <v>0.18000000000000002</v>
      </c>
      <c r="CW287" s="34">
        <f t="shared" ref="CW287:CY287" si="546">SUM(CW35:CW258)</f>
        <v>0.42000000000000004</v>
      </c>
      <c r="CX287" s="34">
        <f t="shared" si="546"/>
        <v>0.12000000000000001</v>
      </c>
      <c r="CY287" s="34">
        <f t="shared" si="546"/>
        <v>0.12</v>
      </c>
      <c r="DB287" s="34" t="s">
        <v>279</v>
      </c>
      <c r="DC287" s="34">
        <f>SUM(DC35:DC258)</f>
        <v>0.17</v>
      </c>
      <c r="DD287" s="34">
        <f t="shared" ref="DD287:DF287" si="547">SUM(DD35:DD258)</f>
        <v>0.69000000000000006</v>
      </c>
      <c r="DE287" s="34">
        <f t="shared" si="547"/>
        <v>0.09</v>
      </c>
      <c r="DF287" s="34">
        <f t="shared" si="547"/>
        <v>0</v>
      </c>
      <c r="DI287" s="34" t="s">
        <v>279</v>
      </c>
      <c r="DJ287" s="34">
        <f>SUM(DJ35:DJ258)</f>
        <v>0.18000000000000002</v>
      </c>
      <c r="DK287" s="34">
        <f t="shared" ref="DK287:DM287" si="548">SUM(DK35:DK258)</f>
        <v>0.13</v>
      </c>
      <c r="DL287" s="34">
        <f t="shared" si="548"/>
        <v>0.23</v>
      </c>
      <c r="DM287" s="34">
        <f t="shared" si="548"/>
        <v>0.12</v>
      </c>
      <c r="DP287" s="34" t="s">
        <v>279</v>
      </c>
      <c r="DQ287" s="34">
        <f>SUM(DQ35:DQ258)</f>
        <v>0.20000000000000004</v>
      </c>
      <c r="DR287" s="34">
        <f t="shared" ref="DR287:DT287" si="549">SUM(DR35:DR258)</f>
        <v>0.06</v>
      </c>
      <c r="DS287" s="34">
        <f t="shared" si="549"/>
        <v>0.27</v>
      </c>
      <c r="DT287" s="34">
        <f t="shared" si="549"/>
        <v>0</v>
      </c>
      <c r="DW287" s="34" t="s">
        <v>279</v>
      </c>
      <c r="DX287" s="34">
        <f>SUM(DX35:DX258)</f>
        <v>9.9999999999999992E-2</v>
      </c>
      <c r="DY287" s="34">
        <f t="shared" ref="DY287:EA287" si="550">SUM(DY35:DY258)</f>
        <v>0.28999999999999998</v>
      </c>
      <c r="DZ287" s="34">
        <f t="shared" si="550"/>
        <v>0.04</v>
      </c>
      <c r="EA287" s="34">
        <f t="shared" si="550"/>
        <v>0</v>
      </c>
      <c r="ED287" s="34" t="s">
        <v>279</v>
      </c>
      <c r="EE287" s="34">
        <f>SUM(EE35:EE258)</f>
        <v>0.05</v>
      </c>
      <c r="EF287" s="34">
        <f t="shared" ref="EF287:EH287" si="551">SUM(EF35:EF258)</f>
        <v>0</v>
      </c>
      <c r="EG287" s="34">
        <f t="shared" si="551"/>
        <v>7.0000000000000007E-2</v>
      </c>
      <c r="EH287" s="34">
        <f t="shared" si="551"/>
        <v>0</v>
      </c>
      <c r="EK287" s="34" t="s">
        <v>279</v>
      </c>
      <c r="EL287" s="34">
        <f>SUM(EL35:EL258)</f>
        <v>0.08</v>
      </c>
      <c r="EM287" s="34">
        <f t="shared" ref="EM287:EO287" si="552">SUM(EM35:EM258)</f>
        <v>0</v>
      </c>
      <c r="EN287" s="34">
        <f t="shared" si="552"/>
        <v>0.05</v>
      </c>
      <c r="EO287" s="34">
        <f t="shared" si="552"/>
        <v>0</v>
      </c>
      <c r="ER287" s="34" t="s">
        <v>279</v>
      </c>
      <c r="ES287" s="34">
        <f>SUM(ES35:ES258)</f>
        <v>0.1</v>
      </c>
      <c r="ET287" s="34">
        <f t="shared" ref="ET287:EV287" si="553">SUM(ET35:ET258)</f>
        <v>0</v>
      </c>
      <c r="EU287" s="34">
        <f t="shared" si="553"/>
        <v>0.04</v>
      </c>
      <c r="EV287" s="34">
        <f t="shared" si="553"/>
        <v>0</v>
      </c>
      <c r="EZ287" s="34">
        <f>SUM(EZ35:EZ258)</f>
        <v>0.1</v>
      </c>
      <c r="FA287" s="34">
        <f t="shared" ref="FA287:FC287" si="554">SUM(FA35:FA258)</f>
        <v>0.49</v>
      </c>
      <c r="FB287" s="34">
        <f t="shared" si="554"/>
        <v>0.03</v>
      </c>
      <c r="FC287" s="34">
        <f t="shared" si="554"/>
        <v>0.09</v>
      </c>
      <c r="FG287" s="34">
        <f>SUM(FG35:FG258)</f>
        <v>0.16999999999999998</v>
      </c>
      <c r="FH287" s="34">
        <f t="shared" ref="FH287:FJ287" si="555">SUM(FH35:FH258)</f>
        <v>0.83000000000000007</v>
      </c>
      <c r="FI287" s="34">
        <f t="shared" si="555"/>
        <v>7.0000000000000007E-2</v>
      </c>
      <c r="FJ287" s="34">
        <f t="shared" si="555"/>
        <v>0.1</v>
      </c>
      <c r="FN287" s="34">
        <f>SUM(FN35:FN258)</f>
        <v>0.14000000000000001</v>
      </c>
      <c r="FO287" s="34">
        <f t="shared" ref="FO287:FQ287" si="556">SUM(FO35:FO258)</f>
        <v>0.51</v>
      </c>
      <c r="FP287" s="34">
        <f t="shared" si="556"/>
        <v>0.05</v>
      </c>
      <c r="FQ287" s="34">
        <f t="shared" si="556"/>
        <v>0.27</v>
      </c>
      <c r="FU287" s="34">
        <f>SUM(FU35:FU258)</f>
        <v>0.22999999999999998</v>
      </c>
      <c r="FV287" s="34">
        <f t="shared" ref="FV287:FX287" si="557">SUM(FV35:FV258)</f>
        <v>0.16</v>
      </c>
      <c r="FW287" s="34">
        <f t="shared" si="557"/>
        <v>0.04</v>
      </c>
      <c r="FX287" s="34">
        <f t="shared" si="557"/>
        <v>0.54</v>
      </c>
      <c r="GB287" s="34">
        <f>SUM(GB35:GB258)</f>
        <v>0.12</v>
      </c>
      <c r="GC287" s="34">
        <f t="shared" ref="GC287:GE287" si="558">SUM(GC35:GC258)</f>
        <v>0.16</v>
      </c>
      <c r="GD287" s="34">
        <f t="shared" si="558"/>
        <v>0.14000000000000001</v>
      </c>
      <c r="GE287" s="34">
        <f t="shared" si="558"/>
        <v>0.08</v>
      </c>
      <c r="GI287" s="34">
        <f>SUM(GI35:GI258)</f>
        <v>0.2</v>
      </c>
      <c r="GJ287" s="34">
        <f t="shared" ref="GJ287:GL287" si="559">SUM(GJ35:GJ258)</f>
        <v>0</v>
      </c>
      <c r="GK287" s="34">
        <f t="shared" si="559"/>
        <v>0.21999999999999997</v>
      </c>
      <c r="GL287" s="34">
        <f t="shared" si="559"/>
        <v>0.25</v>
      </c>
      <c r="GP287" s="49">
        <f>SUM(GP35:GP258)</f>
        <v>0.05</v>
      </c>
      <c r="GQ287" s="49">
        <f t="shared" ref="GQ287:GS287" si="560">SUM(GQ35:GQ258)</f>
        <v>0.1</v>
      </c>
      <c r="GR287" s="49">
        <f t="shared" si="560"/>
        <v>0.04</v>
      </c>
      <c r="GS287" s="49">
        <f t="shared" si="560"/>
        <v>0.09</v>
      </c>
      <c r="GW287" s="55">
        <f>SUM(GW35:GW258)</f>
        <v>0.14000000000000001</v>
      </c>
      <c r="GX287" s="55">
        <f t="shared" ref="GX287:GZ287" si="561">SUM(GX35:GX258)</f>
        <v>0.06</v>
      </c>
      <c r="GY287" s="55">
        <f t="shared" si="561"/>
        <v>0.18</v>
      </c>
      <c r="GZ287" s="55">
        <f t="shared" si="561"/>
        <v>7.0000000000000007E-2</v>
      </c>
      <c r="HD287" s="57">
        <f>SUM(HD35:HD258)</f>
        <v>0</v>
      </c>
      <c r="HE287" s="57">
        <f t="shared" ref="HE287:HG287" si="562">SUM(HE35:HE258)</f>
        <v>0</v>
      </c>
      <c r="HF287" s="57">
        <f t="shared" si="562"/>
        <v>0</v>
      </c>
      <c r="HG287" s="57">
        <f t="shared" si="562"/>
        <v>0</v>
      </c>
      <c r="HK287" s="57">
        <f>SUM(HK35:HK258)</f>
        <v>0.11000000000000001</v>
      </c>
      <c r="HL287" s="57">
        <f t="shared" ref="HL287:HN287" si="563">SUM(HL35:HL258)</f>
        <v>0.12</v>
      </c>
      <c r="HM287" s="57">
        <f t="shared" si="563"/>
        <v>0.15</v>
      </c>
      <c r="HN287" s="57">
        <f t="shared" si="563"/>
        <v>0</v>
      </c>
      <c r="HR287" s="57">
        <f>SUM(HR35:HR258)</f>
        <v>0.04</v>
      </c>
      <c r="HS287" s="57">
        <f t="shared" ref="HS287:HU287" si="564">SUM(HS35:HS258)</f>
        <v>0</v>
      </c>
      <c r="HT287" s="57">
        <f t="shared" si="564"/>
        <v>0.05</v>
      </c>
      <c r="HU287" s="57">
        <f t="shared" si="564"/>
        <v>0.06</v>
      </c>
      <c r="HY287" s="57">
        <f>SUM(HY35:HY258)</f>
        <v>0.16</v>
      </c>
      <c r="HZ287" s="57">
        <f t="shared" ref="HZ287:IB287" si="565">SUM(HZ35:HZ258)</f>
        <v>0.05</v>
      </c>
      <c r="IA287" s="57">
        <f t="shared" si="565"/>
        <v>0.22</v>
      </c>
      <c r="IB287" s="57">
        <f t="shared" si="565"/>
        <v>0.06</v>
      </c>
    </row>
    <row r="288" spans="1:236" x14ac:dyDescent="0.25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</row>
    <row r="289" spans="2:236" x14ac:dyDescent="0.25">
      <c r="B289" s="1">
        <f>+SUM(B265:B287)</f>
        <v>100.01000000000002</v>
      </c>
      <c r="C289" s="1">
        <f t="shared" ref="C289:E289" si="566">+SUM(C265:C287)</f>
        <v>99.97</v>
      </c>
      <c r="D289" s="1">
        <f t="shared" si="566"/>
        <v>100.01</v>
      </c>
      <c r="E289" s="1">
        <f t="shared" si="566"/>
        <v>100.00999999999999</v>
      </c>
      <c r="I289" s="1">
        <f>+SUM(I265:I287)</f>
        <v>99.989999999999952</v>
      </c>
      <c r="J289" s="1">
        <f t="shared" ref="J289:L289" si="567">+SUM(J265:J287)</f>
        <v>99.980000000000032</v>
      </c>
      <c r="K289" s="1">
        <f t="shared" si="567"/>
        <v>100.02</v>
      </c>
      <c r="L289" s="1">
        <f t="shared" si="567"/>
        <v>99.97999999999999</v>
      </c>
      <c r="P289" s="1">
        <f>+SUM(P265:P287)</f>
        <v>100.02</v>
      </c>
      <c r="Q289" s="1">
        <f t="shared" ref="Q289:S289" si="568">+SUM(Q265:Q287)</f>
        <v>100.00999999999999</v>
      </c>
      <c r="R289" s="1">
        <f t="shared" si="568"/>
        <v>99.99</v>
      </c>
      <c r="S289" s="1">
        <f t="shared" si="568"/>
        <v>100.00999999999999</v>
      </c>
      <c r="W289" s="1">
        <f>+SUM(W265:W287)</f>
        <v>99.97</v>
      </c>
      <c r="X289" s="1">
        <f t="shared" ref="X289:Z289" si="569">+SUM(X265:X287)</f>
        <v>99.999999999999957</v>
      </c>
      <c r="Y289" s="1">
        <f t="shared" si="569"/>
        <v>99.99</v>
      </c>
      <c r="Z289" s="1">
        <f t="shared" si="569"/>
        <v>100.00000000000001</v>
      </c>
      <c r="AD289" s="1">
        <f>+SUM(AD265:AD287)</f>
        <v>100.02000000000001</v>
      </c>
      <c r="AE289" s="1">
        <f t="shared" ref="AE289:AG289" si="570">+SUM(AE265:AE287)</f>
        <v>100.00999999999999</v>
      </c>
      <c r="AF289" s="1">
        <f t="shared" si="570"/>
        <v>100</v>
      </c>
      <c r="AG289" s="1">
        <f t="shared" si="570"/>
        <v>100.00000000000001</v>
      </c>
      <c r="AK289" s="1">
        <f>+SUM(AK265:AK287)</f>
        <v>100.00999999999999</v>
      </c>
      <c r="AL289" s="1">
        <f t="shared" ref="AL289:AN289" si="571">+SUM(AL265:AL287)</f>
        <v>99.990000000000023</v>
      </c>
      <c r="AM289" s="1">
        <f t="shared" si="571"/>
        <v>100.00000000000004</v>
      </c>
      <c r="AN289" s="1">
        <f t="shared" si="571"/>
        <v>99.98</v>
      </c>
      <c r="AR289" s="1">
        <f>+SUM(AR265:AR287)</f>
        <v>100.01000000000002</v>
      </c>
      <c r="AS289" s="1">
        <f t="shared" ref="AS289:AU289" si="572">+SUM(AS265:AS287)</f>
        <v>99.989999999999966</v>
      </c>
      <c r="AT289" s="1">
        <f t="shared" si="572"/>
        <v>99.999999999999972</v>
      </c>
      <c r="AU289" s="1">
        <f t="shared" si="572"/>
        <v>100.00000000000001</v>
      </c>
      <c r="AY289" s="1">
        <f>+SUM(AY265:AY287)</f>
        <v>99.98</v>
      </c>
      <c r="AZ289" s="1">
        <f t="shared" ref="AZ289:BB289" si="573">+SUM(AZ265:AZ287)</f>
        <v>100.00999999999999</v>
      </c>
      <c r="BA289" s="1">
        <f t="shared" si="573"/>
        <v>100.01000000000002</v>
      </c>
      <c r="BB289" s="1">
        <f t="shared" si="573"/>
        <v>100.00999999999998</v>
      </c>
      <c r="BF289" s="1">
        <f>+SUM(BF265:BF287)</f>
        <v>99.99</v>
      </c>
      <c r="BG289" s="1">
        <f t="shared" ref="BG289:BI289" si="574">+SUM(BG265:BG287)</f>
        <v>99.999999999999986</v>
      </c>
      <c r="BH289" s="1">
        <f t="shared" si="574"/>
        <v>100.02</v>
      </c>
      <c r="BI289" s="1">
        <f t="shared" si="574"/>
        <v>100.00999999999999</v>
      </c>
      <c r="BM289" s="1">
        <f>+SUM(BM265:BM287)</f>
        <v>99.990000000000023</v>
      </c>
      <c r="BN289" s="1">
        <f t="shared" ref="BN289:BP289" si="575">+SUM(BN265:BN287)</f>
        <v>99.989999999999981</v>
      </c>
      <c r="BO289" s="1">
        <f t="shared" si="575"/>
        <v>100.01000000000002</v>
      </c>
      <c r="BP289" s="1">
        <f t="shared" si="575"/>
        <v>99.99</v>
      </c>
      <c r="BT289" s="1">
        <f>+SUM(BT265:BT287)</f>
        <v>99.990000000000009</v>
      </c>
      <c r="BU289" s="1">
        <f t="shared" ref="BU289:BW289" si="576">+SUM(BU265:BU287)</f>
        <v>99.99</v>
      </c>
      <c r="BV289" s="1">
        <f t="shared" si="576"/>
        <v>99.979999999999976</v>
      </c>
      <c r="BW289" s="1">
        <f t="shared" si="576"/>
        <v>99.99</v>
      </c>
      <c r="CA289" s="1">
        <f>+SUM(CA265:CA287)</f>
        <v>99.98</v>
      </c>
      <c r="CB289" s="1">
        <f t="shared" ref="CB289:CD289" si="577">+SUM(CB265:CB287)</f>
        <v>100</v>
      </c>
      <c r="CC289" s="1">
        <f t="shared" si="577"/>
        <v>100.00999999999999</v>
      </c>
      <c r="CD289" s="1">
        <f t="shared" si="577"/>
        <v>99.999999999999986</v>
      </c>
      <c r="CH289" s="1">
        <f>+SUM(CH265:CH287)</f>
        <v>99.999999999999972</v>
      </c>
      <c r="CI289" s="1">
        <f t="shared" ref="CI289:CK289" si="578">+SUM(CI265:CI287)</f>
        <v>99.970000000000013</v>
      </c>
      <c r="CJ289" s="1">
        <f t="shared" si="578"/>
        <v>100.01</v>
      </c>
      <c r="CK289" s="1">
        <f t="shared" si="578"/>
        <v>100.00999999999999</v>
      </c>
      <c r="CO289" s="1">
        <f>+SUM(CO265:CO287)</f>
        <v>100</v>
      </c>
      <c r="CP289" s="1">
        <f t="shared" ref="CP289:CR289" si="579">+SUM(CP265:CP287)</f>
        <v>99.980000000000018</v>
      </c>
      <c r="CQ289" s="1">
        <f t="shared" si="579"/>
        <v>100.01000000000002</v>
      </c>
      <c r="CR289" s="1">
        <f t="shared" si="579"/>
        <v>100.03</v>
      </c>
      <c r="CV289" s="1">
        <f>+SUM(CV265:CV287)</f>
        <v>100.02</v>
      </c>
      <c r="CW289" s="1">
        <f t="shared" ref="CW289:CY289" si="580">+SUM(CW265:CW287)</f>
        <v>99.98</v>
      </c>
      <c r="CX289" s="1">
        <f t="shared" si="580"/>
        <v>100.01</v>
      </c>
      <c r="CY289" s="1">
        <f t="shared" si="580"/>
        <v>100.00999999999998</v>
      </c>
      <c r="DC289" s="1">
        <f>+SUM(DC265:DC287)</f>
        <v>100.03</v>
      </c>
      <c r="DD289" s="1">
        <f t="shared" ref="DD289:DF289" si="581">+SUM(DD265:DD287)</f>
        <v>99.99</v>
      </c>
      <c r="DE289" s="1">
        <f t="shared" si="581"/>
        <v>100</v>
      </c>
      <c r="DF289" s="1">
        <f t="shared" si="581"/>
        <v>100</v>
      </c>
      <c r="DJ289" s="1">
        <f>+SUM(DJ265:DJ287)</f>
        <v>100.03000000000002</v>
      </c>
      <c r="DK289" s="1">
        <f t="shared" ref="DK289:DM289" si="582">+SUM(DK265:DK287)</f>
        <v>99.990000000000009</v>
      </c>
      <c r="DL289" s="1">
        <f t="shared" si="582"/>
        <v>100</v>
      </c>
      <c r="DM289" s="1">
        <f t="shared" si="582"/>
        <v>99.97</v>
      </c>
      <c r="DQ289" s="1">
        <f>+SUM(DQ265:DQ287)</f>
        <v>100</v>
      </c>
      <c r="DR289" s="1">
        <f t="shared" ref="DR289:DT289" si="583">+SUM(DR265:DR287)</f>
        <v>100.02</v>
      </c>
      <c r="DS289" s="1">
        <f t="shared" si="583"/>
        <v>99.999999999999972</v>
      </c>
      <c r="DT289" s="1">
        <f t="shared" si="583"/>
        <v>99.99</v>
      </c>
      <c r="DX289" s="1">
        <f>+SUM(DX265:DX287)</f>
        <v>100.00999999999999</v>
      </c>
      <c r="DY289" s="1">
        <f t="shared" ref="DY289:EA289" si="584">+SUM(DY265:DY287)</f>
        <v>99.990000000000009</v>
      </c>
      <c r="DZ289" s="1">
        <f t="shared" si="584"/>
        <v>100.01</v>
      </c>
      <c r="EA289" s="1">
        <f t="shared" si="584"/>
        <v>100.01</v>
      </c>
      <c r="EE289" s="1">
        <f>+SUM(EE265:EE287)</f>
        <v>100.00999999999999</v>
      </c>
      <c r="EF289" s="1">
        <f t="shared" ref="EF289:EH289" si="585">+SUM(EF265:EF287)</f>
        <v>100.02</v>
      </c>
      <c r="EG289" s="1">
        <f t="shared" si="585"/>
        <v>99.989999999999981</v>
      </c>
      <c r="EH289" s="1">
        <f t="shared" si="585"/>
        <v>100</v>
      </c>
      <c r="EL289" s="1">
        <f>+SUM(EL265:EL287)</f>
        <v>99.989999999999981</v>
      </c>
      <c r="EM289" s="1">
        <f t="shared" ref="EM289:EO289" si="586">+SUM(EM265:EM287)</f>
        <v>99.970000000000013</v>
      </c>
      <c r="EN289" s="1">
        <f t="shared" si="586"/>
        <v>100.00999999999999</v>
      </c>
      <c r="EO289" s="1">
        <f t="shared" si="586"/>
        <v>100.01</v>
      </c>
      <c r="ES289" s="1">
        <f>+SUM(ES265:ES287)</f>
        <v>99.999999999999986</v>
      </c>
      <c r="ET289" s="1">
        <f t="shared" ref="ET289:EV289" si="587">+SUM(ET265:ET287)</f>
        <v>100.00000000000001</v>
      </c>
      <c r="EU289" s="1">
        <f t="shared" si="587"/>
        <v>99.96999999999997</v>
      </c>
      <c r="EV289" s="1">
        <f t="shared" si="587"/>
        <v>100.02</v>
      </c>
      <c r="EZ289" s="1">
        <f>+SUM(EZ265:EZ287)</f>
        <v>100.01</v>
      </c>
      <c r="FA289" s="1">
        <f t="shared" ref="FA289:FC289" si="588">+SUM(FA265:FA287)</f>
        <v>99.97999999999999</v>
      </c>
      <c r="FB289" s="1">
        <f t="shared" si="588"/>
        <v>100.03</v>
      </c>
      <c r="FC289" s="1">
        <f t="shared" si="588"/>
        <v>100.00000000000001</v>
      </c>
      <c r="FG289" s="1">
        <f>+SUM(FG265:FG287)</f>
        <v>99.980000000000032</v>
      </c>
      <c r="FH289" s="1">
        <f t="shared" ref="FH289:FJ289" si="589">+SUM(FH265:FH287)</f>
        <v>100.00000000000001</v>
      </c>
      <c r="FI289" s="1">
        <f t="shared" si="589"/>
        <v>100.03000000000004</v>
      </c>
      <c r="FJ289" s="1">
        <f t="shared" si="589"/>
        <v>100.00999999999999</v>
      </c>
      <c r="FN289" s="1">
        <f>+SUM(FN265:FN287)</f>
        <v>99.99</v>
      </c>
      <c r="FO289" s="1">
        <f t="shared" ref="FO289:FQ289" si="590">+SUM(FO265:FO287)</f>
        <v>100.01</v>
      </c>
      <c r="FP289" s="1">
        <f t="shared" si="590"/>
        <v>100.01000000000002</v>
      </c>
      <c r="FQ289" s="1">
        <f t="shared" si="590"/>
        <v>100.00999999999999</v>
      </c>
      <c r="FU289" s="1">
        <f>+SUM(FU265:FU287)</f>
        <v>100.01000000000002</v>
      </c>
      <c r="FV289" s="1">
        <f t="shared" ref="FV289:FX289" si="591">+SUM(FV265:FV287)</f>
        <v>100.01000000000002</v>
      </c>
      <c r="FW289" s="1">
        <f t="shared" si="591"/>
        <v>99.990000000000009</v>
      </c>
      <c r="FX289" s="1">
        <f t="shared" si="591"/>
        <v>100.01</v>
      </c>
      <c r="GB289" s="1">
        <f>+SUM(GB265:GB287)</f>
        <v>100.00999999999999</v>
      </c>
      <c r="GC289" s="1">
        <f t="shared" ref="GC289:GE289" si="592">+SUM(GC265:GC287)</f>
        <v>100.02999999999999</v>
      </c>
      <c r="GD289" s="1">
        <f t="shared" si="592"/>
        <v>99.980000000000032</v>
      </c>
      <c r="GE289" s="1">
        <f t="shared" si="592"/>
        <v>100.01</v>
      </c>
      <c r="GI289" s="1">
        <f>+SUM(GI265:GI287)</f>
        <v>99.990000000000009</v>
      </c>
      <c r="GJ289" s="1">
        <f t="shared" ref="GJ289:GL289" si="593">+SUM(GJ265:GJ287)</f>
        <v>100.00999999999999</v>
      </c>
      <c r="GK289" s="1">
        <f t="shared" si="593"/>
        <v>100.00999999999999</v>
      </c>
      <c r="GL289" s="1">
        <f t="shared" si="593"/>
        <v>99.99</v>
      </c>
      <c r="GP289" s="1">
        <f>+SUM(GP265:GP287)</f>
        <v>99.990000000000023</v>
      </c>
      <c r="GQ289" s="1">
        <f t="shared" ref="GQ289:GS289" si="594">+SUM(GQ265:GQ287)</f>
        <v>100</v>
      </c>
      <c r="GR289" s="1">
        <f t="shared" si="594"/>
        <v>100.01000000000003</v>
      </c>
      <c r="GS289" s="1">
        <f t="shared" si="594"/>
        <v>99.990000000000009</v>
      </c>
      <c r="GW289" s="1">
        <f>+SUM(GW265:GW287)</f>
        <v>99.980000000000018</v>
      </c>
      <c r="GX289" s="1">
        <f t="shared" ref="GX289:GZ289" si="595">+SUM(GX265:GX287)</f>
        <v>100.00000000000003</v>
      </c>
      <c r="GY289" s="1">
        <f t="shared" si="595"/>
        <v>99.98</v>
      </c>
      <c r="GZ289" s="1">
        <f t="shared" si="595"/>
        <v>100.01</v>
      </c>
      <c r="HD289" s="1">
        <f>+SUM(HD265:HD287)</f>
        <v>100.01</v>
      </c>
      <c r="HE289" s="1">
        <f t="shared" ref="HE289:HG289" si="596">+SUM(HE265:HE287)</f>
        <v>99.999999999999986</v>
      </c>
      <c r="HF289" s="1">
        <f t="shared" si="596"/>
        <v>100.00999999999999</v>
      </c>
      <c r="HG289" s="1">
        <f t="shared" si="596"/>
        <v>99.979999999999976</v>
      </c>
      <c r="HK289" s="1">
        <f>+SUM(HK265:HK287)</f>
        <v>99.999999999999986</v>
      </c>
      <c r="HL289" s="1">
        <f t="shared" ref="HL289:HN289" si="597">+SUM(HL265:HL287)</f>
        <v>99.999999999999986</v>
      </c>
      <c r="HM289" s="1">
        <f t="shared" si="597"/>
        <v>100.02000000000001</v>
      </c>
      <c r="HN289" s="1">
        <f t="shared" si="597"/>
        <v>99.990000000000009</v>
      </c>
      <c r="HR289" s="1">
        <f>+SUM(HR265:HR287)</f>
        <v>100.01</v>
      </c>
      <c r="HS289" s="1">
        <f t="shared" ref="HS289:HU289" si="598">+SUM(HS265:HS287)</f>
        <v>100.00000000000001</v>
      </c>
      <c r="HT289" s="1">
        <f t="shared" si="598"/>
        <v>99.970000000000013</v>
      </c>
      <c r="HU289" s="1">
        <f t="shared" si="598"/>
        <v>99.99</v>
      </c>
      <c r="HY289" s="1">
        <f>+SUM(HY265:HY287)</f>
        <v>100.00999999999998</v>
      </c>
      <c r="HZ289" s="1">
        <f t="shared" ref="HZ289:IB289" si="599">+SUM(HZ265:HZ287)</f>
        <v>100.02000000000001</v>
      </c>
      <c r="IA289" s="1">
        <f t="shared" si="599"/>
        <v>100.02000000000001</v>
      </c>
      <c r="IB289" s="1">
        <f t="shared" si="599"/>
        <v>100.00000000000001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E290"/>
  <sheetViews>
    <sheetView showGridLines="0" topLeftCell="HT1" zoomScale="70" zoomScaleNormal="70" workbookViewId="0">
      <selection activeCell="IA4" sqref="IA4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16384" width="11.42578125" style="2"/>
  </cols>
  <sheetData>
    <row r="1" spans="1:239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39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</row>
    <row r="3" spans="1:239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</row>
    <row r="4" spans="1:239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</row>
    <row r="5" spans="1:239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</row>
    <row r="6" spans="1:239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</row>
    <row r="7" spans="1:239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</row>
    <row r="8" spans="1:239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</row>
    <row r="9" spans="1:239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</row>
    <row r="10" spans="1:239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</row>
    <row r="11" spans="1:239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</row>
    <row r="12" spans="1:239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</row>
    <row r="13" spans="1:239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</row>
    <row r="14" spans="1:239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</row>
    <row r="15" spans="1:239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</row>
    <row r="16" spans="1:239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</row>
    <row r="17" spans="1:239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</row>
    <row r="18" spans="1:239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</row>
    <row r="19" spans="1:239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</row>
    <row r="20" spans="1:239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</row>
    <row r="21" spans="1:239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</row>
    <row r="22" spans="1:239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</row>
    <row r="23" spans="1:239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</row>
    <row r="24" spans="1:239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</row>
    <row r="25" spans="1:239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</row>
    <row r="26" spans="1:239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</row>
    <row r="27" spans="1:239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</row>
    <row r="28" spans="1:239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</row>
    <row r="29" spans="1:239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</row>
    <row r="30" spans="1:239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</row>
    <row r="31" spans="1:239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</row>
    <row r="32" spans="1:239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</row>
    <row r="33" spans="1:239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</row>
    <row r="34" spans="1:239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</row>
    <row r="35" spans="1:239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</row>
    <row r="36" spans="1:239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</row>
    <row r="37" spans="1:239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</row>
    <row r="38" spans="1:239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</row>
    <row r="39" spans="1:239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</row>
    <row r="40" spans="1:239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</row>
    <row r="41" spans="1:239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</row>
    <row r="42" spans="1:239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</row>
    <row r="43" spans="1:239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</row>
    <row r="44" spans="1:239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</row>
    <row r="45" spans="1:239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</row>
    <row r="46" spans="1:239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</row>
    <row r="47" spans="1:239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</row>
    <row r="48" spans="1:239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</row>
    <row r="49" spans="1:239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</row>
    <row r="50" spans="1:239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</row>
    <row r="51" spans="1:239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</row>
    <row r="52" spans="1:239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</row>
    <row r="53" spans="1:239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</row>
    <row r="54" spans="1:239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</row>
    <row r="55" spans="1:239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</row>
    <row r="56" spans="1:239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</row>
    <row r="57" spans="1:239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</row>
    <row r="58" spans="1:239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</row>
    <row r="59" spans="1:239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</row>
    <row r="60" spans="1:239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</row>
    <row r="61" spans="1:239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</row>
    <row r="62" spans="1:239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</row>
    <row r="63" spans="1:239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</row>
    <row r="64" spans="1:239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</row>
    <row r="65" spans="1:239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</row>
    <row r="66" spans="1:239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</row>
    <row r="67" spans="1:239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</row>
    <row r="68" spans="1:239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</row>
    <row r="69" spans="1:239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</row>
    <row r="70" spans="1:239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</row>
    <row r="71" spans="1:239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</row>
    <row r="72" spans="1:239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</row>
    <row r="73" spans="1:239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</row>
    <row r="74" spans="1:239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</row>
    <row r="75" spans="1:239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</row>
    <row r="76" spans="1:239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</row>
    <row r="77" spans="1:239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</row>
    <row r="78" spans="1:239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</row>
    <row r="79" spans="1:239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</row>
    <row r="80" spans="1:239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</row>
    <row r="81" spans="1:239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</row>
    <row r="82" spans="1:239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</row>
    <row r="83" spans="1:239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</row>
    <row r="84" spans="1:239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</row>
    <row r="85" spans="1:239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</row>
    <row r="86" spans="1:239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</row>
    <row r="87" spans="1:239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</row>
    <row r="88" spans="1:239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</row>
    <row r="89" spans="1:239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</row>
    <row r="90" spans="1:239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</row>
    <row r="91" spans="1:239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</row>
    <row r="92" spans="1:239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</row>
    <row r="93" spans="1:239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</row>
    <row r="94" spans="1:239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</row>
    <row r="95" spans="1:239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</row>
    <row r="96" spans="1:239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</row>
    <row r="97" spans="1:239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</row>
    <row r="98" spans="1:239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</row>
    <row r="99" spans="1:239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</row>
    <row r="100" spans="1:239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</row>
    <row r="101" spans="1:239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</row>
    <row r="102" spans="1:239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</row>
    <row r="103" spans="1:239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</row>
    <row r="104" spans="1:239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</row>
    <row r="105" spans="1:239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</row>
    <row r="106" spans="1:239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</row>
    <row r="107" spans="1:239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</row>
    <row r="108" spans="1:239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</row>
    <row r="109" spans="1:239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</row>
    <row r="110" spans="1:239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</row>
    <row r="111" spans="1:239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</row>
    <row r="112" spans="1:239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</row>
    <row r="113" spans="1:239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</row>
    <row r="114" spans="1:239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</row>
    <row r="115" spans="1:239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</row>
    <row r="116" spans="1:239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</row>
    <row r="117" spans="1:239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</row>
    <row r="118" spans="1:239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</row>
    <row r="119" spans="1:239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</row>
    <row r="120" spans="1:239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</row>
    <row r="121" spans="1:239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</row>
    <row r="122" spans="1:239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</row>
    <row r="123" spans="1:239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</row>
    <row r="124" spans="1:239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</row>
    <row r="125" spans="1:239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</row>
    <row r="126" spans="1:239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</row>
    <row r="127" spans="1:239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</row>
    <row r="128" spans="1:239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</row>
    <row r="129" spans="1:239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</row>
    <row r="130" spans="1:239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</row>
    <row r="131" spans="1:239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</row>
    <row r="132" spans="1:239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</row>
    <row r="133" spans="1:239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</row>
    <row r="134" spans="1:239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</row>
    <row r="135" spans="1:239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</row>
    <row r="136" spans="1:239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</row>
    <row r="137" spans="1:239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</row>
    <row r="138" spans="1:239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</row>
    <row r="139" spans="1:239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</row>
    <row r="140" spans="1:239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</row>
    <row r="141" spans="1:239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</row>
    <row r="142" spans="1:239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</row>
    <row r="143" spans="1:239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</row>
    <row r="144" spans="1:239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</row>
    <row r="145" spans="1:239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</row>
    <row r="146" spans="1:239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</row>
    <row r="147" spans="1:239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</row>
    <row r="148" spans="1:239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</row>
    <row r="149" spans="1:239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</row>
    <row r="150" spans="1:239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</row>
    <row r="151" spans="1:239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</row>
    <row r="152" spans="1:239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</row>
    <row r="153" spans="1:239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</row>
    <row r="154" spans="1:239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</row>
    <row r="155" spans="1:239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</row>
    <row r="156" spans="1:239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</row>
    <row r="157" spans="1:239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</row>
    <row r="158" spans="1:239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</row>
    <row r="159" spans="1:239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</row>
    <row r="160" spans="1:239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</row>
    <row r="161" spans="1:239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</row>
    <row r="162" spans="1:239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</row>
    <row r="163" spans="1:239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</row>
    <row r="164" spans="1:239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</row>
    <row r="165" spans="1:239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</row>
    <row r="166" spans="1:239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</row>
    <row r="167" spans="1:239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</row>
    <row r="168" spans="1:239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</row>
    <row r="169" spans="1:239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</row>
    <row r="170" spans="1:239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</row>
    <row r="171" spans="1:239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</row>
    <row r="172" spans="1:239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</row>
    <row r="173" spans="1:239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</row>
    <row r="174" spans="1:239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</row>
    <row r="175" spans="1:239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</row>
    <row r="176" spans="1:239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</row>
    <row r="177" spans="1:239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</row>
    <row r="178" spans="1:239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</row>
    <row r="179" spans="1:239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</row>
    <row r="180" spans="1:239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</row>
    <row r="181" spans="1:239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</row>
    <row r="182" spans="1:239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</row>
    <row r="183" spans="1:239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</row>
    <row r="184" spans="1:239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</row>
    <row r="185" spans="1:239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</row>
    <row r="186" spans="1:239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</row>
    <row r="187" spans="1:239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</row>
    <row r="188" spans="1:239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</row>
    <row r="189" spans="1:239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</row>
    <row r="190" spans="1:239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</row>
    <row r="191" spans="1:239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</row>
    <row r="192" spans="1:239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</row>
    <row r="193" spans="1:239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</row>
    <row r="194" spans="1:239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</row>
    <row r="195" spans="1:239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</row>
    <row r="196" spans="1:239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</row>
    <row r="197" spans="1:239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</row>
    <row r="198" spans="1:239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</row>
    <row r="199" spans="1:239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</row>
    <row r="200" spans="1:239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</row>
    <row r="201" spans="1:239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</row>
    <row r="202" spans="1:239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</row>
    <row r="203" spans="1:239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</row>
    <row r="204" spans="1:239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</row>
    <row r="205" spans="1:239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</row>
    <row r="206" spans="1:239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</row>
    <row r="207" spans="1:239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</row>
    <row r="208" spans="1:239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</row>
    <row r="209" spans="1:239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</row>
    <row r="210" spans="1:239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</row>
    <row r="211" spans="1:239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</row>
    <row r="212" spans="1:239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</row>
    <row r="213" spans="1:239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</row>
    <row r="214" spans="1:239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</row>
    <row r="215" spans="1:239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</row>
    <row r="216" spans="1:239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</row>
    <row r="217" spans="1:239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</row>
    <row r="218" spans="1:239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</row>
    <row r="219" spans="1:239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</row>
    <row r="220" spans="1:239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</row>
    <row r="221" spans="1:239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</row>
    <row r="222" spans="1:239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</row>
    <row r="223" spans="1:239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</row>
    <row r="224" spans="1:239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</row>
    <row r="225" spans="1:239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</row>
    <row r="226" spans="1:239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</row>
    <row r="227" spans="1:239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</row>
    <row r="228" spans="1:239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</row>
    <row r="229" spans="1:239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</row>
    <row r="230" spans="1:239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</row>
    <row r="231" spans="1:239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</row>
    <row r="232" spans="1:239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</row>
    <row r="233" spans="1:239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</row>
    <row r="234" spans="1:239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</row>
    <row r="235" spans="1:239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</row>
    <row r="236" spans="1:239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</row>
    <row r="237" spans="1:239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</row>
    <row r="238" spans="1:239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</row>
    <row r="239" spans="1:239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</row>
    <row r="240" spans="1:239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</row>
    <row r="241" spans="1:239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</row>
    <row r="242" spans="1:239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</row>
    <row r="243" spans="1:239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</row>
    <row r="244" spans="1:239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</row>
    <row r="245" spans="1:239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</row>
    <row r="246" spans="1:239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</row>
    <row r="247" spans="1:239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</row>
    <row r="248" spans="1:239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</row>
    <row r="249" spans="1:239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</row>
    <row r="250" spans="1:239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</row>
    <row r="251" spans="1:239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</row>
    <row r="252" spans="1:239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</row>
    <row r="253" spans="1:239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</row>
    <row r="254" spans="1:239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</row>
    <row r="255" spans="1:239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</row>
    <row r="256" spans="1:239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</row>
    <row r="257" spans="1:239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</row>
    <row r="258" spans="1:239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</row>
    <row r="261" spans="1:239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</row>
    <row r="262" spans="1:239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</row>
    <row r="263" spans="1:239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</row>
    <row r="264" spans="1:239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</row>
    <row r="265" spans="1:239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</row>
    <row r="266" spans="1:239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5">SUM(D14)</f>
        <v>0</v>
      </c>
      <c r="E266" s="34">
        <f t="shared" si="35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36">SUM(K14)</f>
        <v>0</v>
      </c>
      <c r="L266" s="34">
        <f t="shared" si="36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37">SUM(R14)</f>
        <v>0.03</v>
      </c>
      <c r="S266" s="34">
        <f t="shared" si="37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38">SUM(Y14)</f>
        <v>0.02</v>
      </c>
      <c r="Z266" s="34">
        <f t="shared" si="38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39">SUM(AF14)</f>
        <v>0</v>
      </c>
      <c r="AG266" s="34">
        <f t="shared" si="39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40">SUM(AM14)</f>
        <v>0.05</v>
      </c>
      <c r="AN266" s="34">
        <f t="shared" si="40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1">SUM(AT14)</f>
        <v>0.09</v>
      </c>
      <c r="AU266" s="32">
        <f t="shared" si="41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2">SUM(BA14)</f>
        <v>0.02</v>
      </c>
      <c r="BB266" s="32">
        <f t="shared" si="42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3">SUM(BH14)</f>
        <v>0.22</v>
      </c>
      <c r="BI266" s="32">
        <f t="shared" si="43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4">SUM(BR14)</f>
        <v>0.04</v>
      </c>
      <c r="BS266" s="32">
        <f t="shared" si="44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5">SUM(BY14)</f>
        <v>0</v>
      </c>
      <c r="BZ266" s="2">
        <f t="shared" si="45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46">SUM(CF14)</f>
        <v>0.04</v>
      </c>
      <c r="CG266" s="2">
        <f t="shared" si="46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47">SUM(CM14)</f>
        <v>0.28999999999999998</v>
      </c>
      <c r="CN266" s="34">
        <f t="shared" si="47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48">SUM(CT14)</f>
        <v>0.06</v>
      </c>
      <c r="CU266" s="34">
        <f t="shared" si="48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49">SUM(DA14)</f>
        <v>0.13</v>
      </c>
      <c r="DB266" s="34">
        <f t="shared" si="49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50">SUM(DH14)</f>
        <v>0.12</v>
      </c>
      <c r="DI266" s="34">
        <f t="shared" si="50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1">SUM(DO14)</f>
        <v>0.05</v>
      </c>
      <c r="DP266" s="34">
        <f t="shared" si="51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2">SUM(DV14)</f>
        <v>0.01</v>
      </c>
      <c r="DW266" s="34">
        <f t="shared" si="52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3">SUM(EC14)</f>
        <v>0.09</v>
      </c>
      <c r="ED266" s="34">
        <f t="shared" si="53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4">SUM(EJ14)</f>
        <v>0</v>
      </c>
      <c r="EK266" s="34">
        <f t="shared" si="54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5">SUM(EQ14)</f>
        <v>0.04</v>
      </c>
      <c r="ER266" s="34">
        <f t="shared" si="55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56">SUM(EX14)</f>
        <v>0</v>
      </c>
      <c r="EY266" s="34">
        <f t="shared" si="56"/>
        <v>0</v>
      </c>
      <c r="FC266" s="34">
        <f>SUM(FC14)</f>
        <v>0</v>
      </c>
      <c r="FD266" s="34">
        <f>SUM(FD14)</f>
        <v>0</v>
      </c>
      <c r="FE266" s="34">
        <f t="shared" ref="FE266:FF266" si="57">SUM(FE14)</f>
        <v>0</v>
      </c>
      <c r="FF266" s="34">
        <f t="shared" si="57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58">SUM(FL14)</f>
        <v>0.01</v>
      </c>
      <c r="FM266" s="34">
        <f t="shared" si="58"/>
        <v>0</v>
      </c>
      <c r="FQ266" s="34">
        <f>SUM(FQ14)</f>
        <v>0</v>
      </c>
      <c r="FR266" s="34">
        <f>SUM(FR14)</f>
        <v>0</v>
      </c>
      <c r="FS266" s="34">
        <f t="shared" ref="FS266:FT266" si="59">SUM(FS14)</f>
        <v>0</v>
      </c>
      <c r="FT266" s="34">
        <f t="shared" si="59"/>
        <v>0</v>
      </c>
      <c r="FX266" s="34">
        <f>SUM(FX14)</f>
        <v>0.06</v>
      </c>
      <c r="FY266" s="34">
        <f>SUM(FY14)</f>
        <v>0</v>
      </c>
      <c r="FZ266" s="34">
        <f t="shared" ref="FZ266:GA266" si="60">SUM(FZ14)</f>
        <v>0.04</v>
      </c>
      <c r="GA266" s="34">
        <f t="shared" si="60"/>
        <v>0</v>
      </c>
      <c r="GE266" s="34">
        <f>SUM(GE14)</f>
        <v>0.09</v>
      </c>
      <c r="GF266" s="34">
        <f>SUM(GF14)</f>
        <v>0.13</v>
      </c>
      <c r="GG266" s="34">
        <f t="shared" ref="GG266:GH266" si="61">SUM(GG14)</f>
        <v>0.12</v>
      </c>
      <c r="GH266" s="34">
        <f t="shared" si="61"/>
        <v>0</v>
      </c>
      <c r="GL266" s="34">
        <f>SUM(GL14)</f>
        <v>0.04</v>
      </c>
      <c r="GM266" s="34">
        <f>SUM(GM14)</f>
        <v>0</v>
      </c>
      <c r="GN266" s="34">
        <f t="shared" ref="GN266:GO266" si="62">SUM(GN14)</f>
        <v>7.0000000000000007E-2</v>
      </c>
      <c r="GO266" s="34">
        <f t="shared" si="62"/>
        <v>0</v>
      </c>
      <c r="GS266" s="49">
        <f>SUM(GS14)</f>
        <v>0.05</v>
      </c>
      <c r="GT266" s="49">
        <f>SUM(GT14)</f>
        <v>0</v>
      </c>
      <c r="GU266" s="49">
        <f t="shared" ref="GU266:GV266" si="63">SUM(GU14)</f>
        <v>0.05</v>
      </c>
      <c r="GV266" s="49">
        <f t="shared" si="63"/>
        <v>0.08</v>
      </c>
      <c r="GZ266" s="57">
        <f>SUM(GZ14)</f>
        <v>0.03</v>
      </c>
      <c r="HA266" s="57">
        <f>SUM(HA14)</f>
        <v>0</v>
      </c>
      <c r="HB266" s="57">
        <f t="shared" ref="HB266:HC266" si="64">SUM(HB14)</f>
        <v>0.05</v>
      </c>
      <c r="HC266" s="57">
        <f t="shared" si="64"/>
        <v>0</v>
      </c>
      <c r="HG266" s="57">
        <f>SUM(HG14)</f>
        <v>0</v>
      </c>
      <c r="HH266" s="57">
        <f>SUM(HH14)</f>
        <v>0</v>
      </c>
      <c r="HI266" s="57">
        <f t="shared" ref="HI266:HJ266" si="65">SUM(HI14)</f>
        <v>0</v>
      </c>
      <c r="HJ266" s="57">
        <f t="shared" si="65"/>
        <v>0</v>
      </c>
      <c r="HN266" s="57">
        <f>SUM(HN14)</f>
        <v>0.01</v>
      </c>
      <c r="HO266" s="57">
        <f>SUM(HO14)</f>
        <v>0</v>
      </c>
      <c r="HP266" s="57">
        <f t="shared" ref="HP266:HQ266" si="66">SUM(HP14)</f>
        <v>0.02</v>
      </c>
      <c r="HQ266" s="57">
        <f t="shared" si="66"/>
        <v>0</v>
      </c>
      <c r="HU266" s="57">
        <f>SUM(HU14)</f>
        <v>0</v>
      </c>
      <c r="HV266" s="57">
        <f>SUM(HV14)</f>
        <v>0</v>
      </c>
      <c r="HW266" s="57">
        <f t="shared" ref="HW266:HX266" si="67">SUM(HW14)</f>
        <v>0</v>
      </c>
      <c r="HX266" s="57">
        <f t="shared" si="67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68">SUM(ID14)</f>
        <v>0.06</v>
      </c>
      <c r="IE266" s="57">
        <f t="shared" si="68"/>
        <v>0</v>
      </c>
    </row>
    <row r="267" spans="1:239" x14ac:dyDescent="0.25">
      <c r="A267" s="34" t="s">
        <v>259</v>
      </c>
      <c r="B267" s="34">
        <f t="shared" ref="B267:E267" si="69">SUM(B15)</f>
        <v>0.43</v>
      </c>
      <c r="C267" s="34">
        <f t="shared" si="69"/>
        <v>0.65</v>
      </c>
      <c r="D267" s="34">
        <f t="shared" si="69"/>
        <v>0.5</v>
      </c>
      <c r="E267" s="34">
        <f t="shared" si="69"/>
        <v>0</v>
      </c>
      <c r="H267" s="34" t="s">
        <v>259</v>
      </c>
      <c r="I267" s="34">
        <f t="shared" ref="I267:L267" si="70">SUM(I15)</f>
        <v>0.55000000000000004</v>
      </c>
      <c r="J267" s="34">
        <f t="shared" si="70"/>
        <v>0.73</v>
      </c>
      <c r="K267" s="34">
        <f t="shared" si="70"/>
        <v>0.56999999999999995</v>
      </c>
      <c r="L267" s="34">
        <f t="shared" si="70"/>
        <v>0</v>
      </c>
      <c r="O267" s="34" t="s">
        <v>259</v>
      </c>
      <c r="P267" s="34">
        <f t="shared" ref="P267:S267" si="71">SUM(P15)</f>
        <v>0.75</v>
      </c>
      <c r="Q267" s="34">
        <f t="shared" si="71"/>
        <v>2.5099999999999998</v>
      </c>
      <c r="R267" s="34">
        <f t="shared" si="71"/>
        <v>0.52</v>
      </c>
      <c r="S267" s="34">
        <f t="shared" si="71"/>
        <v>0</v>
      </c>
      <c r="V267" s="34" t="s">
        <v>259</v>
      </c>
      <c r="W267" s="34">
        <f t="shared" ref="W267:Z267" si="72">SUM(W15)</f>
        <v>0.61</v>
      </c>
      <c r="X267" s="34">
        <f t="shared" si="72"/>
        <v>2.17</v>
      </c>
      <c r="Y267" s="34">
        <f t="shared" si="72"/>
        <v>0.23</v>
      </c>
      <c r="Z267" s="34">
        <f t="shared" si="72"/>
        <v>0</v>
      </c>
      <c r="AC267" s="34" t="s">
        <v>259</v>
      </c>
      <c r="AD267" s="34">
        <f t="shared" ref="AD267:AG267" si="73">SUM(AD15)</f>
        <v>0.34</v>
      </c>
      <c r="AE267" s="34">
        <f t="shared" si="73"/>
        <v>0.31</v>
      </c>
      <c r="AF267" s="34">
        <f t="shared" si="73"/>
        <v>0.44</v>
      </c>
      <c r="AG267" s="34">
        <f t="shared" si="73"/>
        <v>0</v>
      </c>
      <c r="AJ267" s="34" t="s">
        <v>259</v>
      </c>
      <c r="AK267" s="34">
        <f t="shared" ref="AK267:AN267" si="74">SUM(AK15)</f>
        <v>0.69</v>
      </c>
      <c r="AL267" s="34">
        <f t="shared" si="74"/>
        <v>0.93</v>
      </c>
      <c r="AM267" s="34">
        <f t="shared" si="74"/>
        <v>0.26</v>
      </c>
      <c r="AN267" s="34">
        <f t="shared" si="74"/>
        <v>1.44</v>
      </c>
      <c r="AQ267" s="32" t="s">
        <v>259</v>
      </c>
      <c r="AR267" s="32">
        <f t="shared" ref="AR267:AU267" si="75">SUM(AR15)</f>
        <v>0.95</v>
      </c>
      <c r="AS267" s="32">
        <f t="shared" si="75"/>
        <v>0.06</v>
      </c>
      <c r="AT267" s="32">
        <f t="shared" si="75"/>
        <v>0.28000000000000003</v>
      </c>
      <c r="AU267" s="32">
        <f t="shared" si="75"/>
        <v>3.14</v>
      </c>
      <c r="AX267" s="32" t="s">
        <v>259</v>
      </c>
      <c r="AY267" s="32">
        <f t="shared" ref="AY267:BB267" si="76">SUM(AY15)</f>
        <v>0.45</v>
      </c>
      <c r="AZ267" s="32">
        <f t="shared" si="76"/>
        <v>1.31</v>
      </c>
      <c r="BA267" s="32">
        <f t="shared" si="76"/>
        <v>0.31</v>
      </c>
      <c r="BB267" s="32">
        <f t="shared" si="76"/>
        <v>0.06</v>
      </c>
      <c r="BE267" s="32" t="s">
        <v>259</v>
      </c>
      <c r="BF267" s="32">
        <f t="shared" ref="BF267:BI267" si="77">SUM(BF15)</f>
        <v>0.53</v>
      </c>
      <c r="BG267" s="32">
        <f t="shared" si="77"/>
        <v>0.49</v>
      </c>
      <c r="BH267" s="32">
        <f t="shared" si="77"/>
        <v>0.51</v>
      </c>
      <c r="BI267" s="32">
        <f t="shared" si="77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78">SUM(BP15)</f>
        <v>0.22</v>
      </c>
      <c r="BQ267" s="32">
        <f t="shared" si="78"/>
        <v>0.22</v>
      </c>
      <c r="BR267" s="32">
        <f t="shared" si="78"/>
        <v>0.22</v>
      </c>
      <c r="BS267" s="32">
        <f t="shared" si="78"/>
        <v>0</v>
      </c>
      <c r="BV267" s="2" t="s">
        <v>259</v>
      </c>
      <c r="BW267" s="2">
        <f t="shared" ref="BW267:BZ267" si="79">SUM(BW15)</f>
        <v>0.3</v>
      </c>
      <c r="BX267" s="2">
        <f t="shared" si="79"/>
        <v>0.17</v>
      </c>
      <c r="BY267" s="2">
        <f t="shared" si="79"/>
        <v>0.17</v>
      </c>
      <c r="BZ267" s="2">
        <f t="shared" si="79"/>
        <v>0.1</v>
      </c>
      <c r="CC267" s="2" t="s">
        <v>259</v>
      </c>
      <c r="CD267" s="2">
        <f t="shared" ref="CD267:CG272" si="80">SUM(CD15)</f>
        <v>0.35</v>
      </c>
      <c r="CE267" s="2">
        <f t="shared" si="80"/>
        <v>0.45</v>
      </c>
      <c r="CF267" s="2">
        <f t="shared" si="80"/>
        <v>0.36</v>
      </c>
      <c r="CG267" s="2">
        <f t="shared" si="80"/>
        <v>0</v>
      </c>
      <c r="CJ267" s="34" t="s">
        <v>259</v>
      </c>
      <c r="CK267" s="34">
        <f t="shared" ref="CK267:CN267" si="81">SUM(CK15)</f>
        <v>0.4</v>
      </c>
      <c r="CL267" s="34">
        <f t="shared" si="81"/>
        <v>2.2000000000000002</v>
      </c>
      <c r="CM267" s="34">
        <f t="shared" si="81"/>
        <v>0.05</v>
      </c>
      <c r="CN267" s="34">
        <f t="shared" si="81"/>
        <v>0.04</v>
      </c>
      <c r="CQ267" s="34" t="s">
        <v>259</v>
      </c>
      <c r="CR267" s="34">
        <f t="shared" ref="CR267:CU267" si="82">SUM(CR15)</f>
        <v>0.22</v>
      </c>
      <c r="CS267" s="34">
        <f t="shared" si="82"/>
        <v>0.62</v>
      </c>
      <c r="CT267" s="34">
        <f t="shared" si="82"/>
        <v>0.15</v>
      </c>
      <c r="CU267" s="34">
        <f t="shared" si="82"/>
        <v>0</v>
      </c>
      <c r="CX267" s="34" t="s">
        <v>259</v>
      </c>
      <c r="CY267" s="34">
        <f t="shared" ref="CY267:DB267" si="83">SUM(CY15)</f>
        <v>0.28999999999999998</v>
      </c>
      <c r="CZ267" s="34">
        <f t="shared" si="83"/>
        <v>0.23</v>
      </c>
      <c r="DA267" s="34">
        <f t="shared" si="83"/>
        <v>0.15</v>
      </c>
      <c r="DB267" s="34">
        <f t="shared" si="83"/>
        <v>0.71</v>
      </c>
      <c r="DE267" s="34" t="s">
        <v>259</v>
      </c>
      <c r="DF267" s="34">
        <f t="shared" ref="DF267:DI267" si="84">SUM(DF15)</f>
        <v>0.19</v>
      </c>
      <c r="DG267" s="34">
        <f t="shared" si="84"/>
        <v>0.25</v>
      </c>
      <c r="DH267" s="34">
        <f t="shared" si="84"/>
        <v>0.06</v>
      </c>
      <c r="DI267" s="34">
        <f t="shared" si="84"/>
        <v>0.4</v>
      </c>
      <c r="DL267" s="34" t="s">
        <v>259</v>
      </c>
      <c r="DM267" s="34">
        <f t="shared" ref="DM267:DP267" si="85">SUM(DM15)</f>
        <v>0.41</v>
      </c>
      <c r="DN267" s="34">
        <f t="shared" si="85"/>
        <v>0</v>
      </c>
      <c r="DO267" s="34">
        <f t="shared" si="85"/>
        <v>0.22</v>
      </c>
      <c r="DP267" s="34">
        <f t="shared" si="85"/>
        <v>1.1499999999999999</v>
      </c>
      <c r="DS267" s="34" t="s">
        <v>259</v>
      </c>
      <c r="DT267" s="34">
        <f t="shared" ref="DT267:DW267" si="86">SUM(DT15)</f>
        <v>0.48</v>
      </c>
      <c r="DU267" s="34">
        <f t="shared" si="86"/>
        <v>0.35</v>
      </c>
      <c r="DV267" s="34">
        <f t="shared" si="86"/>
        <v>0.17</v>
      </c>
      <c r="DW267" s="34">
        <f t="shared" si="86"/>
        <v>1.51</v>
      </c>
      <c r="DZ267" s="34" t="s">
        <v>259</v>
      </c>
      <c r="EA267" s="34">
        <f t="shared" ref="EA267:ED267" si="87">SUM(EA15)</f>
        <v>0.41</v>
      </c>
      <c r="EB267" s="34">
        <f t="shared" si="87"/>
        <v>0.34</v>
      </c>
      <c r="EC267" s="34">
        <f t="shared" si="87"/>
        <v>0.25</v>
      </c>
      <c r="ED267" s="34">
        <f t="shared" si="87"/>
        <v>0.14000000000000001</v>
      </c>
      <c r="EG267" s="34" t="s">
        <v>259</v>
      </c>
      <c r="EH267" s="34">
        <f t="shared" ref="EH267:EK267" si="88">SUM(EH15)</f>
        <v>0.27</v>
      </c>
      <c r="EI267" s="34">
        <f t="shared" si="88"/>
        <v>0.2</v>
      </c>
      <c r="EJ267" s="34">
        <f t="shared" si="88"/>
        <v>0.13</v>
      </c>
      <c r="EK267" s="34">
        <f t="shared" si="88"/>
        <v>0.33</v>
      </c>
      <c r="EN267" s="34" t="s">
        <v>259</v>
      </c>
      <c r="EO267" s="34">
        <f t="shared" ref="EO267:ER267" si="89">SUM(EO15)</f>
        <v>0.41</v>
      </c>
      <c r="EP267" s="34">
        <f t="shared" si="89"/>
        <v>0</v>
      </c>
      <c r="EQ267" s="34">
        <f t="shared" si="89"/>
        <v>0.33</v>
      </c>
      <c r="ER267" s="34">
        <f t="shared" si="89"/>
        <v>0.12</v>
      </c>
      <c r="EU267" s="34" t="s">
        <v>259</v>
      </c>
      <c r="EV267" s="34">
        <f t="shared" ref="EV267:EY267" si="90">SUM(EV15)</f>
        <v>0.37</v>
      </c>
      <c r="EW267" s="34">
        <f t="shared" si="90"/>
        <v>0.11</v>
      </c>
      <c r="EX267" s="34">
        <f t="shared" si="90"/>
        <v>0.32</v>
      </c>
      <c r="EY267" s="34">
        <f t="shared" si="90"/>
        <v>0</v>
      </c>
      <c r="FC267" s="34">
        <f t="shared" ref="FC267:FF267" si="91">SUM(FC15)</f>
        <v>0.79</v>
      </c>
      <c r="FD267" s="34">
        <f t="shared" si="91"/>
        <v>0.11</v>
      </c>
      <c r="FE267" s="34">
        <f t="shared" si="91"/>
        <v>0.25</v>
      </c>
      <c r="FF267" s="34">
        <f t="shared" si="91"/>
        <v>0.24</v>
      </c>
      <c r="FG267" s="34"/>
      <c r="FJ267" s="34">
        <f t="shared" ref="FJ267:FM267" si="92">SUM(FJ15)</f>
        <v>0.49</v>
      </c>
      <c r="FK267" s="34">
        <f t="shared" si="92"/>
        <v>0.28999999999999998</v>
      </c>
      <c r="FL267" s="34">
        <f t="shared" si="92"/>
        <v>0.27</v>
      </c>
      <c r="FM267" s="34">
        <f t="shared" si="92"/>
        <v>0</v>
      </c>
      <c r="FQ267" s="34">
        <f t="shared" ref="FQ267:FT267" si="93">SUM(FQ15)</f>
        <v>0.47</v>
      </c>
      <c r="FR267" s="34">
        <f t="shared" si="93"/>
        <v>0.36</v>
      </c>
      <c r="FS267" s="34">
        <f t="shared" si="93"/>
        <v>0.14000000000000001</v>
      </c>
      <c r="FT267" s="34">
        <f t="shared" si="93"/>
        <v>0.22</v>
      </c>
      <c r="FX267" s="34">
        <f t="shared" ref="FX267:GA267" si="94">SUM(FX15)</f>
        <v>0.32</v>
      </c>
      <c r="FY267" s="34">
        <f t="shared" si="94"/>
        <v>0.18</v>
      </c>
      <c r="FZ267" s="34">
        <f t="shared" si="94"/>
        <v>0.22</v>
      </c>
      <c r="GA267" s="34">
        <f t="shared" si="94"/>
        <v>0</v>
      </c>
      <c r="GE267" s="34">
        <f t="shared" ref="GE267:GH267" si="95">SUM(GE15)</f>
        <v>0.46</v>
      </c>
      <c r="GF267" s="34">
        <f t="shared" si="95"/>
        <v>0</v>
      </c>
      <c r="GG267" s="34">
        <f t="shared" si="95"/>
        <v>0.3</v>
      </c>
      <c r="GH267" s="34">
        <f t="shared" si="95"/>
        <v>0</v>
      </c>
      <c r="GL267" s="34">
        <f t="shared" ref="GL267:GO267" si="96">SUM(GL15)</f>
        <v>0.53</v>
      </c>
      <c r="GM267" s="34">
        <f t="shared" si="96"/>
        <v>0.22</v>
      </c>
      <c r="GN267" s="34">
        <f t="shared" si="96"/>
        <v>0.21</v>
      </c>
      <c r="GO267" s="34">
        <f t="shared" si="96"/>
        <v>0</v>
      </c>
      <c r="GS267" s="49">
        <f t="shared" ref="GS267:GV267" si="97">SUM(GS15)</f>
        <v>0.54</v>
      </c>
      <c r="GT267" s="49">
        <f t="shared" si="97"/>
        <v>1.69</v>
      </c>
      <c r="GU267" s="49">
        <f t="shared" si="97"/>
        <v>0.24</v>
      </c>
      <c r="GV267" s="49">
        <f t="shared" si="97"/>
        <v>0.11</v>
      </c>
      <c r="GZ267" s="57">
        <f t="shared" ref="GZ267:HC267" si="98">SUM(GZ15)</f>
        <v>0.41</v>
      </c>
      <c r="HA267" s="57">
        <f t="shared" si="98"/>
        <v>0</v>
      </c>
      <c r="HB267" s="57">
        <f t="shared" si="98"/>
        <v>0.25</v>
      </c>
      <c r="HC267" s="57">
        <f t="shared" si="98"/>
        <v>0.19</v>
      </c>
      <c r="HG267" s="57">
        <f t="shared" ref="HG267:HJ267" si="99">SUM(HG15)</f>
        <v>0.48</v>
      </c>
      <c r="HH267" s="57">
        <f t="shared" si="99"/>
        <v>0</v>
      </c>
      <c r="HI267" s="57">
        <f t="shared" si="99"/>
        <v>0.37</v>
      </c>
      <c r="HJ267" s="57">
        <f t="shared" si="99"/>
        <v>0.06</v>
      </c>
      <c r="HN267" s="57">
        <f t="shared" ref="HN267:HQ267" si="100">SUM(HN15)</f>
        <v>0.64</v>
      </c>
      <c r="HO267" s="57">
        <f t="shared" si="100"/>
        <v>0.25</v>
      </c>
      <c r="HP267" s="57">
        <f t="shared" si="100"/>
        <v>0.3</v>
      </c>
      <c r="HQ267" s="57">
        <f t="shared" si="100"/>
        <v>0.04</v>
      </c>
      <c r="HU267" s="57">
        <f t="shared" ref="HU267:HX267" si="101">SUM(HU15)</f>
        <v>0.46</v>
      </c>
      <c r="HV267" s="57">
        <f t="shared" si="101"/>
        <v>0.38</v>
      </c>
      <c r="HW267" s="57">
        <f t="shared" si="101"/>
        <v>0.28000000000000003</v>
      </c>
      <c r="HX267" s="57">
        <f t="shared" si="101"/>
        <v>0.16</v>
      </c>
      <c r="IB267" s="57">
        <f t="shared" ref="IB267:IE267" si="102">SUM(IB15)</f>
        <v>0.31</v>
      </c>
      <c r="IC267" s="57">
        <f t="shared" si="102"/>
        <v>0.28000000000000003</v>
      </c>
      <c r="ID267" s="57">
        <f t="shared" si="102"/>
        <v>0.24</v>
      </c>
      <c r="IE267" s="57">
        <f t="shared" si="102"/>
        <v>0.22</v>
      </c>
    </row>
    <row r="268" spans="1:239" x14ac:dyDescent="0.25">
      <c r="A268" s="34" t="s">
        <v>260</v>
      </c>
      <c r="B268" s="34">
        <f t="shared" ref="B268:E268" si="103">SUM(B16)</f>
        <v>1.79</v>
      </c>
      <c r="C268" s="34">
        <f t="shared" si="103"/>
        <v>1.82</v>
      </c>
      <c r="D268" s="34">
        <f t="shared" si="103"/>
        <v>1.55</v>
      </c>
      <c r="E268" s="34">
        <f t="shared" si="103"/>
        <v>0.45</v>
      </c>
      <c r="H268" s="34" t="s">
        <v>260</v>
      </c>
      <c r="I268" s="34">
        <f t="shared" ref="I268:L268" si="104">SUM(I16)</f>
        <v>1.58</v>
      </c>
      <c r="J268" s="34">
        <f t="shared" si="104"/>
        <v>2.4300000000000002</v>
      </c>
      <c r="K268" s="34">
        <f t="shared" si="104"/>
        <v>1.4</v>
      </c>
      <c r="L268" s="34">
        <f t="shared" si="104"/>
        <v>0</v>
      </c>
      <c r="O268" s="34" t="s">
        <v>260</v>
      </c>
      <c r="P268" s="34">
        <f t="shared" ref="P268:S268" si="105">SUM(P16)</f>
        <v>1.19</v>
      </c>
      <c r="Q268" s="34">
        <f t="shared" si="105"/>
        <v>1.1399999999999999</v>
      </c>
      <c r="R268" s="34">
        <f t="shared" si="105"/>
        <v>1.1000000000000001</v>
      </c>
      <c r="S268" s="34">
        <f t="shared" si="105"/>
        <v>7.0000000000000007E-2</v>
      </c>
      <c r="V268" s="34" t="s">
        <v>260</v>
      </c>
      <c r="W268" s="34">
        <f t="shared" ref="W268:Z268" si="106">SUM(W16)</f>
        <v>1.06</v>
      </c>
      <c r="X268" s="34">
        <f t="shared" si="106"/>
        <v>0.78</v>
      </c>
      <c r="Y268" s="34">
        <f t="shared" si="106"/>
        <v>0.91</v>
      </c>
      <c r="Z268" s="34">
        <f t="shared" si="106"/>
        <v>0.4</v>
      </c>
      <c r="AC268" s="34" t="s">
        <v>260</v>
      </c>
      <c r="AD268" s="34">
        <f t="shared" ref="AD268:AG268" si="107">SUM(AD16)</f>
        <v>1.1599999999999999</v>
      </c>
      <c r="AE268" s="34">
        <f t="shared" si="107"/>
        <v>1.1599999999999999</v>
      </c>
      <c r="AF268" s="34">
        <f t="shared" si="107"/>
        <v>0.81</v>
      </c>
      <c r="AG268" s="34">
        <f t="shared" si="107"/>
        <v>0.53</v>
      </c>
      <c r="AJ268" s="34" t="s">
        <v>260</v>
      </c>
      <c r="AK268" s="34">
        <f t="shared" ref="AK268:AN268" si="108">SUM(AK16)</f>
        <v>1.27</v>
      </c>
      <c r="AL268" s="34">
        <f t="shared" si="108"/>
        <v>2.73</v>
      </c>
      <c r="AM268" s="34">
        <f t="shared" si="108"/>
        <v>0.88</v>
      </c>
      <c r="AN268" s="34">
        <f t="shared" si="108"/>
        <v>0.67</v>
      </c>
      <c r="AQ268" s="32" t="s">
        <v>260</v>
      </c>
      <c r="AR268" s="32">
        <f t="shared" ref="AR268:AU268" si="109">SUM(AR16)</f>
        <v>1.79</v>
      </c>
      <c r="AS268" s="32">
        <f t="shared" si="109"/>
        <v>2.2400000000000002</v>
      </c>
      <c r="AT268" s="32">
        <f t="shared" si="109"/>
        <v>1.1100000000000001</v>
      </c>
      <c r="AU268" s="32">
        <f t="shared" si="109"/>
        <v>2.89</v>
      </c>
      <c r="AX268" s="32" t="s">
        <v>260</v>
      </c>
      <c r="AY268" s="32">
        <f t="shared" ref="AY268:BB268" si="110">SUM(AY16)</f>
        <v>1.35</v>
      </c>
      <c r="AZ268" s="32">
        <f t="shared" si="110"/>
        <v>1.94</v>
      </c>
      <c r="BA268" s="32">
        <f t="shared" si="110"/>
        <v>1.08</v>
      </c>
      <c r="BB268" s="32">
        <f t="shared" si="110"/>
        <v>1.1000000000000001</v>
      </c>
      <c r="BE268" s="32" t="s">
        <v>260</v>
      </c>
      <c r="BF268" s="32">
        <f t="shared" ref="BF268:BI268" si="111">SUM(BF16)</f>
        <v>1.73</v>
      </c>
      <c r="BG268" s="32">
        <f t="shared" si="111"/>
        <v>3.48</v>
      </c>
      <c r="BH268" s="32">
        <f t="shared" si="111"/>
        <v>1.18</v>
      </c>
      <c r="BI268" s="32">
        <f t="shared" si="111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12">SUM(BP16)</f>
        <v>1.81</v>
      </c>
      <c r="BQ268" s="32">
        <f t="shared" si="112"/>
        <v>5.46</v>
      </c>
      <c r="BR268" s="32">
        <f t="shared" si="112"/>
        <v>1.2</v>
      </c>
      <c r="BS268" s="32">
        <f t="shared" si="112"/>
        <v>0.42</v>
      </c>
      <c r="BV268" s="2" t="s">
        <v>260</v>
      </c>
      <c r="BW268" s="1">
        <f t="shared" ref="BW268:BZ268" si="113">SUM(BW16)</f>
        <v>1.65</v>
      </c>
      <c r="BX268" s="2">
        <f t="shared" si="113"/>
        <v>3.83</v>
      </c>
      <c r="BY268" s="2">
        <f t="shared" si="113"/>
        <v>1.06</v>
      </c>
      <c r="BZ268" s="2">
        <f t="shared" si="113"/>
        <v>1.44</v>
      </c>
      <c r="CC268" s="2" t="s">
        <v>260</v>
      </c>
      <c r="CD268" s="2">
        <f t="shared" si="80"/>
        <v>1.82</v>
      </c>
      <c r="CE268" s="2">
        <f t="shared" si="80"/>
        <v>4.83</v>
      </c>
      <c r="CF268" s="2">
        <f t="shared" si="80"/>
        <v>1.21</v>
      </c>
      <c r="CG268" s="2">
        <f t="shared" si="80"/>
        <v>0.52</v>
      </c>
      <c r="CJ268" s="34" t="s">
        <v>260</v>
      </c>
      <c r="CK268" s="34">
        <f t="shared" ref="CK268:CN268" si="114">SUM(CK16)</f>
        <v>1.95</v>
      </c>
      <c r="CL268" s="34">
        <f t="shared" si="114"/>
        <v>5.38</v>
      </c>
      <c r="CM268" s="34">
        <f t="shared" si="114"/>
        <v>1.31</v>
      </c>
      <c r="CN268" s="34">
        <f t="shared" si="114"/>
        <v>0.27</v>
      </c>
      <c r="CQ268" s="34" t="s">
        <v>260</v>
      </c>
      <c r="CR268" s="34">
        <f t="shared" ref="CR268:CU268" si="115">SUM(CR16)</f>
        <v>1.99</v>
      </c>
      <c r="CS268" s="34">
        <f t="shared" si="115"/>
        <v>5.2</v>
      </c>
      <c r="CT268" s="34">
        <f t="shared" si="115"/>
        <v>1.31</v>
      </c>
      <c r="CU268" s="34">
        <f t="shared" si="115"/>
        <v>0.96</v>
      </c>
      <c r="CX268" s="34" t="s">
        <v>260</v>
      </c>
      <c r="CY268" s="34">
        <f t="shared" ref="CY268:DB268" si="116">SUM(CY16)</f>
        <v>1.95</v>
      </c>
      <c r="CZ268" s="34">
        <f t="shared" si="116"/>
        <v>6.73</v>
      </c>
      <c r="DA268" s="34">
        <f t="shared" si="116"/>
        <v>1.1299999999999999</v>
      </c>
      <c r="DB268" s="34">
        <f t="shared" si="116"/>
        <v>0.7</v>
      </c>
      <c r="DE268" s="34" t="s">
        <v>260</v>
      </c>
      <c r="DF268" s="34">
        <f t="shared" ref="DF268:DI268" si="117">SUM(DF16)</f>
        <v>2.31</v>
      </c>
      <c r="DG268" s="34">
        <f t="shared" si="117"/>
        <v>7.12</v>
      </c>
      <c r="DH268" s="34">
        <f t="shared" si="117"/>
        <v>1.1000000000000001</v>
      </c>
      <c r="DI268" s="34">
        <f t="shared" si="117"/>
        <v>0.6</v>
      </c>
      <c r="DL268" s="34" t="s">
        <v>260</v>
      </c>
      <c r="DM268" s="34">
        <f t="shared" ref="DM268:DP268" si="118">SUM(DM16)</f>
        <v>1.67</v>
      </c>
      <c r="DN268" s="34">
        <f t="shared" si="118"/>
        <v>4.0199999999999996</v>
      </c>
      <c r="DO268" s="34">
        <f t="shared" si="118"/>
        <v>1</v>
      </c>
      <c r="DP268" s="34">
        <f t="shared" si="118"/>
        <v>0.94</v>
      </c>
      <c r="DS268" s="34" t="s">
        <v>260</v>
      </c>
      <c r="DT268" s="34">
        <f t="shared" ref="DT268:DW268" si="119">SUM(DT16)</f>
        <v>1.85</v>
      </c>
      <c r="DU268" s="34">
        <f t="shared" si="119"/>
        <v>3.07</v>
      </c>
      <c r="DV268" s="34">
        <f t="shared" si="119"/>
        <v>1.61</v>
      </c>
      <c r="DW268" s="34">
        <f t="shared" si="119"/>
        <v>0.72</v>
      </c>
      <c r="DZ268" s="34" t="s">
        <v>260</v>
      </c>
      <c r="EA268" s="34">
        <f t="shared" ref="EA268:ED268" si="120">SUM(EA16)</f>
        <v>1.77</v>
      </c>
      <c r="EB268" s="34">
        <f t="shared" si="120"/>
        <v>3.43</v>
      </c>
      <c r="EC268" s="34">
        <f t="shared" si="120"/>
        <v>1.17</v>
      </c>
      <c r="ED268" s="34">
        <f t="shared" si="120"/>
        <v>0.59</v>
      </c>
      <c r="EG268" s="34" t="s">
        <v>260</v>
      </c>
      <c r="EH268" s="34">
        <f t="shared" ref="EH268:EK268" si="121">SUM(EH16)</f>
        <v>2.16</v>
      </c>
      <c r="EI268" s="34">
        <f t="shared" si="121"/>
        <v>2.04</v>
      </c>
      <c r="EJ268" s="34">
        <f t="shared" si="121"/>
        <v>2.23</v>
      </c>
      <c r="EK268" s="34">
        <f t="shared" si="121"/>
        <v>0.52</v>
      </c>
      <c r="EN268" s="34" t="s">
        <v>260</v>
      </c>
      <c r="EO268" s="34">
        <f t="shared" ref="EO268:ER268" si="122">SUM(EO16)</f>
        <v>2.42</v>
      </c>
      <c r="EP268" s="34">
        <f t="shared" si="122"/>
        <v>3.84</v>
      </c>
      <c r="EQ268" s="34">
        <f t="shared" si="122"/>
        <v>2.21</v>
      </c>
      <c r="ER268" s="34">
        <f t="shared" si="122"/>
        <v>0.74</v>
      </c>
      <c r="EU268" s="34" t="s">
        <v>260</v>
      </c>
      <c r="EV268" s="34">
        <f t="shared" ref="EV268:EY268" si="123">SUM(EV16)</f>
        <v>1.67</v>
      </c>
      <c r="EW268" s="34">
        <f t="shared" si="123"/>
        <v>3.05</v>
      </c>
      <c r="EX268" s="34">
        <f t="shared" si="123"/>
        <v>1.45</v>
      </c>
      <c r="EY268" s="34">
        <f t="shared" si="123"/>
        <v>0.6</v>
      </c>
      <c r="FC268" s="34">
        <f t="shared" ref="FC268:FF268" si="124">SUM(FC16)</f>
        <v>2.2799999999999998</v>
      </c>
      <c r="FD268" s="34">
        <f t="shared" si="124"/>
        <v>7.44</v>
      </c>
      <c r="FE268" s="34">
        <f t="shared" si="124"/>
        <v>1.43</v>
      </c>
      <c r="FF268" s="34">
        <f t="shared" si="124"/>
        <v>0.11</v>
      </c>
      <c r="FG268" s="34"/>
      <c r="FJ268" s="34">
        <f t="shared" ref="FJ268:FM268" si="125">SUM(FJ16)</f>
        <v>2.0299999999999998</v>
      </c>
      <c r="FK268" s="34">
        <f t="shared" si="125"/>
        <v>4.42</v>
      </c>
      <c r="FL268" s="34">
        <f t="shared" si="125"/>
        <v>1.95</v>
      </c>
      <c r="FM268" s="34">
        <f t="shared" si="125"/>
        <v>0.26</v>
      </c>
      <c r="FQ268" s="34">
        <f t="shared" ref="FQ268:FT268" si="126">SUM(FQ16)</f>
        <v>2.4500000000000002</v>
      </c>
      <c r="FR268" s="34">
        <f t="shared" si="126"/>
        <v>6.24</v>
      </c>
      <c r="FS268" s="34">
        <f t="shared" si="126"/>
        <v>1.95</v>
      </c>
      <c r="FT268" s="34">
        <f t="shared" si="126"/>
        <v>0.62</v>
      </c>
      <c r="FX268" s="34">
        <f t="shared" ref="FX268:GA268" si="127">SUM(FX16)</f>
        <v>2.93</v>
      </c>
      <c r="FY268" s="34">
        <f t="shared" si="127"/>
        <v>9.01</v>
      </c>
      <c r="FZ268" s="34">
        <f t="shared" si="127"/>
        <v>1.67</v>
      </c>
      <c r="GA268" s="34">
        <f t="shared" si="127"/>
        <v>1.19</v>
      </c>
      <c r="GE268" s="34">
        <f t="shared" ref="GE268:GH268" si="128">SUM(GE16)</f>
        <v>3.27</v>
      </c>
      <c r="GF268" s="34">
        <f t="shared" si="128"/>
        <v>8.32</v>
      </c>
      <c r="GG268" s="34">
        <f t="shared" si="128"/>
        <v>2.38</v>
      </c>
      <c r="GH268" s="34">
        <f t="shared" si="128"/>
        <v>0.87</v>
      </c>
      <c r="GL268" s="34">
        <f t="shared" ref="GL268:GO268" si="129">SUM(GL16)</f>
        <v>1.95</v>
      </c>
      <c r="GM268" s="34">
        <f t="shared" si="129"/>
        <v>5.79</v>
      </c>
      <c r="GN268" s="34">
        <f t="shared" si="129"/>
        <v>0.97</v>
      </c>
      <c r="GO268" s="34">
        <f t="shared" si="129"/>
        <v>1.31</v>
      </c>
      <c r="GS268" s="49">
        <f t="shared" ref="GS268:GV268" si="130">SUM(GS16)</f>
        <v>1.7</v>
      </c>
      <c r="GT268" s="49">
        <f t="shared" si="130"/>
        <v>5.55</v>
      </c>
      <c r="GU268" s="49">
        <f t="shared" si="130"/>
        <v>0.9</v>
      </c>
      <c r="GV268" s="49">
        <f t="shared" si="130"/>
        <v>0.41</v>
      </c>
      <c r="GZ268" s="57">
        <f t="shared" ref="GZ268:HC268" si="131">SUM(GZ16)</f>
        <v>1.85</v>
      </c>
      <c r="HA268" s="57">
        <f t="shared" si="131"/>
        <v>5.44</v>
      </c>
      <c r="HB268" s="57">
        <f t="shared" si="131"/>
        <v>1.3</v>
      </c>
      <c r="HC268" s="57">
        <f t="shared" si="131"/>
        <v>0.56000000000000005</v>
      </c>
      <c r="HG268" s="57">
        <f t="shared" ref="HG268:HJ268" si="132">SUM(HG16)</f>
        <v>1.87</v>
      </c>
      <c r="HH268" s="57">
        <f t="shared" si="132"/>
        <v>5</v>
      </c>
      <c r="HI268" s="57">
        <f t="shared" si="132"/>
        <v>1.27</v>
      </c>
      <c r="HJ268" s="57">
        <f t="shared" si="132"/>
        <v>0.15</v>
      </c>
      <c r="HN268" s="57">
        <f t="shared" ref="HN268:HQ268" si="133">SUM(HN16)</f>
        <v>1.65</v>
      </c>
      <c r="HO268" s="57">
        <f t="shared" si="133"/>
        <v>4.04</v>
      </c>
      <c r="HP268" s="57">
        <f t="shared" si="133"/>
        <v>1.1599999999999999</v>
      </c>
      <c r="HQ268" s="57">
        <f t="shared" si="133"/>
        <v>0.84</v>
      </c>
      <c r="HU268" s="57">
        <f t="shared" ref="HU268:HX268" si="134">SUM(HU16)</f>
        <v>1.27</v>
      </c>
      <c r="HV268" s="57">
        <f t="shared" si="134"/>
        <v>2.46</v>
      </c>
      <c r="HW268" s="57">
        <f t="shared" si="134"/>
        <v>0.67</v>
      </c>
      <c r="HX268" s="57">
        <f t="shared" si="134"/>
        <v>0.68</v>
      </c>
      <c r="IB268" s="57">
        <f t="shared" ref="IB268:IE268" si="135">SUM(IB16)</f>
        <v>1.66</v>
      </c>
      <c r="IC268" s="57">
        <f t="shared" si="135"/>
        <v>1.3</v>
      </c>
      <c r="ID268" s="57">
        <f t="shared" si="135"/>
        <v>1.22</v>
      </c>
      <c r="IE268" s="57">
        <f t="shared" si="135"/>
        <v>0.95</v>
      </c>
    </row>
    <row r="269" spans="1:239" x14ac:dyDescent="0.25">
      <c r="A269" s="34" t="s">
        <v>261</v>
      </c>
      <c r="B269" s="34">
        <f t="shared" ref="B269:E269" si="136">SUM(B17)</f>
        <v>23.52</v>
      </c>
      <c r="C269" s="34">
        <f t="shared" si="136"/>
        <v>16.649999999999999</v>
      </c>
      <c r="D269" s="34">
        <f t="shared" si="136"/>
        <v>29.54</v>
      </c>
      <c r="E269" s="34">
        <f t="shared" si="136"/>
        <v>12.05</v>
      </c>
      <c r="H269" s="34" t="s">
        <v>261</v>
      </c>
      <c r="I269" s="34">
        <f t="shared" ref="I269:L269" si="137">SUM(I17)</f>
        <v>21.18</v>
      </c>
      <c r="J269" s="34">
        <f t="shared" si="137"/>
        <v>12.69</v>
      </c>
      <c r="K269" s="34">
        <f t="shared" si="137"/>
        <v>26.99</v>
      </c>
      <c r="L269" s="34">
        <f t="shared" si="137"/>
        <v>11.66</v>
      </c>
      <c r="O269" s="34" t="s">
        <v>261</v>
      </c>
      <c r="P269" s="34">
        <f t="shared" ref="P269:S269" si="138">SUM(P17)</f>
        <v>26.81</v>
      </c>
      <c r="Q269" s="34">
        <f t="shared" si="138"/>
        <v>16.399999999999999</v>
      </c>
      <c r="R269" s="34">
        <f t="shared" si="138"/>
        <v>28.75</v>
      </c>
      <c r="S269" s="34">
        <f t="shared" si="138"/>
        <v>32.25</v>
      </c>
      <c r="V269" s="34" t="s">
        <v>261</v>
      </c>
      <c r="W269" s="34">
        <f t="shared" ref="W269:Z269" si="139">SUM(W17)</f>
        <v>26.48</v>
      </c>
      <c r="X269" s="34">
        <f t="shared" si="139"/>
        <v>15.37</v>
      </c>
      <c r="Y269" s="34">
        <f t="shared" si="139"/>
        <v>29.46</v>
      </c>
      <c r="Z269" s="34">
        <f t="shared" si="139"/>
        <v>30.85</v>
      </c>
      <c r="AC269" s="34" t="s">
        <v>261</v>
      </c>
      <c r="AD269" s="34">
        <f t="shared" ref="AD269:AG269" si="140">SUM(AD17)</f>
        <v>27.24</v>
      </c>
      <c r="AE269" s="34">
        <f t="shared" si="140"/>
        <v>18.309999999999999</v>
      </c>
      <c r="AF269" s="34">
        <f t="shared" si="140"/>
        <v>29.84</v>
      </c>
      <c r="AG269" s="34">
        <f t="shared" si="140"/>
        <v>29.89</v>
      </c>
      <c r="AJ269" s="34" t="s">
        <v>261</v>
      </c>
      <c r="AK269" s="34">
        <f t="shared" ref="AK269:AN269" si="141">SUM(AK17)</f>
        <v>38.85</v>
      </c>
      <c r="AL269" s="34">
        <f t="shared" si="141"/>
        <v>17.54</v>
      </c>
      <c r="AM269" s="34">
        <f t="shared" si="141"/>
        <v>40.33</v>
      </c>
      <c r="AN269" s="34">
        <f t="shared" si="141"/>
        <v>54.2</v>
      </c>
      <c r="AQ269" s="32" t="s">
        <v>261</v>
      </c>
      <c r="AR269" s="32">
        <f t="shared" ref="AR269:AU269" si="142">SUM(AR17)</f>
        <v>38.520000000000003</v>
      </c>
      <c r="AS269" s="32">
        <f t="shared" si="142"/>
        <v>21.07</v>
      </c>
      <c r="AT269" s="32">
        <f t="shared" si="142"/>
        <v>41.62</v>
      </c>
      <c r="AU269" s="32">
        <f t="shared" si="142"/>
        <v>51.61</v>
      </c>
      <c r="AX269" s="32" t="s">
        <v>261</v>
      </c>
      <c r="AY269" s="32">
        <f t="shared" ref="AY269:BB269" si="143">SUM(AY17)</f>
        <v>37.53</v>
      </c>
      <c r="AZ269" s="32">
        <f t="shared" si="143"/>
        <v>36.61</v>
      </c>
      <c r="BA269" s="32">
        <f t="shared" si="143"/>
        <v>40.840000000000003</v>
      </c>
      <c r="BB269" s="32">
        <f t="shared" si="143"/>
        <v>33.31</v>
      </c>
      <c r="BE269" s="32" t="s">
        <v>261</v>
      </c>
      <c r="BF269" s="32">
        <f t="shared" ref="BF269:BI269" si="144">SUM(BF17)</f>
        <v>38.32</v>
      </c>
      <c r="BG269" s="32">
        <f t="shared" si="144"/>
        <v>31.64</v>
      </c>
      <c r="BH269" s="32">
        <f t="shared" si="144"/>
        <v>43.36</v>
      </c>
      <c r="BI269" s="32">
        <f t="shared" si="144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45">SUM(BP17)</f>
        <v>40.06</v>
      </c>
      <c r="BQ269" s="32">
        <f t="shared" si="145"/>
        <v>34.31</v>
      </c>
      <c r="BR269" s="32">
        <f t="shared" si="145"/>
        <v>46.09</v>
      </c>
      <c r="BS269" s="32">
        <f t="shared" si="145"/>
        <v>30.53</v>
      </c>
      <c r="BV269" s="2" t="s">
        <v>261</v>
      </c>
      <c r="BW269" s="2">
        <f>SUM(BW17)</f>
        <v>38.340000000000003</v>
      </c>
      <c r="BX269" s="2">
        <f t="shared" ref="BX269:BZ269" si="146">SUM(BX17)</f>
        <v>36</v>
      </c>
      <c r="BY269" s="2">
        <f t="shared" si="146"/>
        <v>43.88</v>
      </c>
      <c r="BZ269" s="2">
        <f t="shared" si="146"/>
        <v>28.86</v>
      </c>
      <c r="CC269" s="2" t="s">
        <v>261</v>
      </c>
      <c r="CD269" s="2">
        <f t="shared" si="80"/>
        <v>37.57</v>
      </c>
      <c r="CE269" s="2">
        <f t="shared" si="80"/>
        <v>33.1</v>
      </c>
      <c r="CF269" s="2">
        <f t="shared" si="80"/>
        <v>42.37</v>
      </c>
      <c r="CG269" s="2">
        <f t="shared" si="80"/>
        <v>31.22</v>
      </c>
      <c r="CJ269" s="34" t="s">
        <v>261</v>
      </c>
      <c r="CK269" s="34">
        <f t="shared" ref="CK269:CN269" si="147">SUM(CK17)</f>
        <v>37.659999999999997</v>
      </c>
      <c r="CL269" s="34">
        <f t="shared" si="147"/>
        <v>29.74</v>
      </c>
      <c r="CM269" s="34">
        <f t="shared" si="147"/>
        <v>43.48</v>
      </c>
      <c r="CN269" s="34">
        <f t="shared" si="147"/>
        <v>32.78</v>
      </c>
      <c r="CQ269" s="34" t="s">
        <v>261</v>
      </c>
      <c r="CR269" s="34">
        <f t="shared" ref="CR269:CU269" si="148">SUM(CR17)</f>
        <v>38.11</v>
      </c>
      <c r="CS269" s="34">
        <f t="shared" si="148"/>
        <v>36.119999999999997</v>
      </c>
      <c r="CT269" s="34">
        <f t="shared" si="148"/>
        <v>42.19</v>
      </c>
      <c r="CU269" s="34">
        <f t="shared" si="148"/>
        <v>33.33</v>
      </c>
      <c r="CX269" s="34" t="s">
        <v>261</v>
      </c>
      <c r="CY269" s="34">
        <f t="shared" ref="CY269:DB269" si="149">SUM(CY17)</f>
        <v>38.15</v>
      </c>
      <c r="CZ269" s="34">
        <f t="shared" si="149"/>
        <v>27.23</v>
      </c>
      <c r="DA269" s="34">
        <f t="shared" si="149"/>
        <v>44.17</v>
      </c>
      <c r="DB269" s="34">
        <f t="shared" si="149"/>
        <v>33.97</v>
      </c>
      <c r="DE269" s="34" t="s">
        <v>261</v>
      </c>
      <c r="DF269" s="34">
        <f t="shared" ref="DF269:DI269" si="150">SUM(DF17)</f>
        <v>36.54</v>
      </c>
      <c r="DG269" s="34">
        <f t="shared" si="150"/>
        <v>29.34</v>
      </c>
      <c r="DH269" s="34">
        <f t="shared" si="150"/>
        <v>42.68</v>
      </c>
      <c r="DI269" s="34">
        <f t="shared" si="150"/>
        <v>28.68</v>
      </c>
      <c r="DL269" s="34" t="s">
        <v>261</v>
      </c>
      <c r="DM269" s="34">
        <f t="shared" ref="DM269:DP269" si="151">SUM(DM17)</f>
        <v>38.07</v>
      </c>
      <c r="DN269" s="34">
        <f t="shared" si="151"/>
        <v>30.55</v>
      </c>
      <c r="DO269" s="34">
        <f t="shared" si="151"/>
        <v>45.04</v>
      </c>
      <c r="DP269" s="34">
        <f t="shared" si="151"/>
        <v>27.73</v>
      </c>
      <c r="DS269" s="34" t="s">
        <v>261</v>
      </c>
      <c r="DT269" s="34">
        <f t="shared" ref="DT269:DW269" si="152">SUM(DT17)</f>
        <v>38.18</v>
      </c>
      <c r="DU269" s="34">
        <f t="shared" si="152"/>
        <v>31.78</v>
      </c>
      <c r="DV269" s="34">
        <f t="shared" si="152"/>
        <v>44.97</v>
      </c>
      <c r="DW269" s="34">
        <f t="shared" si="152"/>
        <v>28.43</v>
      </c>
      <c r="DZ269" s="34" t="s">
        <v>261</v>
      </c>
      <c r="EA269" s="34">
        <f t="shared" ref="EA269:ED269" si="153">SUM(EA17)</f>
        <v>38.479999999999997</v>
      </c>
      <c r="EB269" s="34">
        <f t="shared" si="153"/>
        <v>34.57</v>
      </c>
      <c r="EC269" s="34">
        <f t="shared" si="153"/>
        <v>43.92</v>
      </c>
      <c r="ED269" s="34">
        <f t="shared" si="153"/>
        <v>31.8</v>
      </c>
      <c r="EG269" s="34" t="s">
        <v>261</v>
      </c>
      <c r="EH269" s="34">
        <f t="shared" ref="EH269:EK269" si="154">SUM(EH17)</f>
        <v>39.450000000000003</v>
      </c>
      <c r="EI269" s="34">
        <f t="shared" si="154"/>
        <v>33.33</v>
      </c>
      <c r="EJ269" s="34">
        <f t="shared" si="154"/>
        <v>45.25</v>
      </c>
      <c r="EK269" s="34">
        <f t="shared" si="154"/>
        <v>32.83</v>
      </c>
      <c r="EN269" s="34" t="s">
        <v>261</v>
      </c>
      <c r="EO269" s="34">
        <f t="shared" ref="EO269:ER269" si="155">SUM(EO17)</f>
        <v>39.090000000000003</v>
      </c>
      <c r="EP269" s="34">
        <f t="shared" si="155"/>
        <v>28.96</v>
      </c>
      <c r="EQ269" s="34">
        <f t="shared" si="155"/>
        <v>45.81</v>
      </c>
      <c r="ER269" s="34">
        <f t="shared" si="155"/>
        <v>31.05</v>
      </c>
      <c r="EU269" s="34" t="s">
        <v>261</v>
      </c>
      <c r="EV269" s="34">
        <f t="shared" ref="EV269:EY269" si="156">SUM(EV17)</f>
        <v>38.46</v>
      </c>
      <c r="EW269" s="34">
        <f t="shared" si="156"/>
        <v>29.88</v>
      </c>
      <c r="EX269" s="34">
        <f t="shared" si="156"/>
        <v>45.47</v>
      </c>
      <c r="EY269" s="34">
        <f t="shared" si="156"/>
        <v>28.87</v>
      </c>
      <c r="FC269" s="34">
        <f t="shared" ref="FC269:FF269" si="157">SUM(FC17)</f>
        <v>36.94</v>
      </c>
      <c r="FD269" s="34">
        <f t="shared" si="157"/>
        <v>26.96</v>
      </c>
      <c r="FE269" s="34">
        <f t="shared" si="157"/>
        <v>44.44</v>
      </c>
      <c r="FF269" s="34">
        <f t="shared" si="157"/>
        <v>26.72</v>
      </c>
      <c r="FG269" s="34"/>
      <c r="FJ269" s="34">
        <f t="shared" ref="FJ269:FM269" si="158">SUM(FJ17)</f>
        <v>38.119999999999997</v>
      </c>
      <c r="FK269" s="34">
        <f t="shared" si="158"/>
        <v>28.81</v>
      </c>
      <c r="FL269" s="34">
        <f t="shared" si="158"/>
        <v>44.17</v>
      </c>
      <c r="FM269" s="34">
        <f t="shared" si="158"/>
        <v>31.87</v>
      </c>
      <c r="FQ269" s="34">
        <f t="shared" ref="FQ269:FT269" si="159">SUM(FQ17)</f>
        <v>36.42</v>
      </c>
      <c r="FR269" s="34">
        <f t="shared" si="159"/>
        <v>24.51</v>
      </c>
      <c r="FS269" s="34">
        <f t="shared" si="159"/>
        <v>44.07</v>
      </c>
      <c r="FT269" s="34">
        <f t="shared" si="159"/>
        <v>27.68</v>
      </c>
      <c r="FX269" s="34">
        <f t="shared" ref="FX269:GA269" si="160">SUM(FX17)</f>
        <v>37.65</v>
      </c>
      <c r="FY269" s="34">
        <f t="shared" si="160"/>
        <v>24.83</v>
      </c>
      <c r="FZ269" s="34">
        <f t="shared" si="160"/>
        <v>44.4</v>
      </c>
      <c r="GA269" s="34">
        <f t="shared" si="160"/>
        <v>31.16</v>
      </c>
      <c r="GE269" s="34">
        <f t="shared" ref="GE269:GH269" si="161">SUM(GE17)</f>
        <v>36.33</v>
      </c>
      <c r="GF269" s="34">
        <f t="shared" si="161"/>
        <v>26.03</v>
      </c>
      <c r="GG269" s="34">
        <f t="shared" si="161"/>
        <v>42.84</v>
      </c>
      <c r="GH269" s="34">
        <f t="shared" si="161"/>
        <v>28.67</v>
      </c>
      <c r="GL269" s="34">
        <f t="shared" ref="GL269:GO269" si="162">SUM(GL17)</f>
        <v>37.950000000000003</v>
      </c>
      <c r="GM269" s="34">
        <f t="shared" si="162"/>
        <v>26.37</v>
      </c>
      <c r="GN269" s="34">
        <f t="shared" si="162"/>
        <v>44.95</v>
      </c>
      <c r="GO269" s="34">
        <f t="shared" si="162"/>
        <v>31.5</v>
      </c>
      <c r="GS269" s="49">
        <f t="shared" ref="GS269:GV269" si="163">SUM(GS17)</f>
        <v>39.46</v>
      </c>
      <c r="GT269" s="49">
        <f t="shared" si="163"/>
        <v>22.7</v>
      </c>
      <c r="GU269" s="49">
        <f t="shared" si="163"/>
        <v>46.96</v>
      </c>
      <c r="GV269" s="49">
        <f t="shared" si="163"/>
        <v>35.479999999999997</v>
      </c>
      <c r="GZ269" s="57">
        <f t="shared" ref="GZ269:HC269" si="164">SUM(GZ17)</f>
        <v>38.07</v>
      </c>
      <c r="HA269" s="57">
        <f t="shared" si="164"/>
        <v>26.88</v>
      </c>
      <c r="HB269" s="57">
        <f t="shared" si="164"/>
        <v>44.43</v>
      </c>
      <c r="HC269" s="57">
        <f t="shared" si="164"/>
        <v>32.369999999999997</v>
      </c>
      <c r="HG269" s="57">
        <f t="shared" ref="HG269:HJ269" si="165">SUM(HG17)</f>
        <v>41.41</v>
      </c>
      <c r="HH269" s="57">
        <f t="shared" si="165"/>
        <v>27.91</v>
      </c>
      <c r="HI269" s="57">
        <f t="shared" si="165"/>
        <v>45.02</v>
      </c>
      <c r="HJ269" s="57">
        <f t="shared" si="165"/>
        <v>47.96</v>
      </c>
      <c r="HN269" s="57">
        <f t="shared" ref="HN269:HQ269" si="166">SUM(HN17)</f>
        <v>44</v>
      </c>
      <c r="HO269" s="57">
        <f t="shared" si="166"/>
        <v>31.72</v>
      </c>
      <c r="HP269" s="57">
        <f t="shared" si="166"/>
        <v>46.57</v>
      </c>
      <c r="HQ269" s="57">
        <f t="shared" si="166"/>
        <v>55.17</v>
      </c>
      <c r="HU269" s="57">
        <f t="shared" ref="HU269:HX269" si="167">SUM(HU17)</f>
        <v>43.49</v>
      </c>
      <c r="HV269" s="57">
        <f t="shared" si="167"/>
        <v>31.03</v>
      </c>
      <c r="HW269" s="57">
        <f t="shared" si="167"/>
        <v>46.26</v>
      </c>
      <c r="HX269" s="57">
        <f t="shared" si="167"/>
        <v>52.29</v>
      </c>
      <c r="IB269" s="57">
        <f t="shared" ref="IB269:IE269" si="168">SUM(IB17)</f>
        <v>42.01</v>
      </c>
      <c r="IC269" s="57">
        <f t="shared" si="168"/>
        <v>29.55</v>
      </c>
      <c r="ID269" s="57">
        <f t="shared" si="168"/>
        <v>44.95</v>
      </c>
      <c r="IE269" s="57">
        <f t="shared" si="168"/>
        <v>51.73</v>
      </c>
    </row>
    <row r="270" spans="1:239" x14ac:dyDescent="0.25">
      <c r="A270" s="34" t="s">
        <v>262</v>
      </c>
      <c r="B270" s="34">
        <f t="shared" ref="B270:E270" si="169">SUM(B18)</f>
        <v>24.25</v>
      </c>
      <c r="C270" s="34">
        <f t="shared" si="169"/>
        <v>21.23</v>
      </c>
      <c r="D270" s="34">
        <f t="shared" si="169"/>
        <v>18.63</v>
      </c>
      <c r="E270" s="34">
        <f t="shared" si="169"/>
        <v>49.67</v>
      </c>
      <c r="H270" s="34" t="s">
        <v>262</v>
      </c>
      <c r="I270" s="34">
        <f t="shared" ref="I270:L270" si="170">SUM(I18)</f>
        <v>26.24</v>
      </c>
      <c r="J270" s="34">
        <f t="shared" si="170"/>
        <v>23.42</v>
      </c>
      <c r="K270" s="34">
        <f t="shared" si="170"/>
        <v>20.190000000000001</v>
      </c>
      <c r="L270" s="34">
        <f t="shared" si="170"/>
        <v>54.74</v>
      </c>
      <c r="O270" s="34" t="s">
        <v>262</v>
      </c>
      <c r="P270" s="34">
        <f t="shared" ref="P270:S270" si="171">SUM(P18)</f>
        <v>21.54</v>
      </c>
      <c r="Q270" s="34">
        <f t="shared" si="171"/>
        <v>19.920000000000002</v>
      </c>
      <c r="R270" s="34">
        <f t="shared" si="171"/>
        <v>19.52</v>
      </c>
      <c r="S270" s="34">
        <f t="shared" si="171"/>
        <v>32.369999999999997</v>
      </c>
      <c r="V270" s="34" t="s">
        <v>262</v>
      </c>
      <c r="W270" s="34">
        <f t="shared" ref="W270:Z270" si="172">SUM(W18)</f>
        <v>21.37</v>
      </c>
      <c r="X270" s="34">
        <f t="shared" si="172"/>
        <v>22.81</v>
      </c>
      <c r="Y270" s="34">
        <f t="shared" si="172"/>
        <v>19.54</v>
      </c>
      <c r="Z270" s="34">
        <f t="shared" si="172"/>
        <v>29.94</v>
      </c>
      <c r="AC270" s="34" t="s">
        <v>262</v>
      </c>
      <c r="AD270" s="34">
        <f t="shared" ref="AD270:AG270" si="173">SUM(AD18)</f>
        <v>20.47</v>
      </c>
      <c r="AE270" s="34">
        <f t="shared" si="173"/>
        <v>16.78</v>
      </c>
      <c r="AF270" s="34">
        <f t="shared" si="173"/>
        <v>19.21</v>
      </c>
      <c r="AG270" s="34">
        <f t="shared" si="173"/>
        <v>31.07</v>
      </c>
      <c r="AJ270" s="34" t="s">
        <v>262</v>
      </c>
      <c r="AK270" s="34">
        <f t="shared" ref="AK270:AN270" si="174">SUM(AK18)</f>
        <v>10.84</v>
      </c>
      <c r="AL270" s="34">
        <f t="shared" si="174"/>
        <v>23.1</v>
      </c>
      <c r="AM270" s="34">
        <f t="shared" si="174"/>
        <v>9.74</v>
      </c>
      <c r="AN270" s="34">
        <f t="shared" si="174"/>
        <v>5.68</v>
      </c>
      <c r="AQ270" s="32" t="s">
        <v>262</v>
      </c>
      <c r="AR270" s="32">
        <f t="shared" ref="AR270:AU270" si="175">SUM(AR18)</f>
        <v>8.4499999999999993</v>
      </c>
      <c r="AS270" s="32">
        <f t="shared" si="175"/>
        <v>19.23</v>
      </c>
      <c r="AT270" s="32">
        <f t="shared" si="175"/>
        <v>6.24</v>
      </c>
      <c r="AU270" s="32">
        <f t="shared" si="175"/>
        <v>6.66</v>
      </c>
      <c r="AX270" s="32" t="s">
        <v>262</v>
      </c>
      <c r="AY270" s="32">
        <f t="shared" ref="AY270:BB270" si="176">SUM(AY18)</f>
        <v>12.24</v>
      </c>
      <c r="AZ270" s="32">
        <f t="shared" si="176"/>
        <v>8.25</v>
      </c>
      <c r="BA270" s="32">
        <f t="shared" si="176"/>
        <v>8.2100000000000009</v>
      </c>
      <c r="BB270" s="32">
        <f t="shared" si="176"/>
        <v>28.52</v>
      </c>
      <c r="BE270" s="32" t="s">
        <v>262</v>
      </c>
      <c r="BF270" s="32">
        <f t="shared" ref="BF270:BI270" si="177">SUM(BF18)</f>
        <v>11.04</v>
      </c>
      <c r="BG270" s="32">
        <f t="shared" si="177"/>
        <v>8.92</v>
      </c>
      <c r="BH270" s="32">
        <f t="shared" si="177"/>
        <v>6.39</v>
      </c>
      <c r="BI270" s="32">
        <f t="shared" si="177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78">SUM(BP18)</f>
        <v>11.21</v>
      </c>
      <c r="BQ270" s="32">
        <f t="shared" si="178"/>
        <v>5.74</v>
      </c>
      <c r="BR270" s="32">
        <f t="shared" si="178"/>
        <v>6.63</v>
      </c>
      <c r="BS270" s="32">
        <f t="shared" si="178"/>
        <v>32.479999999999997</v>
      </c>
      <c r="BV270" s="2" t="s">
        <v>262</v>
      </c>
      <c r="BW270" s="2">
        <f t="shared" ref="BW270:BZ270" si="179">SUM(BW18)</f>
        <v>11.63</v>
      </c>
      <c r="BX270" s="2">
        <f t="shared" si="179"/>
        <v>4.8099999999999996</v>
      </c>
      <c r="BY270" s="2">
        <f t="shared" si="179"/>
        <v>7.41</v>
      </c>
      <c r="BZ270" s="2">
        <f t="shared" si="179"/>
        <v>31.66</v>
      </c>
      <c r="CC270" s="2" t="s">
        <v>262</v>
      </c>
      <c r="CD270" s="2">
        <f t="shared" si="80"/>
        <v>9.8000000000000007</v>
      </c>
      <c r="CE270" s="2">
        <f t="shared" si="80"/>
        <v>2.76</v>
      </c>
      <c r="CF270" s="2">
        <f t="shared" si="80"/>
        <v>6.17</v>
      </c>
      <c r="CG270" s="2">
        <f t="shared" si="80"/>
        <v>26.48</v>
      </c>
      <c r="CJ270" s="34" t="s">
        <v>262</v>
      </c>
      <c r="CK270" s="34">
        <f t="shared" ref="CK270:CN270" si="180">SUM(CK18)</f>
        <v>9.18</v>
      </c>
      <c r="CL270" s="34">
        <f t="shared" si="180"/>
        <v>2.33</v>
      </c>
      <c r="CM270" s="34">
        <f t="shared" si="180"/>
        <v>5.46</v>
      </c>
      <c r="CN270" s="34">
        <f t="shared" si="180"/>
        <v>26.09</v>
      </c>
      <c r="CQ270" s="34" t="s">
        <v>262</v>
      </c>
      <c r="CR270" s="34">
        <f t="shared" ref="CR270:CU270" si="181">SUM(CR18)</f>
        <v>10.39</v>
      </c>
      <c r="CS270" s="34">
        <f t="shared" si="181"/>
        <v>4.43</v>
      </c>
      <c r="CT270" s="34">
        <f t="shared" si="181"/>
        <v>6.93</v>
      </c>
      <c r="CU270" s="34">
        <f t="shared" si="181"/>
        <v>26.15</v>
      </c>
      <c r="CX270" s="34" t="s">
        <v>262</v>
      </c>
      <c r="CY270" s="34">
        <f t="shared" ref="CY270:DB270" si="182">SUM(CY18)</f>
        <v>9.34</v>
      </c>
      <c r="CZ270" s="34">
        <f t="shared" si="182"/>
        <v>3.87</v>
      </c>
      <c r="DA270" s="34">
        <f t="shared" si="182"/>
        <v>5.82</v>
      </c>
      <c r="DB270" s="34">
        <f t="shared" si="182"/>
        <v>25.43</v>
      </c>
      <c r="DE270" s="34" t="s">
        <v>262</v>
      </c>
      <c r="DF270" s="34">
        <f t="shared" ref="DF270:DI270" si="183">SUM(DF18)</f>
        <v>10.54</v>
      </c>
      <c r="DG270" s="34">
        <f t="shared" si="183"/>
        <v>3.75</v>
      </c>
      <c r="DH270" s="34">
        <f t="shared" si="183"/>
        <v>7.26</v>
      </c>
      <c r="DI270" s="34">
        <f t="shared" si="183"/>
        <v>26.31</v>
      </c>
      <c r="DL270" s="34" t="s">
        <v>262</v>
      </c>
      <c r="DM270" s="34">
        <f t="shared" ref="DM270:DP270" si="184">SUM(DM18)</f>
        <v>10.07</v>
      </c>
      <c r="DN270" s="34">
        <f t="shared" si="184"/>
        <v>4.7</v>
      </c>
      <c r="DO270" s="34">
        <f t="shared" si="184"/>
        <v>5.47</v>
      </c>
      <c r="DP270" s="34">
        <f t="shared" si="184"/>
        <v>28.52</v>
      </c>
      <c r="DS270" s="34" t="s">
        <v>262</v>
      </c>
      <c r="DT270" s="34">
        <f t="shared" ref="DT270:DW270" si="185">SUM(DT18)</f>
        <v>10.029999999999999</v>
      </c>
      <c r="DU270" s="34">
        <f t="shared" si="185"/>
        <v>7.17</v>
      </c>
      <c r="DV270" s="34">
        <f t="shared" si="185"/>
        <v>4.62</v>
      </c>
      <c r="DW270" s="34">
        <f t="shared" si="185"/>
        <v>27.86</v>
      </c>
      <c r="DZ270" s="34" t="s">
        <v>262</v>
      </c>
      <c r="EA270" s="34">
        <f t="shared" ref="EA270:ED270" si="186">SUM(EA18)</f>
        <v>9.36</v>
      </c>
      <c r="EB270" s="34">
        <f t="shared" si="186"/>
        <v>4.01</v>
      </c>
      <c r="EC270" s="34">
        <f t="shared" si="186"/>
        <v>6.16</v>
      </c>
      <c r="ED270" s="34">
        <f t="shared" si="186"/>
        <v>24.25</v>
      </c>
      <c r="EG270" s="34" t="s">
        <v>262</v>
      </c>
      <c r="EH270" s="34">
        <f t="shared" ref="EH270:EK270" si="187">SUM(EH18)</f>
        <v>8.24</v>
      </c>
      <c r="EI270" s="34">
        <f t="shared" si="187"/>
        <v>3.74</v>
      </c>
      <c r="EJ270" s="34">
        <f t="shared" si="187"/>
        <v>3.45</v>
      </c>
      <c r="EK270" s="34">
        <f t="shared" si="187"/>
        <v>24.69</v>
      </c>
      <c r="EN270" s="34" t="s">
        <v>262</v>
      </c>
      <c r="EO270" s="34">
        <f t="shared" ref="EO270:ER270" si="188">SUM(EO18)</f>
        <v>7.84</v>
      </c>
      <c r="EP270" s="34">
        <f t="shared" si="188"/>
        <v>6.14</v>
      </c>
      <c r="EQ270" s="34">
        <f t="shared" si="188"/>
        <v>4</v>
      </c>
      <c r="ER270" s="34">
        <f t="shared" si="188"/>
        <v>23.25</v>
      </c>
      <c r="EU270" s="34" t="s">
        <v>262</v>
      </c>
      <c r="EV270" s="34">
        <f t="shared" ref="EV270:EY270" si="189">SUM(EV18)</f>
        <v>7.67</v>
      </c>
      <c r="EW270" s="34">
        <f t="shared" si="189"/>
        <v>5.81</v>
      </c>
      <c r="EX270" s="34">
        <f t="shared" si="189"/>
        <v>3.3</v>
      </c>
      <c r="EY270" s="34">
        <f t="shared" si="189"/>
        <v>23.27</v>
      </c>
      <c r="FC270" s="34">
        <f t="shared" ref="FC270:FF270" si="190">SUM(FC18)</f>
        <v>7.52</v>
      </c>
      <c r="FD270" s="34">
        <f t="shared" si="190"/>
        <v>3.52</v>
      </c>
      <c r="FE270" s="34">
        <f t="shared" si="190"/>
        <v>4.03</v>
      </c>
      <c r="FF270" s="34">
        <f t="shared" si="190"/>
        <v>23.3</v>
      </c>
      <c r="FG270" s="34"/>
      <c r="FJ270" s="34">
        <f t="shared" ref="FJ270:FM270" si="191">SUM(FJ18)</f>
        <v>6.97</v>
      </c>
      <c r="FK270" s="34">
        <f t="shared" si="191"/>
        <v>4.05</v>
      </c>
      <c r="FL270" s="34">
        <f t="shared" si="191"/>
        <v>3.21</v>
      </c>
      <c r="FM270" s="34">
        <f t="shared" si="191"/>
        <v>21.68</v>
      </c>
      <c r="FQ270" s="34">
        <f t="shared" ref="FQ270:FT270" si="192">SUM(FQ18)</f>
        <v>7.18</v>
      </c>
      <c r="FR270" s="34">
        <f t="shared" si="192"/>
        <v>4.12</v>
      </c>
      <c r="FS270" s="34">
        <f t="shared" si="192"/>
        <v>3.46</v>
      </c>
      <c r="FT270" s="34">
        <f t="shared" si="192"/>
        <v>22.93</v>
      </c>
      <c r="FX270" s="34">
        <f t="shared" ref="FX270:GA270" si="193">SUM(FX18)</f>
        <v>7.8</v>
      </c>
      <c r="FY270" s="34">
        <f t="shared" si="193"/>
        <v>6.91</v>
      </c>
      <c r="FZ270" s="34">
        <f t="shared" si="193"/>
        <v>4.1399999999999997</v>
      </c>
      <c r="GA270" s="34">
        <f t="shared" si="193"/>
        <v>22.66</v>
      </c>
      <c r="GE270" s="34">
        <f t="shared" ref="GE270:GH270" si="194">SUM(GE18)</f>
        <v>7.61</v>
      </c>
      <c r="GF270" s="34">
        <f t="shared" si="194"/>
        <v>8.36</v>
      </c>
      <c r="GG270" s="34">
        <f t="shared" si="194"/>
        <v>3.8</v>
      </c>
      <c r="GH270" s="34">
        <f t="shared" si="194"/>
        <v>21.96</v>
      </c>
      <c r="GL270" s="34">
        <f t="shared" ref="GL270:GO270" si="195">SUM(GL18)</f>
        <v>6.93</v>
      </c>
      <c r="GM270" s="34">
        <f t="shared" si="195"/>
        <v>7.09</v>
      </c>
      <c r="GN270" s="34">
        <f t="shared" si="195"/>
        <v>3.76</v>
      </c>
      <c r="GO270" s="34">
        <f t="shared" si="195"/>
        <v>16.68</v>
      </c>
      <c r="GS270" s="49">
        <f t="shared" ref="GS270:GV270" si="196">SUM(GS18)</f>
        <v>6.49</v>
      </c>
      <c r="GT270" s="49">
        <f t="shared" si="196"/>
        <v>4.47</v>
      </c>
      <c r="GU270" s="49">
        <f t="shared" si="196"/>
        <v>3.34</v>
      </c>
      <c r="GV270" s="49">
        <f t="shared" si="196"/>
        <v>17.260000000000002</v>
      </c>
      <c r="GZ270" s="57">
        <f t="shared" ref="GZ270:HC270" si="197">SUM(GZ18)</f>
        <v>7.04</v>
      </c>
      <c r="HA270" s="57">
        <f t="shared" si="197"/>
        <v>1.76</v>
      </c>
      <c r="HB270" s="57">
        <f t="shared" si="197"/>
        <v>4.34</v>
      </c>
      <c r="HC270" s="57">
        <f t="shared" si="197"/>
        <v>21.27</v>
      </c>
      <c r="HG270" s="57">
        <f t="shared" ref="HG270:HJ270" si="198">SUM(HG18)</f>
        <v>4.28</v>
      </c>
      <c r="HH270" s="57">
        <f t="shared" si="198"/>
        <v>3.51</v>
      </c>
      <c r="HI270" s="57">
        <f t="shared" si="198"/>
        <v>4.07</v>
      </c>
      <c r="HJ270" s="57">
        <f t="shared" si="198"/>
        <v>6.18</v>
      </c>
      <c r="HN270" s="57">
        <f t="shared" ref="HN270:HQ270" si="199">SUM(HN18)</f>
        <v>3.42</v>
      </c>
      <c r="HO270" s="57">
        <f t="shared" si="199"/>
        <v>4.21</v>
      </c>
      <c r="HP270" s="57">
        <f t="shared" si="199"/>
        <v>3.43</v>
      </c>
      <c r="HQ270" s="57">
        <f t="shared" si="199"/>
        <v>1.56</v>
      </c>
      <c r="HU270" s="57">
        <f t="shared" ref="HU270:HX270" si="200">SUM(HU18)</f>
        <v>4.3</v>
      </c>
      <c r="HV270" s="57">
        <f t="shared" si="200"/>
        <v>6.49</v>
      </c>
      <c r="HW270" s="57">
        <f t="shared" si="200"/>
        <v>4.34</v>
      </c>
      <c r="HX270" s="57">
        <f t="shared" si="200"/>
        <v>1.41</v>
      </c>
      <c r="IB270" s="57">
        <f t="shared" ref="IB270:IE270" si="201">SUM(IB18)</f>
        <v>4.5</v>
      </c>
      <c r="IC270" s="57">
        <f t="shared" si="201"/>
        <v>6</v>
      </c>
      <c r="ID270" s="57">
        <f t="shared" si="201"/>
        <v>4.74</v>
      </c>
      <c r="IE270" s="57">
        <f t="shared" si="201"/>
        <v>1.33</v>
      </c>
    </row>
    <row r="271" spans="1:239" x14ac:dyDescent="0.25">
      <c r="A271" s="34" t="s">
        <v>263</v>
      </c>
      <c r="B271" s="34">
        <f t="shared" ref="B271:E271" si="202">SUM(B19)</f>
        <v>4.8499999999999996</v>
      </c>
      <c r="C271" s="34">
        <f t="shared" si="202"/>
        <v>5.85</v>
      </c>
      <c r="D271" s="34">
        <f t="shared" si="202"/>
        <v>4.93</v>
      </c>
      <c r="E271" s="34">
        <f t="shared" si="202"/>
        <v>2.61</v>
      </c>
      <c r="H271" s="34" t="s">
        <v>263</v>
      </c>
      <c r="I271" s="34">
        <f t="shared" ref="I271:L271" si="203">SUM(I19)</f>
        <v>4.4000000000000004</v>
      </c>
      <c r="J271" s="34">
        <f t="shared" si="203"/>
        <v>7.51</v>
      </c>
      <c r="K271" s="34">
        <f t="shared" si="203"/>
        <v>4.32</v>
      </c>
      <c r="L271" s="34">
        <f t="shared" si="203"/>
        <v>1.63</v>
      </c>
      <c r="O271" s="34" t="s">
        <v>263</v>
      </c>
      <c r="P271" s="34">
        <f t="shared" ref="P271:S271" si="204">SUM(P19)</f>
        <v>4.34</v>
      </c>
      <c r="Q271" s="34">
        <f t="shared" si="204"/>
        <v>6.16</v>
      </c>
      <c r="R271" s="34">
        <f t="shared" si="204"/>
        <v>3.78</v>
      </c>
      <c r="S271" s="34">
        <f t="shared" si="204"/>
        <v>1.88</v>
      </c>
      <c r="V271" s="34" t="s">
        <v>263</v>
      </c>
      <c r="W271" s="34">
        <f t="shared" ref="W271:Z271" si="205">SUM(W19)</f>
        <v>5.94</v>
      </c>
      <c r="X271" s="34">
        <f t="shared" si="205"/>
        <v>9.81</v>
      </c>
      <c r="Y271" s="34">
        <f t="shared" si="205"/>
        <v>5.58</v>
      </c>
      <c r="Z271" s="34">
        <f t="shared" si="205"/>
        <v>3.03</v>
      </c>
      <c r="AC271" s="34" t="s">
        <v>263</v>
      </c>
      <c r="AD271" s="34">
        <f t="shared" ref="AD271:AG271" si="206">SUM(AD19)</f>
        <v>5.84</v>
      </c>
      <c r="AE271" s="34">
        <f t="shared" si="206"/>
        <v>10.83</v>
      </c>
      <c r="AF271" s="34">
        <f t="shared" si="206"/>
        <v>5.36</v>
      </c>
      <c r="AG271" s="34">
        <f t="shared" si="206"/>
        <v>2.0299999999999998</v>
      </c>
      <c r="AJ271" s="34" t="s">
        <v>263</v>
      </c>
      <c r="AK271" s="34">
        <f t="shared" ref="AK271:AN271" si="207">SUM(AK19)</f>
        <v>5.17</v>
      </c>
      <c r="AL271" s="34">
        <f t="shared" si="207"/>
        <v>6.5</v>
      </c>
      <c r="AM271" s="34">
        <f t="shared" si="207"/>
        <v>4.91</v>
      </c>
      <c r="AN271" s="34">
        <f t="shared" si="207"/>
        <v>3.29</v>
      </c>
      <c r="AQ271" s="32" t="s">
        <v>263</v>
      </c>
      <c r="AR271" s="32">
        <f t="shared" ref="AR271:AU271" si="208">SUM(AR19)</f>
        <v>5.44</v>
      </c>
      <c r="AS271" s="32">
        <f t="shared" si="208"/>
        <v>10</v>
      </c>
      <c r="AT271" s="32">
        <f t="shared" si="208"/>
        <v>5.0999999999999996</v>
      </c>
      <c r="AU271" s="32">
        <f t="shared" si="208"/>
        <v>1.07</v>
      </c>
      <c r="AX271" s="32" t="s">
        <v>263</v>
      </c>
      <c r="AY271" s="32">
        <f t="shared" ref="AY271:BB271" si="209">SUM(AY19)</f>
        <v>5.67</v>
      </c>
      <c r="AZ271" s="32">
        <f t="shared" si="209"/>
        <v>9.59</v>
      </c>
      <c r="BA271" s="32">
        <f t="shared" si="209"/>
        <v>5.37</v>
      </c>
      <c r="BB271" s="32">
        <f t="shared" si="209"/>
        <v>1.98</v>
      </c>
      <c r="BE271" s="32" t="s">
        <v>263</v>
      </c>
      <c r="BF271" s="32">
        <f t="shared" ref="BF271:BI271" si="210">SUM(BF19)</f>
        <v>3.93</v>
      </c>
      <c r="BG271" s="32">
        <f t="shared" si="210"/>
        <v>5.38</v>
      </c>
      <c r="BH271" s="32">
        <f t="shared" si="210"/>
        <v>4.04</v>
      </c>
      <c r="BI271" s="32">
        <f t="shared" si="210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11">SUM(BP19)</f>
        <v>4.17</v>
      </c>
      <c r="BQ271" s="32">
        <f t="shared" si="211"/>
        <v>6.55</v>
      </c>
      <c r="BR271" s="32">
        <f t="shared" si="211"/>
        <v>4.21</v>
      </c>
      <c r="BS271" s="32">
        <f t="shared" si="211"/>
        <v>1.35</v>
      </c>
      <c r="BV271" s="2" t="s">
        <v>263</v>
      </c>
      <c r="BW271" s="2">
        <f t="shared" ref="BW271:BZ271" si="212">SUM(BW19)</f>
        <v>3.95</v>
      </c>
      <c r="BX271" s="2">
        <f t="shared" si="212"/>
        <v>5.49</v>
      </c>
      <c r="BY271" s="2">
        <f t="shared" si="212"/>
        <v>4.0599999999999996</v>
      </c>
      <c r="BZ271" s="2">
        <f t="shared" si="212"/>
        <v>1.2</v>
      </c>
      <c r="CC271" s="2" t="s">
        <v>263</v>
      </c>
      <c r="CD271" s="2">
        <f t="shared" si="80"/>
        <v>4.5999999999999996</v>
      </c>
      <c r="CE271" s="2">
        <f t="shared" si="80"/>
        <v>6.09</v>
      </c>
      <c r="CF271" s="2">
        <f t="shared" si="80"/>
        <v>5.15</v>
      </c>
      <c r="CG271" s="2">
        <f t="shared" si="80"/>
        <v>0.91</v>
      </c>
      <c r="CJ271" s="34" t="s">
        <v>263</v>
      </c>
      <c r="CK271" s="34">
        <f t="shared" ref="CK271:CN271" si="213">SUM(CK19)</f>
        <v>4.3600000000000003</v>
      </c>
      <c r="CL271" s="34">
        <f t="shared" si="213"/>
        <v>8.99</v>
      </c>
      <c r="CM271" s="34">
        <f t="shared" si="213"/>
        <v>3.81</v>
      </c>
      <c r="CN271" s="34">
        <f t="shared" si="213"/>
        <v>1.38</v>
      </c>
      <c r="CQ271" s="34" t="s">
        <v>263</v>
      </c>
      <c r="CR271" s="34">
        <f t="shared" ref="CR271:CU271" si="214">SUM(CR19)</f>
        <v>4.2300000000000004</v>
      </c>
      <c r="CS271" s="34">
        <f t="shared" si="214"/>
        <v>8.18</v>
      </c>
      <c r="CT271" s="34">
        <f t="shared" si="214"/>
        <v>3.85</v>
      </c>
      <c r="CU271" s="34">
        <f t="shared" si="214"/>
        <v>1.04</v>
      </c>
      <c r="CX271" s="34" t="s">
        <v>263</v>
      </c>
      <c r="CY271" s="34">
        <f t="shared" ref="CY271:DB271" si="215">SUM(CY19)</f>
        <v>3.69</v>
      </c>
      <c r="CZ271" s="34">
        <f t="shared" si="215"/>
        <v>5.46</v>
      </c>
      <c r="DA271" s="34">
        <f t="shared" si="215"/>
        <v>3.82</v>
      </c>
      <c r="DB271" s="34">
        <f t="shared" si="215"/>
        <v>1.47</v>
      </c>
      <c r="DE271" s="34" t="s">
        <v>263</v>
      </c>
      <c r="DF271" s="34">
        <f t="shared" ref="DF271:DI271" si="216">SUM(DF19)</f>
        <v>3.22</v>
      </c>
      <c r="DG271" s="34">
        <f t="shared" si="216"/>
        <v>7.85</v>
      </c>
      <c r="DH271" s="34">
        <f t="shared" si="216"/>
        <v>2.15</v>
      </c>
      <c r="DI271" s="34">
        <f t="shared" si="216"/>
        <v>1.33</v>
      </c>
      <c r="DL271" s="34" t="s">
        <v>263</v>
      </c>
      <c r="DM271" s="34">
        <f t="shared" ref="DM271:DP271" si="217">SUM(DM19)</f>
        <v>3.67</v>
      </c>
      <c r="DN271" s="34">
        <f t="shared" si="217"/>
        <v>9.74</v>
      </c>
      <c r="DO271" s="34">
        <f t="shared" si="217"/>
        <v>2.71</v>
      </c>
      <c r="DP271" s="34">
        <f t="shared" si="217"/>
        <v>1.33</v>
      </c>
      <c r="DS271" s="34" t="s">
        <v>263</v>
      </c>
      <c r="DT271" s="34">
        <f t="shared" ref="DT271:DW271" si="218">SUM(DT19)</f>
        <v>2.5499999999999998</v>
      </c>
      <c r="DU271" s="34">
        <f t="shared" si="218"/>
        <v>7.15</v>
      </c>
      <c r="DV271" s="34">
        <f t="shared" si="218"/>
        <v>1.57</v>
      </c>
      <c r="DW271" s="34">
        <f t="shared" si="218"/>
        <v>1.43</v>
      </c>
      <c r="DZ271" s="34" t="s">
        <v>263</v>
      </c>
      <c r="EA271" s="34">
        <f t="shared" ref="EA271:ED271" si="219">SUM(EA19)</f>
        <v>3.44</v>
      </c>
      <c r="EB271" s="34">
        <f t="shared" si="219"/>
        <v>7.57</v>
      </c>
      <c r="EC271" s="34">
        <f t="shared" si="219"/>
        <v>2.36</v>
      </c>
      <c r="ED271" s="34">
        <f t="shared" si="219"/>
        <v>0.91</v>
      </c>
      <c r="EG271" s="34" t="s">
        <v>263</v>
      </c>
      <c r="EH271" s="34">
        <f t="shared" ref="EH271:EK271" si="220">SUM(EH19)</f>
        <v>4.58</v>
      </c>
      <c r="EI271" s="34">
        <f t="shared" si="220"/>
        <v>8.56</v>
      </c>
      <c r="EJ271" s="34">
        <f t="shared" si="220"/>
        <v>4.09</v>
      </c>
      <c r="EK271" s="34">
        <f t="shared" si="220"/>
        <v>1.03</v>
      </c>
      <c r="EN271" s="34" t="s">
        <v>263</v>
      </c>
      <c r="EO271" s="34">
        <f t="shared" ref="EO271:ER271" si="221">SUM(EO19)</f>
        <v>4.3499999999999996</v>
      </c>
      <c r="EP271" s="34">
        <f t="shared" si="221"/>
        <v>9.81</v>
      </c>
      <c r="EQ271" s="34">
        <f t="shared" si="221"/>
        <v>3.67</v>
      </c>
      <c r="ER271" s="34">
        <f t="shared" si="221"/>
        <v>0.79</v>
      </c>
      <c r="EU271" s="34" t="s">
        <v>263</v>
      </c>
      <c r="EV271" s="34">
        <f t="shared" ref="EV271:EY271" si="222">SUM(EV19)</f>
        <v>3.48</v>
      </c>
      <c r="EW271" s="34">
        <f t="shared" si="222"/>
        <v>7.19</v>
      </c>
      <c r="EX271" s="34">
        <f t="shared" si="222"/>
        <v>3.27</v>
      </c>
      <c r="EY271" s="34">
        <f t="shared" si="222"/>
        <v>0.64</v>
      </c>
      <c r="FC271" s="34">
        <f t="shared" ref="FC271:FF271" si="223">SUM(FC19)</f>
        <v>3.99</v>
      </c>
      <c r="FD271" s="34">
        <f t="shared" si="223"/>
        <v>9.3800000000000008</v>
      </c>
      <c r="FE271" s="34">
        <f t="shared" si="223"/>
        <v>3.18</v>
      </c>
      <c r="FF271" s="34">
        <f t="shared" si="223"/>
        <v>1.17</v>
      </c>
      <c r="FG271" s="34"/>
      <c r="FJ271" s="34">
        <f t="shared" ref="FJ271:FM271" si="224">SUM(FJ19)</f>
        <v>4.34</v>
      </c>
      <c r="FK271" s="34">
        <f t="shared" si="224"/>
        <v>10.71</v>
      </c>
      <c r="FL271" s="34">
        <f t="shared" si="224"/>
        <v>3.63</v>
      </c>
      <c r="FM271" s="34">
        <f t="shared" si="224"/>
        <v>1.76</v>
      </c>
      <c r="FQ271" s="34">
        <f t="shared" ref="FQ271:FT271" si="225">SUM(FQ19)</f>
        <v>4.5199999999999996</v>
      </c>
      <c r="FR271" s="34">
        <f t="shared" si="225"/>
        <v>7.73</v>
      </c>
      <c r="FS271" s="34">
        <f t="shared" si="225"/>
        <v>3.84</v>
      </c>
      <c r="FT271" s="34">
        <f t="shared" si="225"/>
        <v>2.36</v>
      </c>
      <c r="FX271" s="34">
        <f t="shared" ref="FX271:GA271" si="226">SUM(FX19)</f>
        <v>4.8</v>
      </c>
      <c r="FY271" s="34">
        <f t="shared" si="226"/>
        <v>6.67</v>
      </c>
      <c r="FZ271" s="34">
        <f t="shared" si="226"/>
        <v>4.87</v>
      </c>
      <c r="GA271" s="34">
        <f t="shared" si="226"/>
        <v>1.68</v>
      </c>
      <c r="GE271" s="34">
        <f t="shared" ref="GE271:GH271" si="227">SUM(GE19)</f>
        <v>4.7300000000000004</v>
      </c>
      <c r="GF271" s="34">
        <f t="shared" si="227"/>
        <v>6.03</v>
      </c>
      <c r="GG271" s="34">
        <f t="shared" si="227"/>
        <v>4.82</v>
      </c>
      <c r="GH271" s="34">
        <f t="shared" si="227"/>
        <v>1.93</v>
      </c>
      <c r="GL271" s="34">
        <f t="shared" ref="GL271:GO271" si="228">SUM(GL19)</f>
        <v>3.92</v>
      </c>
      <c r="GM271" s="34">
        <f t="shared" si="228"/>
        <v>8.01</v>
      </c>
      <c r="GN271" s="34">
        <f t="shared" si="228"/>
        <v>3.1</v>
      </c>
      <c r="GO271" s="34">
        <f t="shared" si="228"/>
        <v>2.16</v>
      </c>
      <c r="GS271" s="49">
        <f t="shared" ref="GS271:GV271" si="229">SUM(GS19)</f>
        <v>3.45</v>
      </c>
      <c r="GT271" s="49">
        <f t="shared" si="229"/>
        <v>5.94</v>
      </c>
      <c r="GU271" s="49">
        <f t="shared" si="229"/>
        <v>2.97</v>
      </c>
      <c r="GV271" s="49">
        <f t="shared" si="229"/>
        <v>1.47</v>
      </c>
      <c r="GZ271" s="57">
        <f t="shared" ref="GZ271:HC271" si="230">SUM(GZ19)</f>
        <v>2.98</v>
      </c>
      <c r="HA271" s="57">
        <f t="shared" si="230"/>
        <v>7.45</v>
      </c>
      <c r="HB271" s="57">
        <f t="shared" si="230"/>
        <v>2</v>
      </c>
      <c r="HC271" s="57">
        <f t="shared" si="230"/>
        <v>1.18</v>
      </c>
      <c r="HG271" s="57">
        <f t="shared" ref="HG271:HJ271" si="231">SUM(HG19)</f>
        <v>3.89</v>
      </c>
      <c r="HH271" s="57">
        <f t="shared" si="231"/>
        <v>8.27</v>
      </c>
      <c r="HI271" s="57">
        <f t="shared" si="231"/>
        <v>3.21</v>
      </c>
      <c r="HJ271" s="57">
        <f t="shared" si="231"/>
        <v>1</v>
      </c>
      <c r="HN271" s="57">
        <f t="shared" ref="HN271:HQ271" si="232">SUM(HN19)</f>
        <v>2.94</v>
      </c>
      <c r="HO271" s="57">
        <f t="shared" si="232"/>
        <v>6.42</v>
      </c>
      <c r="HP271" s="57">
        <f t="shared" si="232"/>
        <v>2.41</v>
      </c>
      <c r="HQ271" s="57">
        <f t="shared" si="232"/>
        <v>0.98</v>
      </c>
      <c r="HU271" s="57">
        <f t="shared" ref="HU271:HX271" si="233">SUM(HU19)</f>
        <v>3.08</v>
      </c>
      <c r="HV271" s="57">
        <f t="shared" si="233"/>
        <v>6.53</v>
      </c>
      <c r="HW271" s="57">
        <f t="shared" si="233"/>
        <v>2.68</v>
      </c>
      <c r="HX271" s="57">
        <f t="shared" si="233"/>
        <v>0.97</v>
      </c>
      <c r="IB271" s="57">
        <f t="shared" ref="IB271:IE271" si="234">SUM(IB19)</f>
        <v>4.7300000000000004</v>
      </c>
      <c r="IC271" s="57">
        <f t="shared" si="234"/>
        <v>9.8800000000000008</v>
      </c>
      <c r="ID271" s="57">
        <f t="shared" si="234"/>
        <v>4.03</v>
      </c>
      <c r="IE271" s="57">
        <f t="shared" si="234"/>
        <v>1.25</v>
      </c>
    </row>
    <row r="272" spans="1:239" x14ac:dyDescent="0.25">
      <c r="A272" s="34" t="s">
        <v>264</v>
      </c>
      <c r="B272" s="34">
        <f>SUM(B20)</f>
        <v>9.2100000000000009</v>
      </c>
      <c r="C272" s="34">
        <f t="shared" ref="C272:E272" si="235">SUM(C20)</f>
        <v>13.27</v>
      </c>
      <c r="D272" s="34">
        <f t="shared" si="235"/>
        <v>9.83</v>
      </c>
      <c r="E272" s="34">
        <f t="shared" si="235"/>
        <v>4.58</v>
      </c>
      <c r="H272" s="34" t="s">
        <v>264</v>
      </c>
      <c r="I272" s="34">
        <f>SUM(I20)</f>
        <v>8.66</v>
      </c>
      <c r="J272" s="34">
        <f t="shared" ref="J272:L272" si="236">SUM(J20)</f>
        <v>10.89</v>
      </c>
      <c r="K272" s="34">
        <f t="shared" si="236"/>
        <v>9.31</v>
      </c>
      <c r="L272" s="34">
        <f t="shared" si="236"/>
        <v>4.58</v>
      </c>
      <c r="O272" s="34" t="s">
        <v>264</v>
      </c>
      <c r="P272" s="34">
        <f>SUM(P20)</f>
        <v>7.86</v>
      </c>
      <c r="Q272" s="34">
        <f t="shared" ref="Q272:S272" si="237">SUM(Q20)</f>
        <v>8.4</v>
      </c>
      <c r="R272" s="34">
        <f t="shared" si="237"/>
        <v>9.1300000000000008</v>
      </c>
      <c r="S272" s="34">
        <f t="shared" si="237"/>
        <v>4.1399999999999997</v>
      </c>
      <c r="V272" s="34" t="s">
        <v>264</v>
      </c>
      <c r="W272" s="34">
        <f>SUM(W20)</f>
        <v>7.47</v>
      </c>
      <c r="X272" s="34">
        <f t="shared" ref="X272:Z272" si="238">SUM(X20)</f>
        <v>4.9400000000000004</v>
      </c>
      <c r="Y272" s="34">
        <f t="shared" si="238"/>
        <v>9.51</v>
      </c>
      <c r="Z272" s="34">
        <f t="shared" si="238"/>
        <v>3.97</v>
      </c>
      <c r="AC272" s="34" t="s">
        <v>264</v>
      </c>
      <c r="AD272" s="34">
        <f>SUM(AD20)</f>
        <v>6.75</v>
      </c>
      <c r="AE272" s="34">
        <f t="shared" ref="AE272:AG272" si="239">SUM(AE20)</f>
        <v>7.43</v>
      </c>
      <c r="AF272" s="34">
        <f t="shared" si="239"/>
        <v>7.74</v>
      </c>
      <c r="AG272" s="34">
        <f t="shared" si="239"/>
        <v>4</v>
      </c>
      <c r="AJ272" s="34" t="s">
        <v>264</v>
      </c>
      <c r="AK272" s="34">
        <f>SUM(AK20)</f>
        <v>7.38</v>
      </c>
      <c r="AL272" s="34">
        <f t="shared" ref="AL272:AN272" si="240">SUM(AL20)</f>
        <v>6.2</v>
      </c>
      <c r="AM272" s="34">
        <f t="shared" si="240"/>
        <v>9.14</v>
      </c>
      <c r="AN272" s="34">
        <f t="shared" si="240"/>
        <v>3.44</v>
      </c>
      <c r="AQ272" s="32" t="s">
        <v>264</v>
      </c>
      <c r="AR272" s="32">
        <f>SUM(AR20)</f>
        <v>7.35</v>
      </c>
      <c r="AS272" s="32">
        <f t="shared" ref="AS272:AU272" si="241">SUM(AS20)</f>
        <v>8.36</v>
      </c>
      <c r="AT272" s="32">
        <f t="shared" si="241"/>
        <v>8.74</v>
      </c>
      <c r="AU272" s="32">
        <f t="shared" si="241"/>
        <v>3.29</v>
      </c>
      <c r="AX272" s="32" t="s">
        <v>264</v>
      </c>
      <c r="AY272" s="32">
        <f>SUM(AY20)</f>
        <v>6.12</v>
      </c>
      <c r="AZ272" s="32">
        <f t="shared" ref="AZ272:BB272" si="242">SUM(AZ20)</f>
        <v>2.85</v>
      </c>
      <c r="BA272" s="32">
        <f t="shared" si="242"/>
        <v>7.82</v>
      </c>
      <c r="BB272" s="32">
        <f t="shared" si="242"/>
        <v>3.78</v>
      </c>
      <c r="BE272" s="32" t="s">
        <v>264</v>
      </c>
      <c r="BF272" s="32">
        <f>SUM(BF20)</f>
        <v>6.34</v>
      </c>
      <c r="BG272" s="32">
        <f t="shared" ref="BG272:BI272" si="243">SUM(BG20)</f>
        <v>4.5</v>
      </c>
      <c r="BH272" s="32">
        <f t="shared" si="243"/>
        <v>8.02</v>
      </c>
      <c r="BI272" s="32">
        <f t="shared" si="243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44">SUM(BQ20)</f>
        <v>3.73</v>
      </c>
      <c r="BR272" s="32">
        <f t="shared" si="244"/>
        <v>7.57</v>
      </c>
      <c r="BS272" s="32">
        <f t="shared" si="244"/>
        <v>3.84</v>
      </c>
      <c r="BV272" s="2" t="s">
        <v>264</v>
      </c>
      <c r="BW272" s="2">
        <f>SUM(BW20)</f>
        <v>6.31</v>
      </c>
      <c r="BX272" s="2">
        <f t="shared" ref="BX272:BZ272" si="245">SUM(BX20)</f>
        <v>3.86</v>
      </c>
      <c r="BY272" s="2">
        <f t="shared" si="245"/>
        <v>7.6</v>
      </c>
      <c r="BZ272" s="2">
        <f t="shared" si="245"/>
        <v>3.18</v>
      </c>
      <c r="CC272" s="2" t="s">
        <v>264</v>
      </c>
      <c r="CD272" s="2">
        <f>SUM(CD20)</f>
        <v>6.55</v>
      </c>
      <c r="CE272" s="2">
        <f t="shared" si="80"/>
        <v>4.29</v>
      </c>
      <c r="CF272" s="2">
        <f t="shared" si="80"/>
        <v>7.98</v>
      </c>
      <c r="CG272" s="2">
        <f t="shared" si="80"/>
        <v>4.26</v>
      </c>
      <c r="CJ272" s="34" t="s">
        <v>264</v>
      </c>
      <c r="CK272" s="34">
        <f>SUM(CK20)</f>
        <v>7.62</v>
      </c>
      <c r="CL272" s="34">
        <f t="shared" ref="CL272:CN272" si="246">SUM(CL20)</f>
        <v>4.67</v>
      </c>
      <c r="CM272" s="34">
        <f t="shared" si="246"/>
        <v>9.6</v>
      </c>
      <c r="CN272" s="34">
        <f t="shared" si="246"/>
        <v>3.77</v>
      </c>
      <c r="CQ272" s="34" t="s">
        <v>264</v>
      </c>
      <c r="CR272" s="34">
        <f>SUM(CR20)</f>
        <v>7.36</v>
      </c>
      <c r="CS272" s="34">
        <f t="shared" ref="CS272:CU272" si="247">SUM(CS20)</f>
        <v>4.74</v>
      </c>
      <c r="CT272" s="34">
        <f t="shared" si="247"/>
        <v>9.23</v>
      </c>
      <c r="CU272" s="34">
        <f t="shared" si="247"/>
        <v>3.76</v>
      </c>
      <c r="CX272" s="34" t="s">
        <v>264</v>
      </c>
      <c r="CY272" s="34">
        <f>SUM(CY20)</f>
        <v>6.77</v>
      </c>
      <c r="CZ272" s="34">
        <f t="shared" ref="CZ272:DB272" si="248">SUM(CZ20)</f>
        <v>4.74</v>
      </c>
      <c r="DA272" s="34">
        <f t="shared" si="248"/>
        <v>8.4700000000000006</v>
      </c>
      <c r="DB272" s="34">
        <f t="shared" si="248"/>
        <v>3.85</v>
      </c>
      <c r="DE272" s="34" t="s">
        <v>264</v>
      </c>
      <c r="DF272" s="34">
        <f>SUM(DF20)</f>
        <v>7.02</v>
      </c>
      <c r="DG272" s="34">
        <f t="shared" ref="DG272:DI272" si="249">SUM(DG20)</f>
        <v>3.38</v>
      </c>
      <c r="DH272" s="34">
        <f t="shared" si="249"/>
        <v>8.82</v>
      </c>
      <c r="DI272" s="34">
        <f t="shared" si="249"/>
        <v>5.07</v>
      </c>
      <c r="DL272" s="34" t="s">
        <v>264</v>
      </c>
      <c r="DM272" s="34">
        <f>SUM(DM20)</f>
        <v>6.6</v>
      </c>
      <c r="DN272" s="34">
        <f t="shared" ref="DN272:DP272" si="250">SUM(DN20)</f>
        <v>3.26</v>
      </c>
      <c r="DO272" s="34">
        <f t="shared" si="250"/>
        <v>8.32</v>
      </c>
      <c r="DP272" s="34">
        <f t="shared" si="250"/>
        <v>3.9</v>
      </c>
      <c r="DS272" s="34" t="s">
        <v>264</v>
      </c>
      <c r="DT272" s="34">
        <f>SUM(DT20)</f>
        <v>6.94</v>
      </c>
      <c r="DU272" s="34">
        <f t="shared" ref="DU272:DW272" si="251">SUM(DU20)</f>
        <v>5.42</v>
      </c>
      <c r="DV272" s="34">
        <f t="shared" si="251"/>
        <v>8.4</v>
      </c>
      <c r="DW272" s="34">
        <f t="shared" si="251"/>
        <v>4.43</v>
      </c>
      <c r="DZ272" s="34" t="s">
        <v>264</v>
      </c>
      <c r="EA272" s="34">
        <f>SUM(EA20)</f>
        <v>6.95</v>
      </c>
      <c r="EB272" s="34">
        <f t="shared" ref="EB272:ED272" si="252">SUM(EB20)</f>
        <v>4.25</v>
      </c>
      <c r="EC272" s="34">
        <f t="shared" si="252"/>
        <v>8.74</v>
      </c>
      <c r="ED272" s="34">
        <f t="shared" si="252"/>
        <v>3.78</v>
      </c>
      <c r="EG272" s="34" t="s">
        <v>264</v>
      </c>
      <c r="EH272" s="34">
        <f>SUM(EH20)</f>
        <v>6.42</v>
      </c>
      <c r="EI272" s="34">
        <f t="shared" ref="EI272:EK272" si="253">SUM(EI20)</f>
        <v>3.63</v>
      </c>
      <c r="EJ272" s="34">
        <f t="shared" si="253"/>
        <v>8.24</v>
      </c>
      <c r="EK272" s="34">
        <f t="shared" si="253"/>
        <v>3.32</v>
      </c>
      <c r="EN272" s="34" t="s">
        <v>264</v>
      </c>
      <c r="EO272" s="34">
        <f>SUM(EO20)</f>
        <v>6.56</v>
      </c>
      <c r="EP272" s="34">
        <f t="shared" ref="EP272:ER272" si="254">SUM(EP20)</f>
        <v>4.62</v>
      </c>
      <c r="EQ272" s="34">
        <f t="shared" si="254"/>
        <v>8.42</v>
      </c>
      <c r="ER272" s="34">
        <f t="shared" si="254"/>
        <v>2.63</v>
      </c>
      <c r="EU272" s="34" t="s">
        <v>264</v>
      </c>
      <c r="EV272" s="34">
        <f>SUM(EV20)</f>
        <v>6.78</v>
      </c>
      <c r="EW272" s="34">
        <f t="shared" ref="EW272:EY272" si="255">SUM(EW20)</f>
        <v>4.0199999999999996</v>
      </c>
      <c r="EX272" s="34">
        <f t="shared" si="255"/>
        <v>8.4700000000000006</v>
      </c>
      <c r="EY272" s="34">
        <f t="shared" si="255"/>
        <v>3.73</v>
      </c>
      <c r="FC272" s="34">
        <f>SUM(FC20)</f>
        <v>7.3</v>
      </c>
      <c r="FD272" s="34">
        <f t="shared" ref="FD272:FF272" si="256">SUM(FD20)</f>
        <v>6.5</v>
      </c>
      <c r="FE272" s="34">
        <f t="shared" si="256"/>
        <v>8.8800000000000008</v>
      </c>
      <c r="FF272" s="34">
        <f t="shared" si="256"/>
        <v>3.71</v>
      </c>
      <c r="FG272" s="34"/>
      <c r="FJ272" s="34">
        <f>SUM(FJ20)</f>
        <v>6.71</v>
      </c>
      <c r="FK272" s="34">
        <f t="shared" ref="FK272:FM272" si="257">SUM(FK20)</f>
        <v>3.84</v>
      </c>
      <c r="FL272" s="34">
        <f t="shared" si="257"/>
        <v>8.76</v>
      </c>
      <c r="FM272" s="34">
        <f t="shared" si="257"/>
        <v>3.37</v>
      </c>
      <c r="FQ272" s="34">
        <f>SUM(FQ20)</f>
        <v>7.41</v>
      </c>
      <c r="FR272" s="34">
        <f t="shared" ref="FR272:FT272" si="258">SUM(FR20)</f>
        <v>6.58</v>
      </c>
      <c r="FS272" s="34">
        <f t="shared" si="258"/>
        <v>8.1199999999999992</v>
      </c>
      <c r="FT272" s="34">
        <f t="shared" si="258"/>
        <v>5.1100000000000003</v>
      </c>
      <c r="FX272" s="34">
        <f>SUM(FX20)</f>
        <v>5.78</v>
      </c>
      <c r="FY272" s="34">
        <f t="shared" ref="FY272:GA272" si="259">SUM(FY20)</f>
        <v>4.93</v>
      </c>
      <c r="FZ272" s="34">
        <f t="shared" si="259"/>
        <v>6.83</v>
      </c>
      <c r="GA272" s="34">
        <f t="shared" si="259"/>
        <v>2.2400000000000002</v>
      </c>
      <c r="GE272" s="34">
        <f>SUM(GE20)</f>
        <v>6.25</v>
      </c>
      <c r="GF272" s="34">
        <f t="shared" ref="GF272:GH272" si="260">SUM(GF20)</f>
        <v>2.5499999999999998</v>
      </c>
      <c r="GG272" s="34">
        <f t="shared" si="260"/>
        <v>7.81</v>
      </c>
      <c r="GH272" s="34">
        <f t="shared" si="260"/>
        <v>4.33</v>
      </c>
      <c r="GL272" s="34">
        <f>SUM(GL20)</f>
        <v>6.15</v>
      </c>
      <c r="GM272" s="34">
        <f t="shared" ref="GM272:GO272" si="261">SUM(GM20)</f>
        <v>5.61</v>
      </c>
      <c r="GN272" s="34">
        <f t="shared" si="261"/>
        <v>6.75</v>
      </c>
      <c r="GO272" s="34">
        <f t="shared" si="261"/>
        <v>4.42</v>
      </c>
      <c r="GS272" s="49">
        <f>SUM(GS20)</f>
        <v>7.73</v>
      </c>
      <c r="GT272" s="49">
        <f t="shared" ref="GT272:GV272" si="262">SUM(GT20)</f>
        <v>6.55</v>
      </c>
      <c r="GU272" s="49">
        <f t="shared" si="262"/>
        <v>8.2899999999999991</v>
      </c>
      <c r="GV272" s="49">
        <f t="shared" si="262"/>
        <v>5.91</v>
      </c>
      <c r="GZ272" s="57">
        <f>SUM(GZ20)</f>
        <v>8.2799999999999994</v>
      </c>
      <c r="HA272" s="57">
        <f t="shared" ref="HA272:HC272" si="263">SUM(HA20)</f>
        <v>9.2799999999999994</v>
      </c>
      <c r="HB272" s="57">
        <f t="shared" si="263"/>
        <v>9.2100000000000009</v>
      </c>
      <c r="HC272" s="57">
        <f t="shared" si="263"/>
        <v>4.2300000000000004</v>
      </c>
      <c r="HG272" s="57">
        <f>SUM(HG20)</f>
        <v>7.23</v>
      </c>
      <c r="HH272" s="57">
        <f t="shared" ref="HH272:HJ272" si="264">SUM(HH20)</f>
        <v>4.8600000000000003</v>
      </c>
      <c r="HI272" s="57">
        <f t="shared" si="264"/>
        <v>8.94</v>
      </c>
      <c r="HJ272" s="57">
        <f t="shared" si="264"/>
        <v>2.81</v>
      </c>
      <c r="HN272" s="57">
        <f>SUM(HN20)</f>
        <v>6.62</v>
      </c>
      <c r="HO272" s="57">
        <f t="shared" ref="HO272:HQ272" si="265">SUM(HO20)</f>
        <v>5.31</v>
      </c>
      <c r="HP272" s="57">
        <f t="shared" si="265"/>
        <v>7.97</v>
      </c>
      <c r="HQ272" s="57">
        <f t="shared" si="265"/>
        <v>2.54</v>
      </c>
      <c r="HU272" s="57">
        <f>SUM(HU20)</f>
        <v>7.05</v>
      </c>
      <c r="HV272" s="57">
        <f t="shared" ref="HV272:HX272" si="266">SUM(HV20)</f>
        <v>6.21</v>
      </c>
      <c r="HW272" s="57">
        <f t="shared" si="266"/>
        <v>8.68</v>
      </c>
      <c r="HX272" s="57">
        <f t="shared" si="266"/>
        <v>2.0099999999999998</v>
      </c>
      <c r="IB272" s="57">
        <f>SUM(IB20)</f>
        <v>6</v>
      </c>
      <c r="IC272" s="57">
        <f t="shared" ref="IC272:IE272" si="267">SUM(IC20)</f>
        <v>4.1100000000000003</v>
      </c>
      <c r="ID272" s="57">
        <f t="shared" si="267"/>
        <v>7.52</v>
      </c>
      <c r="IE272" s="57">
        <f t="shared" si="267"/>
        <v>1.68</v>
      </c>
    </row>
    <row r="273" spans="1:239" x14ac:dyDescent="0.25">
      <c r="A273" s="34" t="s">
        <v>265</v>
      </c>
      <c r="B273" s="34">
        <f t="shared" ref="B273:E273" si="268">SUM(B21)</f>
        <v>14.39</v>
      </c>
      <c r="C273" s="34">
        <f t="shared" si="268"/>
        <v>14.07</v>
      </c>
      <c r="D273" s="34">
        <f t="shared" si="268"/>
        <v>12.77</v>
      </c>
      <c r="E273" s="34">
        <f t="shared" si="268"/>
        <v>20.64</v>
      </c>
      <c r="H273" s="34" t="s">
        <v>265</v>
      </c>
      <c r="I273" s="34">
        <f t="shared" ref="I273:L273" si="269">SUM(I21)</f>
        <v>14.89</v>
      </c>
      <c r="J273" s="34">
        <f t="shared" si="269"/>
        <v>18.3</v>
      </c>
      <c r="K273" s="34">
        <f t="shared" si="269"/>
        <v>13.66</v>
      </c>
      <c r="L273" s="34">
        <f t="shared" si="269"/>
        <v>17.420000000000002</v>
      </c>
      <c r="O273" s="34" t="s">
        <v>265</v>
      </c>
      <c r="P273" s="34">
        <f t="shared" ref="P273:S273" si="270">SUM(P21)</f>
        <v>16.21</v>
      </c>
      <c r="Q273" s="34">
        <f t="shared" si="270"/>
        <v>17.22</v>
      </c>
      <c r="R273" s="34">
        <f t="shared" si="270"/>
        <v>15.6</v>
      </c>
      <c r="S273" s="34">
        <f t="shared" si="270"/>
        <v>18.100000000000001</v>
      </c>
      <c r="V273" s="34" t="s">
        <v>265</v>
      </c>
      <c r="W273" s="34">
        <f t="shared" ref="W273:Z273" si="271">SUM(W21)</f>
        <v>15.86</v>
      </c>
      <c r="X273" s="34">
        <f t="shared" si="271"/>
        <v>14.69</v>
      </c>
      <c r="Y273" s="34">
        <f t="shared" si="271"/>
        <v>14</v>
      </c>
      <c r="Z273" s="34">
        <f t="shared" si="271"/>
        <v>22.8</v>
      </c>
      <c r="AC273" s="34" t="s">
        <v>265</v>
      </c>
      <c r="AD273" s="34">
        <f t="shared" ref="AD273:AG273" si="272">SUM(AD21)</f>
        <v>15.42</v>
      </c>
      <c r="AE273" s="34">
        <f t="shared" si="272"/>
        <v>13.74</v>
      </c>
      <c r="AF273" s="34">
        <f t="shared" si="272"/>
        <v>14.05</v>
      </c>
      <c r="AG273" s="34">
        <f t="shared" si="272"/>
        <v>22.63</v>
      </c>
      <c r="AJ273" s="34" t="s">
        <v>265</v>
      </c>
      <c r="AK273" s="34">
        <f t="shared" ref="AK273:AN273" si="273">SUM(AK21)</f>
        <v>15.75</v>
      </c>
      <c r="AL273" s="34">
        <f t="shared" si="273"/>
        <v>14.5</v>
      </c>
      <c r="AM273" s="34">
        <f t="shared" si="273"/>
        <v>14.42</v>
      </c>
      <c r="AN273" s="34">
        <f t="shared" si="273"/>
        <v>20.25</v>
      </c>
      <c r="AQ273" s="32" t="s">
        <v>265</v>
      </c>
      <c r="AR273" s="32">
        <f t="shared" ref="AR273:AU273" si="274">SUM(AR21)</f>
        <v>14.69</v>
      </c>
      <c r="AS273" s="32">
        <f t="shared" si="274"/>
        <v>10.58</v>
      </c>
      <c r="AT273" s="32">
        <f t="shared" si="274"/>
        <v>14.03</v>
      </c>
      <c r="AU273" s="32">
        <f t="shared" si="274"/>
        <v>20.66</v>
      </c>
      <c r="AX273" s="32" t="s">
        <v>265</v>
      </c>
      <c r="AY273" s="32">
        <f t="shared" ref="AY273:BB273" si="275">SUM(AY21)</f>
        <v>14.88</v>
      </c>
      <c r="AZ273" s="32">
        <f t="shared" si="275"/>
        <v>13.72</v>
      </c>
      <c r="BA273" s="32">
        <f t="shared" si="275"/>
        <v>13.97</v>
      </c>
      <c r="BB273" s="32">
        <f t="shared" si="275"/>
        <v>20.32</v>
      </c>
      <c r="BE273" s="32" t="s">
        <v>265</v>
      </c>
      <c r="BF273" s="32">
        <f t="shared" ref="BF273:BI273" si="276">SUM(BF21)</f>
        <v>16.72</v>
      </c>
      <c r="BG273" s="32">
        <f t="shared" si="276"/>
        <v>16.420000000000002</v>
      </c>
      <c r="BH273" s="32">
        <f t="shared" si="276"/>
        <v>15.56</v>
      </c>
      <c r="BI273" s="32">
        <f t="shared" si="276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277">SUM(BP21)</f>
        <v>15.78</v>
      </c>
      <c r="BQ273" s="32">
        <f t="shared" si="277"/>
        <v>14.86</v>
      </c>
      <c r="BR273" s="32">
        <f t="shared" si="277"/>
        <v>14.83</v>
      </c>
      <c r="BS273" s="32">
        <f t="shared" si="277"/>
        <v>20.95</v>
      </c>
      <c r="BV273" s="2" t="s">
        <v>265</v>
      </c>
      <c r="BW273" s="2">
        <f t="shared" ref="BW273:BZ273" si="278">SUM(BW21)</f>
        <v>17.07</v>
      </c>
      <c r="BX273" s="2">
        <f t="shared" si="278"/>
        <v>16.97</v>
      </c>
      <c r="BY273" s="2">
        <f t="shared" si="278"/>
        <v>15.15</v>
      </c>
      <c r="BZ273" s="2">
        <f t="shared" si="278"/>
        <v>24.71</v>
      </c>
      <c r="CC273" s="2" t="s">
        <v>265</v>
      </c>
      <c r="CD273" s="2">
        <f t="shared" ref="CD273:CG286" si="279">SUM(CD21)</f>
        <v>16.329999999999998</v>
      </c>
      <c r="CE273" s="2">
        <f t="shared" si="279"/>
        <v>14.55</v>
      </c>
      <c r="CF273" s="2">
        <f t="shared" si="279"/>
        <v>14.17</v>
      </c>
      <c r="CG273" s="2">
        <f t="shared" si="279"/>
        <v>24.97</v>
      </c>
      <c r="CJ273" s="34" t="s">
        <v>265</v>
      </c>
      <c r="CK273" s="34">
        <f t="shared" ref="CK273:CN273" si="280">SUM(CK21)</f>
        <v>16.55</v>
      </c>
      <c r="CL273" s="34">
        <f t="shared" si="280"/>
        <v>17.5</v>
      </c>
      <c r="CM273" s="34">
        <f t="shared" si="280"/>
        <v>13.48</v>
      </c>
      <c r="CN273" s="34">
        <f t="shared" si="280"/>
        <v>28.03</v>
      </c>
      <c r="CQ273" s="34" t="s">
        <v>265</v>
      </c>
      <c r="CR273" s="34">
        <f t="shared" ref="CR273:CU273" si="281">SUM(CR21)</f>
        <v>15.33</v>
      </c>
      <c r="CS273" s="34">
        <f t="shared" si="281"/>
        <v>15.43</v>
      </c>
      <c r="CT273" s="34">
        <f t="shared" si="281"/>
        <v>12.37</v>
      </c>
      <c r="CU273" s="34">
        <f t="shared" si="281"/>
        <v>26.27</v>
      </c>
      <c r="CX273" s="34" t="s">
        <v>265</v>
      </c>
      <c r="CY273" s="34">
        <f t="shared" ref="CY273:DB273" si="282">SUM(CY21)</f>
        <v>18.53</v>
      </c>
      <c r="CZ273" s="34">
        <f t="shared" si="282"/>
        <v>21.87</v>
      </c>
      <c r="DA273" s="34">
        <f t="shared" si="282"/>
        <v>15.37</v>
      </c>
      <c r="DB273" s="34">
        <f t="shared" si="282"/>
        <v>25.96</v>
      </c>
      <c r="DE273" s="34" t="s">
        <v>265</v>
      </c>
      <c r="DF273" s="34">
        <f t="shared" ref="DF273:DI273" si="283">SUM(DF21)</f>
        <v>17.96</v>
      </c>
      <c r="DG273" s="34">
        <f t="shared" si="283"/>
        <v>17.350000000000001</v>
      </c>
      <c r="DH273" s="34">
        <f t="shared" si="283"/>
        <v>15.42</v>
      </c>
      <c r="DI273" s="34">
        <f t="shared" si="283"/>
        <v>28.31</v>
      </c>
      <c r="DL273" s="34" t="s">
        <v>265</v>
      </c>
      <c r="DM273" s="34">
        <f t="shared" ref="DM273:DP273" si="284">SUM(DM21)</f>
        <v>17.22</v>
      </c>
      <c r="DN273" s="34">
        <f t="shared" si="284"/>
        <v>19.28</v>
      </c>
      <c r="DO273" s="34">
        <f t="shared" si="284"/>
        <v>13.51</v>
      </c>
      <c r="DP273" s="34">
        <f t="shared" si="284"/>
        <v>28.42</v>
      </c>
      <c r="DS273" s="34" t="s">
        <v>265</v>
      </c>
      <c r="DT273" s="34">
        <f t="shared" ref="DT273:DW273" si="285">SUM(DT21)</f>
        <v>16.82</v>
      </c>
      <c r="DU273" s="34">
        <f t="shared" si="285"/>
        <v>18.54</v>
      </c>
      <c r="DV273" s="34">
        <f t="shared" si="285"/>
        <v>12.88</v>
      </c>
      <c r="DW273" s="34">
        <f t="shared" si="285"/>
        <v>29</v>
      </c>
      <c r="DZ273" s="34" t="s">
        <v>265</v>
      </c>
      <c r="EA273" s="34">
        <f t="shared" ref="EA273:ED273" si="286">SUM(EA21)</f>
        <v>18.18</v>
      </c>
      <c r="EB273" s="34">
        <f t="shared" si="286"/>
        <v>19.13</v>
      </c>
      <c r="EC273" s="34">
        <f t="shared" si="286"/>
        <v>15.1</v>
      </c>
      <c r="ED273" s="34">
        <f t="shared" si="286"/>
        <v>29.61</v>
      </c>
      <c r="EG273" s="34" t="s">
        <v>265</v>
      </c>
      <c r="EH273" s="34">
        <f t="shared" ref="EH273:EK273" si="287">SUM(EH21)</f>
        <v>17.760000000000002</v>
      </c>
      <c r="EI273" s="34">
        <f t="shared" si="287"/>
        <v>19.25</v>
      </c>
      <c r="EJ273" s="34">
        <f t="shared" si="287"/>
        <v>14.46</v>
      </c>
      <c r="EK273" s="34">
        <f t="shared" si="287"/>
        <v>28.68</v>
      </c>
      <c r="EN273" s="34" t="s">
        <v>265</v>
      </c>
      <c r="EO273" s="34">
        <f t="shared" ref="EO273:ER273" si="288">SUM(EO21)</f>
        <v>16.14</v>
      </c>
      <c r="EP273" s="34">
        <f t="shared" si="288"/>
        <v>18.170000000000002</v>
      </c>
      <c r="EQ273" s="34">
        <f t="shared" si="288"/>
        <v>12.02</v>
      </c>
      <c r="ER273" s="34">
        <f t="shared" si="288"/>
        <v>30.08</v>
      </c>
      <c r="EU273" s="34" t="s">
        <v>265</v>
      </c>
      <c r="EV273" s="34">
        <f t="shared" ref="EV273:EY273" si="289">SUM(EV21)</f>
        <v>18.05</v>
      </c>
      <c r="EW273" s="34">
        <f t="shared" si="289"/>
        <v>17.3</v>
      </c>
      <c r="EX273" s="34">
        <f t="shared" si="289"/>
        <v>14.75</v>
      </c>
      <c r="EY273" s="34">
        <f t="shared" si="289"/>
        <v>30.96</v>
      </c>
      <c r="FC273" s="34">
        <f t="shared" ref="FC273:FF273" si="290">SUM(FC21)</f>
        <v>18.29</v>
      </c>
      <c r="FD273" s="34">
        <f t="shared" si="290"/>
        <v>18.600000000000001</v>
      </c>
      <c r="FE273" s="34">
        <f t="shared" si="290"/>
        <v>14.66</v>
      </c>
      <c r="FF273" s="34">
        <f t="shared" si="290"/>
        <v>31.84</v>
      </c>
      <c r="FG273" s="34"/>
      <c r="FJ273" s="34">
        <f t="shared" ref="FJ273:FM273" si="291">SUM(FJ21)</f>
        <v>16.39</v>
      </c>
      <c r="FK273" s="34">
        <f t="shared" si="291"/>
        <v>16.5</v>
      </c>
      <c r="FL273" s="34">
        <f t="shared" si="291"/>
        <v>13.58</v>
      </c>
      <c r="FM273" s="34">
        <f t="shared" si="291"/>
        <v>26.16</v>
      </c>
      <c r="FQ273" s="34">
        <f t="shared" ref="FQ273:FT273" si="292">SUM(FQ21)</f>
        <v>16.64</v>
      </c>
      <c r="FR273" s="34">
        <f t="shared" si="292"/>
        <v>17.850000000000001</v>
      </c>
      <c r="FS273" s="34">
        <f t="shared" si="292"/>
        <v>13.36</v>
      </c>
      <c r="FT273" s="34">
        <f t="shared" si="292"/>
        <v>28.1</v>
      </c>
      <c r="FX273" s="34">
        <f t="shared" ref="FX273:GA273" si="293">SUM(FX21)</f>
        <v>16.11</v>
      </c>
      <c r="FY273" s="34">
        <f t="shared" si="293"/>
        <v>14.27</v>
      </c>
      <c r="FZ273" s="34">
        <f t="shared" si="293"/>
        <v>13.37</v>
      </c>
      <c r="GA273" s="34">
        <f t="shared" si="293"/>
        <v>30.19</v>
      </c>
      <c r="GE273" s="34">
        <f t="shared" ref="GE273:GH273" si="294">SUM(GE21)</f>
        <v>17.63</v>
      </c>
      <c r="GF273" s="34">
        <f t="shared" si="294"/>
        <v>17.14</v>
      </c>
      <c r="GG273" s="34">
        <f t="shared" si="294"/>
        <v>13.83</v>
      </c>
      <c r="GH273" s="34">
        <f t="shared" si="294"/>
        <v>33.159999999999997</v>
      </c>
      <c r="GL273" s="34">
        <f t="shared" ref="GL273:GO273" si="295">SUM(GL21)</f>
        <v>16.940000000000001</v>
      </c>
      <c r="GM273" s="34">
        <f t="shared" si="295"/>
        <v>15.36</v>
      </c>
      <c r="GN273" s="34">
        <f t="shared" si="295"/>
        <v>13.63</v>
      </c>
      <c r="GO273" s="34">
        <f t="shared" si="295"/>
        <v>32.590000000000003</v>
      </c>
      <c r="GS273" s="49">
        <f t="shared" ref="GS273:GV273" si="296">SUM(GS21)</f>
        <v>17.52</v>
      </c>
      <c r="GT273" s="49">
        <f t="shared" si="296"/>
        <v>18.5</v>
      </c>
      <c r="GU273" s="49">
        <f t="shared" si="296"/>
        <v>14.13</v>
      </c>
      <c r="GV273" s="49">
        <f t="shared" si="296"/>
        <v>29.96</v>
      </c>
      <c r="GZ273" s="57">
        <f t="shared" ref="GZ273:HC273" si="297">SUM(GZ21)</f>
        <v>17.02</v>
      </c>
      <c r="HA273" s="57">
        <f t="shared" si="297"/>
        <v>16.329999999999998</v>
      </c>
      <c r="HB273" s="57">
        <f t="shared" si="297"/>
        <v>13.81</v>
      </c>
      <c r="HC273" s="57">
        <f t="shared" si="297"/>
        <v>29.52</v>
      </c>
      <c r="HG273" s="57">
        <f t="shared" ref="HG273:HJ273" si="298">SUM(HG21)</f>
        <v>15.68</v>
      </c>
      <c r="HH273" s="57">
        <f t="shared" si="298"/>
        <v>17</v>
      </c>
      <c r="HI273" s="57">
        <f t="shared" si="298"/>
        <v>11.9</v>
      </c>
      <c r="HJ273" s="57">
        <f t="shared" si="298"/>
        <v>30.17</v>
      </c>
      <c r="HN273" s="57">
        <f t="shared" ref="HN273:HQ273" si="299">SUM(HN21)</f>
        <v>15.9</v>
      </c>
      <c r="HO273" s="57">
        <f t="shared" si="299"/>
        <v>16.02</v>
      </c>
      <c r="HP273" s="57">
        <f t="shared" si="299"/>
        <v>12.92</v>
      </c>
      <c r="HQ273" s="57">
        <f t="shared" si="299"/>
        <v>27.4</v>
      </c>
      <c r="HU273" s="57">
        <f t="shared" ref="HU273:HX273" si="300">SUM(HU21)</f>
        <v>15.89</v>
      </c>
      <c r="HV273" s="57">
        <f t="shared" si="300"/>
        <v>17.88</v>
      </c>
      <c r="HW273" s="57">
        <f t="shared" si="300"/>
        <v>12.33</v>
      </c>
      <c r="HX273" s="57">
        <f t="shared" si="300"/>
        <v>29.6</v>
      </c>
      <c r="IB273" s="57">
        <f t="shared" ref="IB273:IE273" si="301">SUM(IB21)</f>
        <v>16.09</v>
      </c>
      <c r="IC273" s="57">
        <f t="shared" si="301"/>
        <v>16.93</v>
      </c>
      <c r="ID273" s="57">
        <f t="shared" si="301"/>
        <v>12.88</v>
      </c>
      <c r="IE273" s="57">
        <f t="shared" si="301"/>
        <v>29.87</v>
      </c>
    </row>
    <row r="274" spans="1:239" x14ac:dyDescent="0.25">
      <c r="A274" s="34" t="s">
        <v>266</v>
      </c>
      <c r="B274" s="34">
        <f t="shared" ref="B274:E274" si="302">SUM(B22)</f>
        <v>5.97</v>
      </c>
      <c r="C274" s="34">
        <f t="shared" si="302"/>
        <v>4.08</v>
      </c>
      <c r="D274" s="34">
        <f t="shared" si="302"/>
        <v>6.74</v>
      </c>
      <c r="E274" s="34">
        <f t="shared" si="302"/>
        <v>4.16</v>
      </c>
      <c r="H274" s="34" t="s">
        <v>266</v>
      </c>
      <c r="I274" s="34">
        <f t="shared" ref="I274:L274" si="303">SUM(I22)</f>
        <v>6.17</v>
      </c>
      <c r="J274" s="34">
        <f t="shared" si="303"/>
        <v>2.73</v>
      </c>
      <c r="K274" s="34">
        <f t="shared" si="303"/>
        <v>7.32</v>
      </c>
      <c r="L274" s="34">
        <f t="shared" si="303"/>
        <v>3.6</v>
      </c>
      <c r="O274" s="34" t="s">
        <v>266</v>
      </c>
      <c r="P274" s="34">
        <f t="shared" ref="P274:S274" si="304">SUM(P22)</f>
        <v>6.45</v>
      </c>
      <c r="Q274" s="34">
        <f t="shared" si="304"/>
        <v>4.3499999999999996</v>
      </c>
      <c r="R274" s="34">
        <f t="shared" si="304"/>
        <v>7</v>
      </c>
      <c r="S274" s="34">
        <f t="shared" si="304"/>
        <v>5.13</v>
      </c>
      <c r="V274" s="34" t="s">
        <v>266</v>
      </c>
      <c r="W274" s="34">
        <f t="shared" ref="W274:Z274" si="305">SUM(W22)</f>
        <v>8.2899999999999991</v>
      </c>
      <c r="X274" s="34">
        <f t="shared" si="305"/>
        <v>7.69</v>
      </c>
      <c r="Y274" s="34">
        <f t="shared" si="305"/>
        <v>9.31</v>
      </c>
      <c r="Z274" s="34">
        <f t="shared" si="305"/>
        <v>3.94</v>
      </c>
      <c r="AC274" s="34" t="s">
        <v>266</v>
      </c>
      <c r="AD274" s="34">
        <f t="shared" ref="AD274:AG274" si="306">SUM(AD22)</f>
        <v>9.3800000000000008</v>
      </c>
      <c r="AE274" s="34">
        <f t="shared" si="306"/>
        <v>8.82</v>
      </c>
      <c r="AF274" s="34">
        <f t="shared" si="306"/>
        <v>10.72</v>
      </c>
      <c r="AG274" s="34">
        <f t="shared" si="306"/>
        <v>3.29</v>
      </c>
      <c r="AJ274" s="34" t="s">
        <v>266</v>
      </c>
      <c r="AK274" s="34">
        <f t="shared" ref="AK274:AN274" si="307">SUM(AK22)</f>
        <v>6.45</v>
      </c>
      <c r="AL274" s="34">
        <f t="shared" si="307"/>
        <v>3.9</v>
      </c>
      <c r="AM274" s="34">
        <f t="shared" si="307"/>
        <v>7.23</v>
      </c>
      <c r="AN274" s="34">
        <f t="shared" si="307"/>
        <v>4.8</v>
      </c>
      <c r="AQ274" s="32" t="s">
        <v>266</v>
      </c>
      <c r="AR274" s="32">
        <f t="shared" ref="AR274:AU274" si="308">SUM(AR22)</f>
        <v>6.72</v>
      </c>
      <c r="AS274" s="32">
        <f t="shared" si="308"/>
        <v>3.83</v>
      </c>
      <c r="AT274" s="32">
        <f t="shared" si="308"/>
        <v>8.09</v>
      </c>
      <c r="AU274" s="32">
        <f t="shared" si="308"/>
        <v>2.82</v>
      </c>
      <c r="AX274" s="32" t="s">
        <v>266</v>
      </c>
      <c r="AY274" s="32">
        <f t="shared" ref="AY274:BB274" si="309">SUM(AY22)</f>
        <v>7.47</v>
      </c>
      <c r="AZ274" s="32">
        <f t="shared" si="309"/>
        <v>3.41</v>
      </c>
      <c r="BA274" s="32">
        <f t="shared" si="309"/>
        <v>8.18</v>
      </c>
      <c r="BB274" s="32">
        <f t="shared" si="309"/>
        <v>5.4</v>
      </c>
      <c r="BE274" s="32" t="s">
        <v>266</v>
      </c>
      <c r="BF274" s="32">
        <f t="shared" ref="BF274:BI274" si="310">SUM(BF22)</f>
        <v>8.08</v>
      </c>
      <c r="BG274" s="32">
        <f t="shared" si="310"/>
        <v>9.09</v>
      </c>
      <c r="BH274" s="32">
        <f t="shared" si="310"/>
        <v>8.1999999999999993</v>
      </c>
      <c r="BI274" s="32">
        <f t="shared" si="310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11">SUM(BP22)</f>
        <v>7.07</v>
      </c>
      <c r="BQ274" s="32">
        <f t="shared" si="311"/>
        <v>7.18</v>
      </c>
      <c r="BR274" s="32">
        <f t="shared" si="311"/>
        <v>7.79</v>
      </c>
      <c r="BS274" s="32">
        <f t="shared" si="311"/>
        <v>3.32</v>
      </c>
      <c r="BV274" s="2" t="s">
        <v>266</v>
      </c>
      <c r="BW274" s="2">
        <f t="shared" ref="BW274:BZ274" si="312">SUM(BW22)</f>
        <v>6.92</v>
      </c>
      <c r="BX274" s="2">
        <f t="shared" si="312"/>
        <v>6.46</v>
      </c>
      <c r="BY274" s="2">
        <f t="shared" si="312"/>
        <v>7.61</v>
      </c>
      <c r="BZ274" s="2">
        <f t="shared" si="312"/>
        <v>4.2300000000000004</v>
      </c>
      <c r="CC274" s="2" t="s">
        <v>266</v>
      </c>
      <c r="CD274" s="2">
        <f t="shared" si="279"/>
        <v>8.59</v>
      </c>
      <c r="CE274" s="2">
        <f t="shared" si="279"/>
        <v>9.58</v>
      </c>
      <c r="CF274" s="2">
        <f t="shared" si="279"/>
        <v>9.5299999999999994</v>
      </c>
      <c r="CG274" s="2">
        <f t="shared" si="279"/>
        <v>3.99</v>
      </c>
      <c r="CJ274" s="34" t="s">
        <v>266</v>
      </c>
      <c r="CK274" s="34">
        <f t="shared" ref="CK274:CN274" si="313">SUM(CK22)</f>
        <v>7.25</v>
      </c>
      <c r="CL274" s="34">
        <f t="shared" si="313"/>
        <v>5.05</v>
      </c>
      <c r="CM274" s="34">
        <f t="shared" si="313"/>
        <v>8.64</v>
      </c>
      <c r="CN274" s="34">
        <f t="shared" si="313"/>
        <v>3.47</v>
      </c>
      <c r="CQ274" s="34" t="s">
        <v>266</v>
      </c>
      <c r="CR274" s="34">
        <f t="shared" ref="CR274:CU274" si="314">SUM(CR22)</f>
        <v>7.5</v>
      </c>
      <c r="CS274" s="34">
        <f t="shared" si="314"/>
        <v>4.0199999999999996</v>
      </c>
      <c r="CT274" s="34">
        <f t="shared" si="314"/>
        <v>8.86</v>
      </c>
      <c r="CU274" s="34">
        <f t="shared" si="314"/>
        <v>3.25</v>
      </c>
      <c r="CX274" s="34" t="s">
        <v>266</v>
      </c>
      <c r="CY274" s="34">
        <f t="shared" ref="CY274:DB274" si="315">SUM(CY22)</f>
        <v>7.86</v>
      </c>
      <c r="CZ274" s="34">
        <f t="shared" si="315"/>
        <v>7.17</v>
      </c>
      <c r="DA274" s="34">
        <f t="shared" si="315"/>
        <v>8.5399999999999991</v>
      </c>
      <c r="DB274" s="34">
        <f t="shared" si="315"/>
        <v>3.51</v>
      </c>
      <c r="DE274" s="34" t="s">
        <v>266</v>
      </c>
      <c r="DF274" s="34">
        <f t="shared" ref="DF274:DI274" si="316">SUM(DF22)</f>
        <v>8.2100000000000009</v>
      </c>
      <c r="DG274" s="34">
        <f t="shared" si="316"/>
        <v>9.5500000000000007</v>
      </c>
      <c r="DH274" s="34">
        <f t="shared" si="316"/>
        <v>8.75</v>
      </c>
      <c r="DI274" s="34">
        <f t="shared" si="316"/>
        <v>4.16</v>
      </c>
      <c r="DL274" s="34" t="s">
        <v>266</v>
      </c>
      <c r="DM274" s="34">
        <f t="shared" ref="DM274:DP274" si="317">SUM(DM22)</f>
        <v>7.37</v>
      </c>
      <c r="DN274" s="34">
        <f t="shared" si="317"/>
        <v>7.31</v>
      </c>
      <c r="DO274" s="34">
        <f t="shared" si="317"/>
        <v>8.68</v>
      </c>
      <c r="DP274" s="34">
        <f t="shared" si="317"/>
        <v>2.37</v>
      </c>
      <c r="DS274" s="34" t="s">
        <v>266</v>
      </c>
      <c r="DT274" s="34">
        <f t="shared" ref="DT274:DW274" si="318">SUM(DT22)</f>
        <v>7.53</v>
      </c>
      <c r="DU274" s="34">
        <f t="shared" si="318"/>
        <v>4.32</v>
      </c>
      <c r="DV274" s="34">
        <f t="shared" si="318"/>
        <v>10.01</v>
      </c>
      <c r="DW274" s="34">
        <f t="shared" si="318"/>
        <v>2.38</v>
      </c>
      <c r="DZ274" s="34" t="s">
        <v>266</v>
      </c>
      <c r="EA274" s="34">
        <f t="shared" ref="EA274:ED274" si="319">SUM(EA22)</f>
        <v>6.09</v>
      </c>
      <c r="EB274" s="34">
        <f t="shared" si="319"/>
        <v>3.45</v>
      </c>
      <c r="EC274" s="34">
        <f t="shared" si="319"/>
        <v>7.83</v>
      </c>
      <c r="ED274" s="34">
        <f t="shared" si="319"/>
        <v>2.13</v>
      </c>
      <c r="EG274" s="34" t="s">
        <v>266</v>
      </c>
      <c r="EH274" s="34">
        <f t="shared" ref="EH274:EK274" si="320">SUM(EH22)</f>
        <v>5.53</v>
      </c>
      <c r="EI274" s="34">
        <f t="shared" si="320"/>
        <v>3.58</v>
      </c>
      <c r="EJ274" s="34">
        <f t="shared" si="320"/>
        <v>7.02</v>
      </c>
      <c r="EK274" s="34">
        <f t="shared" si="320"/>
        <v>2.12</v>
      </c>
      <c r="EN274" s="34" t="s">
        <v>266</v>
      </c>
      <c r="EO274" s="34">
        <f t="shared" ref="EO274:ER274" si="321">SUM(EO22)</f>
        <v>6.18</v>
      </c>
      <c r="EP274" s="34">
        <f t="shared" si="321"/>
        <v>4.93</v>
      </c>
      <c r="EQ274" s="34">
        <f t="shared" si="321"/>
        <v>7.26</v>
      </c>
      <c r="ER274" s="34">
        <f t="shared" si="321"/>
        <v>2.5</v>
      </c>
      <c r="EU274" s="34" t="s">
        <v>266</v>
      </c>
      <c r="EV274" s="34">
        <f t="shared" ref="EV274:EY274" si="322">SUM(EV22)</f>
        <v>6.76</v>
      </c>
      <c r="EW274" s="34">
        <f t="shared" si="322"/>
        <v>4.88</v>
      </c>
      <c r="EX274" s="34">
        <f t="shared" si="322"/>
        <v>7.89</v>
      </c>
      <c r="EY274" s="34">
        <f t="shared" si="322"/>
        <v>4.29</v>
      </c>
      <c r="FC274" s="34">
        <f t="shared" ref="FC274:FF274" si="323">SUM(FC22)</f>
        <v>6.47</v>
      </c>
      <c r="FD274" s="34">
        <f t="shared" si="323"/>
        <v>5.92</v>
      </c>
      <c r="FE274" s="34">
        <f t="shared" si="323"/>
        <v>7.15</v>
      </c>
      <c r="FF274" s="34">
        <f t="shared" si="323"/>
        <v>4.93</v>
      </c>
      <c r="FG274" s="34"/>
      <c r="FJ274" s="34">
        <f t="shared" ref="FJ274:FM274" si="324">SUM(FJ22)</f>
        <v>7.29</v>
      </c>
      <c r="FK274" s="34">
        <f t="shared" si="324"/>
        <v>5.62</v>
      </c>
      <c r="FL274" s="34">
        <f t="shared" si="324"/>
        <v>8.32</v>
      </c>
      <c r="FM274" s="34">
        <f t="shared" si="324"/>
        <v>4.8899999999999997</v>
      </c>
      <c r="FQ274" s="34">
        <f t="shared" ref="FQ274:FT274" si="325">SUM(FQ22)</f>
        <v>6.98</v>
      </c>
      <c r="FR274" s="34">
        <f t="shared" si="325"/>
        <v>5.86</v>
      </c>
      <c r="FS274" s="34">
        <f t="shared" si="325"/>
        <v>8.2100000000000009</v>
      </c>
      <c r="FT274" s="34">
        <f t="shared" si="325"/>
        <v>4.29</v>
      </c>
      <c r="FX274" s="34">
        <f t="shared" ref="FX274:GA274" si="326">SUM(FX22)</f>
        <v>6.59</v>
      </c>
      <c r="FY274" s="34">
        <f t="shared" si="326"/>
        <v>5.21</v>
      </c>
      <c r="FZ274" s="34">
        <f t="shared" si="326"/>
        <v>7.73</v>
      </c>
      <c r="GA274" s="34">
        <f t="shared" si="326"/>
        <v>2.71</v>
      </c>
      <c r="GE274" s="34">
        <f t="shared" ref="GE274:GH274" si="327">SUM(GE22)</f>
        <v>6.11</v>
      </c>
      <c r="GF274" s="34">
        <f t="shared" si="327"/>
        <v>4.63</v>
      </c>
      <c r="GG274" s="34">
        <f t="shared" si="327"/>
        <v>7.08</v>
      </c>
      <c r="GH274" s="34">
        <f t="shared" si="327"/>
        <v>3.28</v>
      </c>
      <c r="GL274" s="34">
        <f t="shared" ref="GL274:GO274" si="328">SUM(GL22)</f>
        <v>6.89</v>
      </c>
      <c r="GM274" s="34">
        <f t="shared" si="328"/>
        <v>4.62</v>
      </c>
      <c r="GN274" s="34">
        <f t="shared" si="328"/>
        <v>7.97</v>
      </c>
      <c r="GO274" s="34">
        <f t="shared" si="328"/>
        <v>3.38</v>
      </c>
      <c r="GS274" s="49">
        <f t="shared" ref="GS274:GV274" si="329">SUM(GS22)</f>
        <v>5.37</v>
      </c>
      <c r="GT274" s="49">
        <f t="shared" si="329"/>
        <v>5.37</v>
      </c>
      <c r="GU274" s="49">
        <f t="shared" si="329"/>
        <v>5.59</v>
      </c>
      <c r="GV274" s="49">
        <f t="shared" si="329"/>
        <v>3.32</v>
      </c>
      <c r="GZ274" s="57">
        <f t="shared" ref="GZ274:HC274" si="330">SUM(GZ22)</f>
        <v>6.53</v>
      </c>
      <c r="HA274" s="57">
        <f t="shared" si="330"/>
        <v>5.34</v>
      </c>
      <c r="HB274" s="57">
        <f t="shared" si="330"/>
        <v>6.6</v>
      </c>
      <c r="HC274" s="57">
        <f t="shared" si="330"/>
        <v>4.34</v>
      </c>
      <c r="HG274" s="57">
        <f t="shared" ref="HG274:HJ274" si="331">SUM(HG22)</f>
        <v>6.86</v>
      </c>
      <c r="HH274" s="57">
        <f t="shared" si="331"/>
        <v>5.31</v>
      </c>
      <c r="HI274" s="57">
        <f t="shared" si="331"/>
        <v>7.01</v>
      </c>
      <c r="HJ274" s="57">
        <f t="shared" si="331"/>
        <v>5.4</v>
      </c>
      <c r="HN274" s="57">
        <f t="shared" ref="HN274:HQ274" si="332">SUM(HN22)</f>
        <v>6.76</v>
      </c>
      <c r="HO274" s="57">
        <f t="shared" si="332"/>
        <v>6.49</v>
      </c>
      <c r="HP274" s="57">
        <f t="shared" si="332"/>
        <v>6.91</v>
      </c>
      <c r="HQ274" s="57">
        <f t="shared" si="332"/>
        <v>3.22</v>
      </c>
      <c r="HU274" s="57">
        <f t="shared" ref="HU274:HX274" si="333">SUM(HU22)</f>
        <v>6.02</v>
      </c>
      <c r="HV274" s="57">
        <f t="shared" si="333"/>
        <v>4.25</v>
      </c>
      <c r="HW274" s="57">
        <f t="shared" si="333"/>
        <v>6.45</v>
      </c>
      <c r="HX274" s="57">
        <f t="shared" si="333"/>
        <v>3.5</v>
      </c>
      <c r="IB274" s="57">
        <f t="shared" ref="IB274:IE274" si="334">SUM(IB22)</f>
        <v>5.24</v>
      </c>
      <c r="IC274" s="57">
        <f t="shared" si="334"/>
        <v>3.88</v>
      </c>
      <c r="ID274" s="57">
        <f t="shared" si="334"/>
        <v>5.57</v>
      </c>
      <c r="IE274" s="57">
        <f t="shared" si="334"/>
        <v>3.43</v>
      </c>
    </row>
    <row r="275" spans="1:239" x14ac:dyDescent="0.25">
      <c r="A275" s="34" t="s">
        <v>267</v>
      </c>
      <c r="B275" s="34">
        <f t="shared" ref="B275:E275" si="335">SUM(B23)</f>
        <v>7.41</v>
      </c>
      <c r="C275" s="34">
        <f t="shared" si="335"/>
        <v>8.3800000000000008</v>
      </c>
      <c r="D275" s="34">
        <f t="shared" si="335"/>
        <v>8.32</v>
      </c>
      <c r="E275" s="34">
        <f t="shared" si="335"/>
        <v>2.2799999999999998</v>
      </c>
      <c r="H275" s="34" t="s">
        <v>267</v>
      </c>
      <c r="I275" s="34">
        <f t="shared" ref="I275:L275" si="336">SUM(I23)</f>
        <v>7.99</v>
      </c>
      <c r="J275" s="34">
        <f t="shared" si="336"/>
        <v>9.11</v>
      </c>
      <c r="K275" s="34">
        <f t="shared" si="336"/>
        <v>8.61</v>
      </c>
      <c r="L275" s="34">
        <f t="shared" si="336"/>
        <v>2.67</v>
      </c>
      <c r="O275" s="34" t="s">
        <v>267</v>
      </c>
      <c r="P275" s="34">
        <f t="shared" ref="P275:S275" si="337">SUM(P23)</f>
        <v>6.28</v>
      </c>
      <c r="Q275" s="34">
        <f t="shared" si="337"/>
        <v>7.82</v>
      </c>
      <c r="R275" s="34">
        <f t="shared" si="337"/>
        <v>6.81</v>
      </c>
      <c r="S275" s="34">
        <f t="shared" si="337"/>
        <v>1.96</v>
      </c>
      <c r="V275" s="34" t="s">
        <v>267</v>
      </c>
      <c r="W275" s="34">
        <f t="shared" ref="W275:Z275" si="338">SUM(W23)</f>
        <v>5.0199999999999996</v>
      </c>
      <c r="X275" s="34">
        <f t="shared" si="338"/>
        <v>9.1</v>
      </c>
      <c r="Y275" s="34">
        <f t="shared" si="338"/>
        <v>4.47</v>
      </c>
      <c r="Z275" s="34">
        <f t="shared" si="338"/>
        <v>2.13</v>
      </c>
      <c r="AC275" s="34" t="s">
        <v>267</v>
      </c>
      <c r="AD275" s="34">
        <f t="shared" ref="AD275:AG275" si="339">SUM(AD23)</f>
        <v>4.9400000000000004</v>
      </c>
      <c r="AE275" s="34">
        <f t="shared" si="339"/>
        <v>6.75</v>
      </c>
      <c r="AF275" s="34">
        <f t="shared" si="339"/>
        <v>4.66</v>
      </c>
      <c r="AG275" s="34">
        <f t="shared" si="339"/>
        <v>2.78</v>
      </c>
      <c r="AJ275" s="34" t="s">
        <v>267</v>
      </c>
      <c r="AK275" s="34">
        <f t="shared" ref="AK275:AN275" si="340">SUM(AK23)</f>
        <v>6.05</v>
      </c>
      <c r="AL275" s="34">
        <f t="shared" si="340"/>
        <v>8.6999999999999993</v>
      </c>
      <c r="AM275" s="34">
        <f t="shared" si="340"/>
        <v>6.2</v>
      </c>
      <c r="AN275" s="34">
        <f t="shared" si="340"/>
        <v>3.47</v>
      </c>
      <c r="AQ275" s="32" t="s">
        <v>267</v>
      </c>
      <c r="AR275" s="32">
        <f t="shared" ref="AR275:AU275" si="341">SUM(AR23)</f>
        <v>7.68</v>
      </c>
      <c r="AS275" s="32">
        <f t="shared" si="341"/>
        <v>10.65</v>
      </c>
      <c r="AT275" s="32">
        <f t="shared" si="341"/>
        <v>7.98</v>
      </c>
      <c r="AU275" s="32">
        <f t="shared" si="341"/>
        <v>4.76</v>
      </c>
      <c r="AX275" s="32" t="s">
        <v>267</v>
      </c>
      <c r="AY275" s="32">
        <f t="shared" ref="AY275:BB275" si="342">SUM(AY23)</f>
        <v>6.84</v>
      </c>
      <c r="AZ275" s="32">
        <f t="shared" si="342"/>
        <v>8.58</v>
      </c>
      <c r="BA275" s="32">
        <f t="shared" si="342"/>
        <v>7.68</v>
      </c>
      <c r="BB275" s="32">
        <f t="shared" si="342"/>
        <v>3.3</v>
      </c>
      <c r="BE275" s="32" t="s">
        <v>267</v>
      </c>
      <c r="BF275" s="32">
        <f t="shared" ref="BF275:BI275" si="343">SUM(BF23)</f>
        <v>6.09</v>
      </c>
      <c r="BG275" s="32">
        <f t="shared" si="343"/>
        <v>6.77</v>
      </c>
      <c r="BH275" s="32">
        <f t="shared" si="343"/>
        <v>6.8</v>
      </c>
      <c r="BI275" s="32">
        <f t="shared" si="34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44">SUM(BP23)</f>
        <v>6.48</v>
      </c>
      <c r="BQ275" s="32">
        <f t="shared" si="344"/>
        <v>8.39</v>
      </c>
      <c r="BR275" s="32">
        <f t="shared" si="344"/>
        <v>6.26</v>
      </c>
      <c r="BS275" s="32">
        <f t="shared" si="344"/>
        <v>4.29</v>
      </c>
      <c r="BV275" s="2" t="s">
        <v>267</v>
      </c>
      <c r="BW275" s="2">
        <f t="shared" ref="BW275:BZ275" si="345">SUM(BW23)</f>
        <v>6.11</v>
      </c>
      <c r="BX275" s="2">
        <f t="shared" si="345"/>
        <v>7.65</v>
      </c>
      <c r="BY275" s="2">
        <f t="shared" si="345"/>
        <v>6.91</v>
      </c>
      <c r="BZ275" s="2">
        <f t="shared" si="345"/>
        <v>1.58</v>
      </c>
      <c r="CC275" s="2" t="s">
        <v>267</v>
      </c>
      <c r="CD275" s="2">
        <f t="shared" si="279"/>
        <v>5.46</v>
      </c>
      <c r="CE275" s="2">
        <f t="shared" si="279"/>
        <v>6.71</v>
      </c>
      <c r="CF275" s="2">
        <f t="shared" si="279"/>
        <v>5.61</v>
      </c>
      <c r="CG275" s="2">
        <f t="shared" si="279"/>
        <v>3.86</v>
      </c>
      <c r="CJ275" s="34" t="s">
        <v>267</v>
      </c>
      <c r="CK275" s="34">
        <f t="shared" ref="CK275:CN275" si="346">SUM(CK23)</f>
        <v>5.88</v>
      </c>
      <c r="CL275" s="34">
        <f t="shared" si="346"/>
        <v>7.74</v>
      </c>
      <c r="CM275" s="34">
        <f t="shared" si="346"/>
        <v>6.52</v>
      </c>
      <c r="CN275" s="34">
        <f t="shared" si="346"/>
        <v>1.74</v>
      </c>
      <c r="CQ275" s="34" t="s">
        <v>267</v>
      </c>
      <c r="CR275" s="34">
        <f t="shared" ref="CR275:CU275" si="347">SUM(CR23)</f>
        <v>6.09</v>
      </c>
      <c r="CS275" s="34">
        <f t="shared" si="347"/>
        <v>6.62</v>
      </c>
      <c r="CT275" s="34">
        <f t="shared" si="347"/>
        <v>7.08</v>
      </c>
      <c r="CU275" s="34">
        <f t="shared" si="347"/>
        <v>2.36</v>
      </c>
      <c r="CX275" s="34" t="s">
        <v>267</v>
      </c>
      <c r="CY275" s="34">
        <f t="shared" ref="CY275:DB275" si="348">SUM(CY23)</f>
        <v>4.6900000000000004</v>
      </c>
      <c r="CZ275" s="34">
        <f t="shared" si="348"/>
        <v>5.45</v>
      </c>
      <c r="DA275" s="34">
        <f t="shared" si="348"/>
        <v>5.17</v>
      </c>
      <c r="DB275" s="34">
        <f t="shared" si="348"/>
        <v>1.79</v>
      </c>
      <c r="DE275" s="34" t="s">
        <v>267</v>
      </c>
      <c r="DF275" s="34">
        <f t="shared" ref="DF275:DI275" si="349">SUM(DF23)</f>
        <v>5.47</v>
      </c>
      <c r="DG275" s="34">
        <f t="shared" si="349"/>
        <v>6.83</v>
      </c>
      <c r="DH275" s="34">
        <f t="shared" si="349"/>
        <v>6.35</v>
      </c>
      <c r="DI275" s="34">
        <f t="shared" si="349"/>
        <v>1.46</v>
      </c>
      <c r="DL275" s="34" t="s">
        <v>267</v>
      </c>
      <c r="DM275" s="34">
        <f t="shared" ref="DM275:DP275" si="350">SUM(DM23)</f>
        <v>5.54</v>
      </c>
      <c r="DN275" s="34">
        <f t="shared" si="350"/>
        <v>7.66</v>
      </c>
      <c r="DO275" s="34">
        <f t="shared" si="350"/>
        <v>5.82</v>
      </c>
      <c r="DP275" s="34">
        <f t="shared" si="350"/>
        <v>2</v>
      </c>
      <c r="DS275" s="34" t="s">
        <v>267</v>
      </c>
      <c r="DT275" s="34">
        <f t="shared" ref="DT275:DW275" si="351">SUM(DT23)</f>
        <v>7.21</v>
      </c>
      <c r="DU275" s="34">
        <f t="shared" si="351"/>
        <v>8.35</v>
      </c>
      <c r="DV275" s="34">
        <f t="shared" si="351"/>
        <v>8.0399999999999991</v>
      </c>
      <c r="DW275" s="34">
        <f t="shared" si="351"/>
        <v>1.81</v>
      </c>
      <c r="DZ275" s="34" t="s">
        <v>267</v>
      </c>
      <c r="EA275" s="34">
        <f t="shared" ref="EA275:ED275" si="352">SUM(EA23)</f>
        <v>7.02</v>
      </c>
      <c r="EB275" s="34">
        <f t="shared" si="352"/>
        <v>9.42</v>
      </c>
      <c r="EC275" s="34">
        <f t="shared" si="352"/>
        <v>7.75</v>
      </c>
      <c r="ED275" s="34">
        <f t="shared" si="352"/>
        <v>2.5299999999999998</v>
      </c>
      <c r="EG275" s="34" t="s">
        <v>267</v>
      </c>
      <c r="EH275" s="34">
        <f t="shared" ref="EH275:EK275" si="353">SUM(EH23)</f>
        <v>7.38</v>
      </c>
      <c r="EI275" s="34">
        <f t="shared" si="353"/>
        <v>11.06</v>
      </c>
      <c r="EJ275" s="34">
        <f t="shared" si="353"/>
        <v>7.6</v>
      </c>
      <c r="EK275" s="34">
        <f t="shared" si="353"/>
        <v>3.35</v>
      </c>
      <c r="EN275" s="34" t="s">
        <v>267</v>
      </c>
      <c r="EO275" s="34">
        <f t="shared" ref="EO275:ER275" si="354">SUM(EO23)</f>
        <v>8.0399999999999991</v>
      </c>
      <c r="EP275" s="34">
        <f t="shared" si="354"/>
        <v>9.74</v>
      </c>
      <c r="EQ275" s="34">
        <f t="shared" si="354"/>
        <v>8.01</v>
      </c>
      <c r="ER275" s="34">
        <f t="shared" si="354"/>
        <v>5.3</v>
      </c>
      <c r="EU275" s="34" t="s">
        <v>267</v>
      </c>
      <c r="EV275" s="34">
        <f t="shared" ref="EV275:EY275" si="355">SUM(EV23)</f>
        <v>7.64</v>
      </c>
      <c r="EW275" s="34">
        <f t="shared" si="355"/>
        <v>10.64</v>
      </c>
      <c r="EX275" s="34">
        <f t="shared" si="355"/>
        <v>7.41</v>
      </c>
      <c r="EY275" s="34">
        <f t="shared" si="355"/>
        <v>3.67</v>
      </c>
      <c r="FC275" s="34">
        <f t="shared" ref="FC275:FF275" si="356">SUM(FC23)</f>
        <v>8.06</v>
      </c>
      <c r="FD275" s="34">
        <f t="shared" si="356"/>
        <v>8.99</v>
      </c>
      <c r="FE275" s="34">
        <f t="shared" si="356"/>
        <v>8.1999999999999993</v>
      </c>
      <c r="FF275" s="34">
        <f t="shared" si="356"/>
        <v>4.4800000000000004</v>
      </c>
      <c r="FG275" s="34"/>
      <c r="FJ275" s="34">
        <f t="shared" ref="FJ275:FM275" si="357">SUM(FJ23)</f>
        <v>7.3</v>
      </c>
      <c r="FK275" s="34">
        <f t="shared" si="357"/>
        <v>6.19</v>
      </c>
      <c r="FL275" s="34">
        <f t="shared" si="357"/>
        <v>7.18</v>
      </c>
      <c r="FM275" s="34">
        <f t="shared" si="357"/>
        <v>5.91</v>
      </c>
      <c r="FQ275" s="34">
        <f t="shared" ref="FQ275:FT275" si="358">SUM(FQ23)</f>
        <v>7.1</v>
      </c>
      <c r="FR275" s="34">
        <f t="shared" si="358"/>
        <v>8.15</v>
      </c>
      <c r="FS275" s="34">
        <f t="shared" si="358"/>
        <v>6.95</v>
      </c>
      <c r="FT275" s="34">
        <f t="shared" si="358"/>
        <v>5.08</v>
      </c>
      <c r="FX275" s="34">
        <f t="shared" ref="FX275:GA275" si="359">SUM(FX23)</f>
        <v>7.8</v>
      </c>
      <c r="FY275" s="34">
        <f t="shared" si="359"/>
        <v>8.85</v>
      </c>
      <c r="FZ275" s="34">
        <f t="shared" si="359"/>
        <v>7.43</v>
      </c>
      <c r="GA275" s="34">
        <f t="shared" si="359"/>
        <v>5.2</v>
      </c>
      <c r="GE275" s="34">
        <f t="shared" ref="GE275:GH275" si="360">SUM(GE23)</f>
        <v>6.97</v>
      </c>
      <c r="GF275" s="34">
        <f t="shared" si="360"/>
        <v>6.88</v>
      </c>
      <c r="GG275" s="34">
        <f t="shared" si="360"/>
        <v>7.5</v>
      </c>
      <c r="GH275" s="34">
        <f t="shared" si="360"/>
        <v>2.94</v>
      </c>
      <c r="GL275" s="34">
        <f t="shared" ref="GL275:GO275" si="361">SUM(GL23)</f>
        <v>8.74</v>
      </c>
      <c r="GM275" s="34">
        <f t="shared" si="361"/>
        <v>13.03</v>
      </c>
      <c r="GN275" s="34">
        <f t="shared" si="361"/>
        <v>8.7100000000000009</v>
      </c>
      <c r="GO275" s="34">
        <f t="shared" si="361"/>
        <v>3.99</v>
      </c>
      <c r="GS275" s="49">
        <f t="shared" ref="GS275:GV275" si="362">SUM(GS23)</f>
        <v>7.18</v>
      </c>
      <c r="GT275" s="49">
        <f t="shared" si="362"/>
        <v>9.4600000000000009</v>
      </c>
      <c r="GU275" s="49">
        <f t="shared" si="362"/>
        <v>7.62</v>
      </c>
      <c r="GV275" s="49">
        <f t="shared" si="362"/>
        <v>3.31</v>
      </c>
      <c r="GZ275" s="57">
        <f t="shared" ref="GZ275:HC275" si="363">SUM(GZ23)</f>
        <v>7.44</v>
      </c>
      <c r="HA275" s="57">
        <f t="shared" si="363"/>
        <v>9.81</v>
      </c>
      <c r="HB275" s="57">
        <f t="shared" si="363"/>
        <v>8.1</v>
      </c>
      <c r="HC275" s="57">
        <f t="shared" si="363"/>
        <v>3.06</v>
      </c>
      <c r="HG275" s="57">
        <f t="shared" ref="HG275:HJ275" si="364">SUM(HG23)</f>
        <v>7.86</v>
      </c>
      <c r="HH275" s="57">
        <f t="shared" si="364"/>
        <v>9.7899999999999991</v>
      </c>
      <c r="HI275" s="57">
        <f t="shared" si="364"/>
        <v>8.1199999999999992</v>
      </c>
      <c r="HJ275" s="57">
        <f t="shared" si="364"/>
        <v>3.59</v>
      </c>
      <c r="HN275" s="57">
        <f t="shared" ref="HN275:HQ275" si="365">SUM(HN23)</f>
        <v>6.85</v>
      </c>
      <c r="HO275" s="57">
        <f t="shared" si="365"/>
        <v>7.51</v>
      </c>
      <c r="HP275" s="57">
        <f t="shared" si="365"/>
        <v>7.42</v>
      </c>
      <c r="HQ275" s="57">
        <f t="shared" si="365"/>
        <v>4.1100000000000003</v>
      </c>
      <c r="HU275" s="57">
        <f t="shared" ref="HU275:HX275" si="366">SUM(HU23)</f>
        <v>6.83</v>
      </c>
      <c r="HV275" s="57">
        <f t="shared" si="366"/>
        <v>6.44</v>
      </c>
      <c r="HW275" s="57">
        <f t="shared" si="366"/>
        <v>7.36</v>
      </c>
      <c r="HX275" s="57">
        <f t="shared" si="366"/>
        <v>4.6500000000000004</v>
      </c>
      <c r="IB275" s="57">
        <f t="shared" ref="IB275:IE275" si="367">SUM(IB23)</f>
        <v>7.59</v>
      </c>
      <c r="IC275" s="57">
        <f t="shared" si="367"/>
        <v>10.029999999999999</v>
      </c>
      <c r="ID275" s="57">
        <f t="shared" si="367"/>
        <v>7.46</v>
      </c>
      <c r="IE275" s="57">
        <f t="shared" si="367"/>
        <v>3.93</v>
      </c>
    </row>
    <row r="276" spans="1:239" x14ac:dyDescent="0.25">
      <c r="A276" s="34" t="s">
        <v>268</v>
      </c>
      <c r="B276" s="34">
        <f t="shared" ref="B276:E276" si="368">SUM(B24)</f>
        <v>0.7</v>
      </c>
      <c r="C276" s="34">
        <f t="shared" si="368"/>
        <v>0.56999999999999995</v>
      </c>
      <c r="D276" s="34">
        <f t="shared" si="368"/>
        <v>0.39</v>
      </c>
      <c r="E276" s="34">
        <f t="shared" si="368"/>
        <v>1.59</v>
      </c>
      <c r="H276" s="34" t="s">
        <v>268</v>
      </c>
      <c r="I276" s="34">
        <f t="shared" ref="I276:L276" si="369">SUM(I24)</f>
        <v>0.63</v>
      </c>
      <c r="J276" s="34">
        <f t="shared" si="369"/>
        <v>0.59</v>
      </c>
      <c r="K276" s="34">
        <f t="shared" si="369"/>
        <v>0.41</v>
      </c>
      <c r="L276" s="34">
        <f t="shared" si="369"/>
        <v>0.94</v>
      </c>
      <c r="O276" s="34" t="s">
        <v>268</v>
      </c>
      <c r="P276" s="34">
        <f t="shared" ref="P276:S276" si="370">SUM(P24)</f>
        <v>0.42</v>
      </c>
      <c r="Q276" s="34">
        <f t="shared" si="370"/>
        <v>0.24</v>
      </c>
      <c r="R276" s="34">
        <f t="shared" si="370"/>
        <v>0.5</v>
      </c>
      <c r="S276" s="34">
        <f t="shared" si="370"/>
        <v>0.28999999999999998</v>
      </c>
      <c r="V276" s="34" t="s">
        <v>268</v>
      </c>
      <c r="W276" s="34">
        <f t="shared" ref="W276:Z276" si="371">SUM(W24)</f>
        <v>0.42</v>
      </c>
      <c r="X276" s="34">
        <f t="shared" si="371"/>
        <v>0.33</v>
      </c>
      <c r="Y276" s="34">
        <f t="shared" si="371"/>
        <v>0.4</v>
      </c>
      <c r="Z276" s="34">
        <f t="shared" si="371"/>
        <v>0.14000000000000001</v>
      </c>
      <c r="AC276" s="34" t="s">
        <v>268</v>
      </c>
      <c r="AD276" s="34">
        <f t="shared" ref="AD276:AG276" si="372">SUM(AD24)</f>
        <v>0.79</v>
      </c>
      <c r="AE276" s="34">
        <f t="shared" si="372"/>
        <v>1.05</v>
      </c>
      <c r="AF276" s="34">
        <f t="shared" si="372"/>
        <v>0.88</v>
      </c>
      <c r="AG276" s="34">
        <f t="shared" si="372"/>
        <v>0.23</v>
      </c>
      <c r="AJ276" s="34" t="s">
        <v>268</v>
      </c>
      <c r="AK276" s="34">
        <f t="shared" ref="AK276:AN276" si="373">SUM(AK24)</f>
        <v>0.56999999999999995</v>
      </c>
      <c r="AL276" s="34">
        <f t="shared" si="373"/>
        <v>0.91</v>
      </c>
      <c r="AM276" s="34">
        <f t="shared" si="373"/>
        <v>0.62</v>
      </c>
      <c r="AN276" s="34">
        <f t="shared" si="373"/>
        <v>0</v>
      </c>
      <c r="AQ276" s="32" t="s">
        <v>268</v>
      </c>
      <c r="AR276" s="32">
        <f t="shared" ref="AR276:AU276" si="374">SUM(AR24)</f>
        <v>0.83</v>
      </c>
      <c r="AS276" s="32">
        <f t="shared" si="374"/>
        <v>0.65</v>
      </c>
      <c r="AT276" s="32">
        <f t="shared" si="374"/>
        <v>0.7</v>
      </c>
      <c r="AU276" s="32">
        <f t="shared" si="374"/>
        <v>0.34</v>
      </c>
      <c r="AX276" s="32" t="s">
        <v>268</v>
      </c>
      <c r="AY276" s="32">
        <f t="shared" ref="AY276:BB276" si="375">SUM(AY24)</f>
        <v>0.96</v>
      </c>
      <c r="AZ276" s="32">
        <f t="shared" si="375"/>
        <v>0.83</v>
      </c>
      <c r="BA276" s="32">
        <f t="shared" si="375"/>
        <v>1.2</v>
      </c>
      <c r="BB276" s="32">
        <f t="shared" si="375"/>
        <v>0.15</v>
      </c>
      <c r="BE276" s="32" t="s">
        <v>268</v>
      </c>
      <c r="BF276" s="32">
        <f t="shared" ref="BF276:BI276" si="376">SUM(BF24)</f>
        <v>0.66</v>
      </c>
      <c r="BG276" s="32">
        <f t="shared" si="376"/>
        <v>0.11</v>
      </c>
      <c r="BH276" s="32">
        <f t="shared" si="376"/>
        <v>0.76</v>
      </c>
      <c r="BI276" s="32">
        <f t="shared" si="376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377">SUM(BP24)</f>
        <v>0.71</v>
      </c>
      <c r="BQ276" s="32">
        <f t="shared" si="377"/>
        <v>0.92</v>
      </c>
      <c r="BR276" s="32">
        <f t="shared" si="377"/>
        <v>0.54</v>
      </c>
      <c r="BS276" s="32">
        <f t="shared" si="377"/>
        <v>0.72</v>
      </c>
      <c r="BV276" s="2" t="s">
        <v>268</v>
      </c>
      <c r="BW276" s="2">
        <f t="shared" ref="BW276:BZ276" si="378">SUM(BW24)</f>
        <v>1.0900000000000001</v>
      </c>
      <c r="BX276" s="2">
        <f t="shared" si="378"/>
        <v>2.73</v>
      </c>
      <c r="BY276" s="2">
        <f t="shared" si="378"/>
        <v>0.85</v>
      </c>
      <c r="BZ276" s="2">
        <f t="shared" si="378"/>
        <v>0.39</v>
      </c>
      <c r="CC276" s="2" t="s">
        <v>268</v>
      </c>
      <c r="CD276" s="2">
        <f t="shared" si="279"/>
        <v>0.99</v>
      </c>
      <c r="CE276" s="2">
        <f t="shared" si="279"/>
        <v>1.83</v>
      </c>
      <c r="CF276" s="2">
        <f t="shared" si="279"/>
        <v>0.48</v>
      </c>
      <c r="CG276" s="2">
        <f t="shared" si="279"/>
        <v>1.65</v>
      </c>
      <c r="CJ276" s="34" t="s">
        <v>268</v>
      </c>
      <c r="CK276" s="34">
        <f t="shared" ref="CK276:CN276" si="379">SUM(CK24)</f>
        <v>1.1100000000000001</v>
      </c>
      <c r="CL276" s="34">
        <f t="shared" si="379"/>
        <v>2.56</v>
      </c>
      <c r="CM276" s="34">
        <f t="shared" si="379"/>
        <v>1.08</v>
      </c>
      <c r="CN276" s="34">
        <f t="shared" si="379"/>
        <v>0.18</v>
      </c>
      <c r="CQ276" s="34" t="s">
        <v>268</v>
      </c>
      <c r="CR276" s="34">
        <f t="shared" ref="CR276:CU276" si="380">SUM(CR24)</f>
        <v>0.84</v>
      </c>
      <c r="CS276" s="34">
        <f t="shared" si="380"/>
        <v>1.47</v>
      </c>
      <c r="CT276" s="34">
        <f t="shared" si="380"/>
        <v>0.69</v>
      </c>
      <c r="CU276" s="34">
        <f t="shared" si="380"/>
        <v>0.52</v>
      </c>
      <c r="CX276" s="34" t="s">
        <v>268</v>
      </c>
      <c r="CY276" s="34">
        <f t="shared" ref="CY276:DB276" si="381">SUM(CY24)</f>
        <v>1.19</v>
      </c>
      <c r="CZ276" s="34">
        <f t="shared" si="381"/>
        <v>3.28</v>
      </c>
      <c r="DA276" s="34">
        <f t="shared" si="381"/>
        <v>0.92</v>
      </c>
      <c r="DB276" s="34">
        <f t="shared" si="381"/>
        <v>0.76</v>
      </c>
      <c r="DE276" s="34" t="s">
        <v>268</v>
      </c>
      <c r="DF276" s="34">
        <f t="shared" ref="DF276:DI276" si="382">SUM(DF24)</f>
        <v>0.95</v>
      </c>
      <c r="DG276" s="34">
        <f t="shared" si="382"/>
        <v>0.51</v>
      </c>
      <c r="DH276" s="34">
        <f t="shared" si="382"/>
        <v>1.23</v>
      </c>
      <c r="DI276" s="34">
        <f t="shared" si="382"/>
        <v>0.38</v>
      </c>
      <c r="DL276" s="34" t="s">
        <v>268</v>
      </c>
      <c r="DM276" s="34">
        <f t="shared" ref="DM276:DP276" si="383">SUM(DM24)</f>
        <v>1.19</v>
      </c>
      <c r="DN276" s="34">
        <f t="shared" si="383"/>
        <v>1.18</v>
      </c>
      <c r="DO276" s="34">
        <f t="shared" si="383"/>
        <v>1</v>
      </c>
      <c r="DP276" s="34">
        <f t="shared" si="383"/>
        <v>1.95</v>
      </c>
      <c r="DS276" s="34" t="s">
        <v>268</v>
      </c>
      <c r="DT276" s="34">
        <f t="shared" ref="DT276:DW276" si="384">SUM(DT24)</f>
        <v>1.42</v>
      </c>
      <c r="DU276" s="34">
        <f t="shared" si="384"/>
        <v>1.61</v>
      </c>
      <c r="DV276" s="34">
        <f t="shared" si="384"/>
        <v>1.56</v>
      </c>
      <c r="DW276" s="34">
        <f t="shared" si="384"/>
        <v>0.7</v>
      </c>
      <c r="DZ276" s="34" t="s">
        <v>268</v>
      </c>
      <c r="EA276" s="34">
        <f t="shared" ref="EA276:ED276" si="385">SUM(EA24)</f>
        <v>1.54</v>
      </c>
      <c r="EB276" s="34">
        <f t="shared" si="385"/>
        <v>3.19</v>
      </c>
      <c r="EC276" s="34">
        <f t="shared" si="385"/>
        <v>1.1200000000000001</v>
      </c>
      <c r="ED276" s="34">
        <f t="shared" si="385"/>
        <v>1.54</v>
      </c>
      <c r="EG276" s="34" t="s">
        <v>268</v>
      </c>
      <c r="EH276" s="34">
        <f t="shared" ref="EH276:EK276" si="386">SUM(EH24)</f>
        <v>1.56</v>
      </c>
      <c r="EI276" s="34">
        <f t="shared" si="386"/>
        <v>1.24</v>
      </c>
      <c r="EJ276" s="34">
        <f t="shared" si="386"/>
        <v>1.79</v>
      </c>
      <c r="EK276" s="34">
        <f t="shared" si="386"/>
        <v>1.47</v>
      </c>
      <c r="EN276" s="34" t="s">
        <v>268</v>
      </c>
      <c r="EO276" s="34">
        <f t="shared" ref="EO276:ER276" si="387">SUM(EO24)</f>
        <v>1.8</v>
      </c>
      <c r="EP276" s="34">
        <f t="shared" si="387"/>
        <v>1.51</v>
      </c>
      <c r="EQ276" s="34">
        <f t="shared" si="387"/>
        <v>1.9</v>
      </c>
      <c r="ER276" s="34">
        <f t="shared" si="387"/>
        <v>0.66</v>
      </c>
      <c r="EU276" s="34" t="s">
        <v>268</v>
      </c>
      <c r="EV276" s="34">
        <f t="shared" ref="EV276:EY276" si="388">SUM(EV24)</f>
        <v>1.56</v>
      </c>
      <c r="EW276" s="34">
        <f t="shared" si="388"/>
        <v>2.23</v>
      </c>
      <c r="EX276" s="34">
        <f t="shared" si="388"/>
        <v>1.53</v>
      </c>
      <c r="EY276" s="34">
        <f t="shared" si="388"/>
        <v>1.25</v>
      </c>
      <c r="FC276" s="34">
        <f t="shared" ref="FC276:FF276" si="389">SUM(FC24)</f>
        <v>1.8</v>
      </c>
      <c r="FD276" s="34">
        <f t="shared" si="389"/>
        <v>1.83</v>
      </c>
      <c r="FE276" s="34">
        <f t="shared" si="389"/>
        <v>2.06</v>
      </c>
      <c r="FF276" s="34">
        <f t="shared" si="389"/>
        <v>0.96</v>
      </c>
      <c r="FG276" s="34"/>
      <c r="FJ276" s="34">
        <f t="shared" ref="FJ276:FM276" si="390">SUM(FJ24)</f>
        <v>2.2599999999999998</v>
      </c>
      <c r="FK276" s="34">
        <f t="shared" si="390"/>
        <v>2.0099999999999998</v>
      </c>
      <c r="FL276" s="34">
        <f t="shared" si="390"/>
        <v>2.4</v>
      </c>
      <c r="FM276" s="34">
        <f t="shared" si="390"/>
        <v>2.0699999999999998</v>
      </c>
      <c r="FQ276" s="34">
        <f t="shared" ref="FQ276:FT276" si="391">SUM(FQ24)</f>
        <v>1.97</v>
      </c>
      <c r="FR276" s="34">
        <f t="shared" si="391"/>
        <v>2.71</v>
      </c>
      <c r="FS276" s="34">
        <f t="shared" si="391"/>
        <v>2.1</v>
      </c>
      <c r="FT276" s="34">
        <f t="shared" si="391"/>
        <v>0.56000000000000005</v>
      </c>
      <c r="FX276" s="34">
        <f t="shared" ref="FX276:GA276" si="392">SUM(FX24)</f>
        <v>1.71</v>
      </c>
      <c r="FY276" s="34">
        <f t="shared" si="392"/>
        <v>2.21</v>
      </c>
      <c r="FZ276" s="34">
        <f t="shared" si="392"/>
        <v>1.7</v>
      </c>
      <c r="GA276" s="34">
        <f t="shared" si="392"/>
        <v>0.99</v>
      </c>
      <c r="GE276" s="34">
        <f t="shared" ref="GE276:GH276" si="393">SUM(GE24)</f>
        <v>2.41</v>
      </c>
      <c r="GF276" s="34">
        <f t="shared" si="393"/>
        <v>4.37</v>
      </c>
      <c r="GG276" s="34">
        <f t="shared" si="393"/>
        <v>2.15</v>
      </c>
      <c r="GH276" s="34">
        <f t="shared" si="393"/>
        <v>1.42</v>
      </c>
      <c r="GL276" s="34">
        <f t="shared" ref="GL276:GO276" si="394">SUM(GL24)</f>
        <v>1.56</v>
      </c>
      <c r="GM276" s="34">
        <f t="shared" si="394"/>
        <v>1.99</v>
      </c>
      <c r="GN276" s="34">
        <f t="shared" si="394"/>
        <v>1.41</v>
      </c>
      <c r="GO276" s="34">
        <f t="shared" si="394"/>
        <v>1.56</v>
      </c>
      <c r="GS276" s="49">
        <f t="shared" ref="GS276:GV276" si="395">SUM(GS24)</f>
        <v>1.89</v>
      </c>
      <c r="GT276" s="49">
        <f t="shared" si="395"/>
        <v>1.8</v>
      </c>
      <c r="GU276" s="49">
        <f t="shared" si="395"/>
        <v>2.12</v>
      </c>
      <c r="GV276" s="49">
        <f t="shared" si="395"/>
        <v>1.55</v>
      </c>
      <c r="GZ276" s="57">
        <f t="shared" ref="GZ276:HC276" si="396">SUM(GZ24)</f>
        <v>2.79</v>
      </c>
      <c r="HA276" s="57">
        <f t="shared" si="396"/>
        <v>3.18</v>
      </c>
      <c r="HB276" s="57">
        <f t="shared" si="396"/>
        <v>3.27</v>
      </c>
      <c r="HC276" s="57">
        <f t="shared" si="396"/>
        <v>1.43</v>
      </c>
      <c r="HG276" s="57">
        <f t="shared" ref="HG276:HJ276" si="397">SUM(HG24)</f>
        <v>1.91</v>
      </c>
      <c r="HH276" s="57">
        <f t="shared" si="397"/>
        <v>2.38</v>
      </c>
      <c r="HI276" s="57">
        <f t="shared" si="397"/>
        <v>2.17</v>
      </c>
      <c r="HJ276" s="57">
        <f t="shared" si="397"/>
        <v>0.84</v>
      </c>
      <c r="HN276" s="57">
        <f t="shared" ref="HN276:HQ276" si="398">SUM(HN24)</f>
        <v>2.41</v>
      </c>
      <c r="HO276" s="57">
        <f t="shared" si="398"/>
        <v>2.92</v>
      </c>
      <c r="HP276" s="57">
        <f t="shared" si="398"/>
        <v>2.64</v>
      </c>
      <c r="HQ276" s="57">
        <f t="shared" si="398"/>
        <v>1.25</v>
      </c>
      <c r="HU276" s="57">
        <f t="shared" ref="HU276:HX276" si="399">SUM(HU24)</f>
        <v>2.14</v>
      </c>
      <c r="HV276" s="57">
        <f t="shared" si="399"/>
        <v>1.45</v>
      </c>
      <c r="HW276" s="57">
        <f t="shared" si="399"/>
        <v>2.67</v>
      </c>
      <c r="HX276" s="57">
        <f t="shared" si="399"/>
        <v>1.17</v>
      </c>
      <c r="IB276" s="57">
        <f t="shared" ref="IB276:IE276" si="400">SUM(IB24)</f>
        <v>2.4700000000000002</v>
      </c>
      <c r="IC276" s="57">
        <f t="shared" si="400"/>
        <v>1.26</v>
      </c>
      <c r="ID276" s="57">
        <f t="shared" si="400"/>
        <v>2.78</v>
      </c>
      <c r="IE276" s="57">
        <f t="shared" si="400"/>
        <v>2.46</v>
      </c>
    </row>
    <row r="277" spans="1:239" x14ac:dyDescent="0.25">
      <c r="A277" s="34" t="s">
        <v>269</v>
      </c>
      <c r="B277" s="34">
        <f t="shared" ref="B277:E277" si="401">SUM(B25)</f>
        <v>0.74</v>
      </c>
      <c r="C277" s="34">
        <f t="shared" si="401"/>
        <v>1.29</v>
      </c>
      <c r="D277" s="34">
        <f t="shared" si="401"/>
        <v>0.35</v>
      </c>
      <c r="E277" s="34">
        <f t="shared" si="401"/>
        <v>0.33</v>
      </c>
      <c r="H277" s="34" t="s">
        <v>269</v>
      </c>
      <c r="I277" s="34">
        <f t="shared" ref="I277:L277" si="402">SUM(I25)</f>
        <v>0.91</v>
      </c>
      <c r="J277" s="34">
        <f t="shared" si="402"/>
        <v>1.1499999999999999</v>
      </c>
      <c r="K277" s="34">
        <f t="shared" si="402"/>
        <v>0.7</v>
      </c>
      <c r="L277" s="34">
        <f t="shared" si="402"/>
        <v>0.59</v>
      </c>
      <c r="O277" s="34" t="s">
        <v>269</v>
      </c>
      <c r="P277" s="34">
        <f t="shared" ref="P277:S277" si="403">SUM(P25)</f>
        <v>1.18</v>
      </c>
      <c r="Q277" s="34">
        <f t="shared" si="403"/>
        <v>2.78</v>
      </c>
      <c r="R277" s="34">
        <f t="shared" si="403"/>
        <v>1.03</v>
      </c>
      <c r="S277" s="34">
        <f t="shared" si="403"/>
        <v>0.38</v>
      </c>
      <c r="V277" s="34" t="s">
        <v>269</v>
      </c>
      <c r="W277" s="34">
        <f t="shared" ref="W277:Z277" si="404">SUM(W25)</f>
        <v>0.86</v>
      </c>
      <c r="X277" s="34">
        <f t="shared" si="404"/>
        <v>1.3</v>
      </c>
      <c r="Y277" s="34">
        <f t="shared" si="404"/>
        <v>0.6</v>
      </c>
      <c r="Z277" s="34">
        <f t="shared" si="404"/>
        <v>0.75</v>
      </c>
      <c r="AC277" s="34" t="s">
        <v>269</v>
      </c>
      <c r="AD277" s="34">
        <f t="shared" ref="AD277:AG277" si="405">SUM(AD25)</f>
        <v>1.17</v>
      </c>
      <c r="AE277" s="34">
        <f t="shared" si="405"/>
        <v>3.16</v>
      </c>
      <c r="AF277" s="34">
        <f t="shared" si="405"/>
        <v>0.63</v>
      </c>
      <c r="AG277" s="34">
        <f t="shared" si="405"/>
        <v>0.78</v>
      </c>
      <c r="AJ277" s="34" t="s">
        <v>269</v>
      </c>
      <c r="AK277" s="34">
        <f t="shared" ref="AK277:AN277" si="406">SUM(AK25)</f>
        <v>0.85</v>
      </c>
      <c r="AL277" s="34">
        <f t="shared" si="406"/>
        <v>1.52</v>
      </c>
      <c r="AM277" s="34">
        <f t="shared" si="406"/>
        <v>0.69</v>
      </c>
      <c r="AN277" s="34">
        <f t="shared" si="406"/>
        <v>0.45</v>
      </c>
      <c r="AQ277" s="32" t="s">
        <v>269</v>
      </c>
      <c r="AR277" s="32">
        <f t="shared" ref="AR277:AU277" si="407">SUM(AR25)</f>
        <v>1.3</v>
      </c>
      <c r="AS277" s="32">
        <f t="shared" si="407"/>
        <v>1.41</v>
      </c>
      <c r="AT277" s="32">
        <f t="shared" si="407"/>
        <v>1.03</v>
      </c>
      <c r="AU277" s="32">
        <f t="shared" si="407"/>
        <v>0.65</v>
      </c>
      <c r="AX277" s="32" t="s">
        <v>269</v>
      </c>
      <c r="AY277" s="32">
        <f t="shared" ref="AY277:BB277" si="408">SUM(AY25)</f>
        <v>1.1000000000000001</v>
      </c>
      <c r="AZ277" s="32">
        <f t="shared" si="408"/>
        <v>2.5</v>
      </c>
      <c r="BA277" s="32">
        <f t="shared" si="408"/>
        <v>0.64</v>
      </c>
      <c r="BB277" s="32">
        <f t="shared" si="408"/>
        <v>0.79</v>
      </c>
      <c r="BE277" s="32" t="s">
        <v>269</v>
      </c>
      <c r="BF277" s="32">
        <f t="shared" ref="BF277:BI277" si="409">SUM(BF25)</f>
        <v>0.87</v>
      </c>
      <c r="BG277" s="32">
        <f t="shared" si="409"/>
        <v>1.92</v>
      </c>
      <c r="BH277" s="32">
        <f t="shared" si="409"/>
        <v>0.63</v>
      </c>
      <c r="BI277" s="32">
        <f t="shared" si="409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410">SUM(BP25)</f>
        <v>0.91</v>
      </c>
      <c r="BQ277" s="32">
        <f t="shared" si="410"/>
        <v>2.11</v>
      </c>
      <c r="BR277" s="32">
        <f t="shared" si="410"/>
        <v>0.57999999999999996</v>
      </c>
      <c r="BS277" s="32">
        <f t="shared" si="410"/>
        <v>0.35</v>
      </c>
      <c r="BV277" s="2" t="s">
        <v>269</v>
      </c>
      <c r="BW277" s="2">
        <f t="shared" ref="BW277:BZ277" si="411">SUM(BW25)</f>
        <v>1.45</v>
      </c>
      <c r="BX277" s="2">
        <f t="shared" si="411"/>
        <v>2.74</v>
      </c>
      <c r="BY277" s="2">
        <f t="shared" si="411"/>
        <v>0.94</v>
      </c>
      <c r="BZ277" s="2">
        <f t="shared" si="411"/>
        <v>0.56999999999999995</v>
      </c>
      <c r="CC277" s="2" t="s">
        <v>269</v>
      </c>
      <c r="CD277" s="2">
        <f t="shared" si="279"/>
        <v>1.78</v>
      </c>
      <c r="CE277" s="2">
        <f t="shared" si="279"/>
        <v>5.23</v>
      </c>
      <c r="CF277" s="2">
        <f t="shared" si="279"/>
        <v>1.41</v>
      </c>
      <c r="CG277" s="2">
        <f t="shared" si="279"/>
        <v>0.18</v>
      </c>
      <c r="CJ277" s="34" t="s">
        <v>269</v>
      </c>
      <c r="CK277" s="34">
        <f t="shared" ref="CK277:CN277" si="412">SUM(CK25)</f>
        <v>1.39</v>
      </c>
      <c r="CL277" s="34">
        <f t="shared" si="412"/>
        <v>3.35</v>
      </c>
      <c r="CM277" s="34">
        <f t="shared" si="412"/>
        <v>1.17</v>
      </c>
      <c r="CN277" s="34">
        <f t="shared" si="412"/>
        <v>0.31</v>
      </c>
      <c r="CQ277" s="34" t="s">
        <v>269</v>
      </c>
      <c r="CR277" s="34">
        <f t="shared" ref="CR277:CU277" si="413">SUM(CR25)</f>
        <v>1.28</v>
      </c>
      <c r="CS277" s="34">
        <f t="shared" si="413"/>
        <v>2.8</v>
      </c>
      <c r="CT277" s="34">
        <f t="shared" si="413"/>
        <v>0.87</v>
      </c>
      <c r="CU277" s="34">
        <f t="shared" si="413"/>
        <v>0.8</v>
      </c>
      <c r="CX277" s="34" t="s">
        <v>269</v>
      </c>
      <c r="CY277" s="34">
        <f t="shared" ref="CY277:DB277" si="414">SUM(CY25)</f>
        <v>0.91</v>
      </c>
      <c r="CZ277" s="34">
        <f t="shared" si="414"/>
        <v>2.2599999999999998</v>
      </c>
      <c r="DA277" s="34">
        <f t="shared" si="414"/>
        <v>0.75</v>
      </c>
      <c r="DB277" s="34">
        <f t="shared" si="414"/>
        <v>0.36</v>
      </c>
      <c r="DE277" s="34" t="s">
        <v>269</v>
      </c>
      <c r="DF277" s="34">
        <f t="shared" ref="DF277:DI277" si="415">SUM(DF25)</f>
        <v>0.48</v>
      </c>
      <c r="DG277" s="34">
        <f t="shared" si="415"/>
        <v>1.19</v>
      </c>
      <c r="DH277" s="34">
        <f t="shared" si="415"/>
        <v>0.37</v>
      </c>
      <c r="DI277" s="34">
        <f t="shared" si="415"/>
        <v>0</v>
      </c>
      <c r="DL277" s="34" t="s">
        <v>269</v>
      </c>
      <c r="DM277" s="34">
        <f t="shared" ref="DM277:DP277" si="416">SUM(DM25)</f>
        <v>1.1599999999999999</v>
      </c>
      <c r="DN277" s="34">
        <f t="shared" si="416"/>
        <v>2</v>
      </c>
      <c r="DO277" s="34">
        <f t="shared" si="416"/>
        <v>1.22</v>
      </c>
      <c r="DP277" s="34">
        <f t="shared" si="416"/>
        <v>0.12</v>
      </c>
      <c r="DS277" s="34" t="s">
        <v>269</v>
      </c>
      <c r="DT277" s="34">
        <f t="shared" ref="DT277:DW277" si="417">SUM(DT25)</f>
        <v>0.9</v>
      </c>
      <c r="DU277" s="34">
        <f t="shared" si="417"/>
        <v>2.5099999999999998</v>
      </c>
      <c r="DV277" s="34">
        <f t="shared" si="417"/>
        <v>0.69</v>
      </c>
      <c r="DW277" s="34">
        <f t="shared" si="417"/>
        <v>0.08</v>
      </c>
      <c r="DZ277" s="34" t="s">
        <v>269</v>
      </c>
      <c r="EA277" s="34">
        <f t="shared" ref="EA277:ED277" si="418">SUM(EA25)</f>
        <v>0.93</v>
      </c>
      <c r="EB277" s="34">
        <f t="shared" si="418"/>
        <v>2.44</v>
      </c>
      <c r="EC277" s="34">
        <f t="shared" si="418"/>
        <v>0.59</v>
      </c>
      <c r="ED277" s="34">
        <f t="shared" si="418"/>
        <v>0.12</v>
      </c>
      <c r="EG277" s="34" t="s">
        <v>269</v>
      </c>
      <c r="EH277" s="34">
        <f t="shared" ref="EH277:EK277" si="419">SUM(EH25)</f>
        <v>1.1000000000000001</v>
      </c>
      <c r="EI277" s="34">
        <f t="shared" si="419"/>
        <v>2.54</v>
      </c>
      <c r="EJ277" s="34">
        <f t="shared" si="419"/>
        <v>0.97</v>
      </c>
      <c r="EK277" s="34">
        <f t="shared" si="419"/>
        <v>0.14000000000000001</v>
      </c>
      <c r="EN277" s="34" t="s">
        <v>269</v>
      </c>
      <c r="EO277" s="34">
        <f t="shared" ref="EO277:ER277" si="420">SUM(EO25)</f>
        <v>1.42</v>
      </c>
      <c r="EP277" s="34">
        <f t="shared" si="420"/>
        <v>2.72</v>
      </c>
      <c r="EQ277" s="34">
        <f t="shared" si="420"/>
        <v>1.2</v>
      </c>
      <c r="ER277" s="34">
        <f t="shared" si="420"/>
        <v>0.04</v>
      </c>
      <c r="EU277" s="34" t="s">
        <v>269</v>
      </c>
      <c r="EV277" s="34">
        <f t="shared" ref="EV277:EY277" si="421">SUM(EV25)</f>
        <v>1.64</v>
      </c>
      <c r="EW277" s="34">
        <f t="shared" si="421"/>
        <v>4.3099999999999996</v>
      </c>
      <c r="EX277" s="34">
        <f t="shared" si="421"/>
        <v>1.44</v>
      </c>
      <c r="EY277" s="34">
        <f t="shared" si="421"/>
        <v>0.15</v>
      </c>
      <c r="FC277" s="34">
        <f t="shared" ref="FC277:FF277" si="422">SUM(FC25)</f>
        <v>1.46</v>
      </c>
      <c r="FD277" s="34">
        <f t="shared" si="422"/>
        <v>3.15</v>
      </c>
      <c r="FE277" s="34">
        <f t="shared" si="422"/>
        <v>1.22</v>
      </c>
      <c r="FF277" s="34">
        <f t="shared" si="422"/>
        <v>0.27</v>
      </c>
      <c r="FG277" s="34"/>
      <c r="FJ277" s="34">
        <f t="shared" ref="FJ277:FM277" si="423">SUM(FJ25)</f>
        <v>1.37</v>
      </c>
      <c r="FK277" s="34">
        <f t="shared" si="423"/>
        <v>4.03</v>
      </c>
      <c r="FL277" s="34">
        <f t="shared" si="423"/>
        <v>1.03</v>
      </c>
      <c r="FM277" s="34">
        <f t="shared" si="423"/>
        <v>0.06</v>
      </c>
      <c r="FQ277" s="34">
        <f t="shared" ref="FQ277:FT277" si="424">SUM(FQ25)</f>
        <v>1.7</v>
      </c>
      <c r="FR277" s="34">
        <f t="shared" si="424"/>
        <v>4.5999999999999996</v>
      </c>
      <c r="FS277" s="34">
        <f t="shared" si="424"/>
        <v>1.31</v>
      </c>
      <c r="FT277" s="34">
        <f t="shared" si="424"/>
        <v>0.34</v>
      </c>
      <c r="FX277" s="34">
        <f t="shared" ref="FX277:GA277" si="425">SUM(FX25)</f>
        <v>1.79</v>
      </c>
      <c r="FY277" s="34">
        <f t="shared" si="425"/>
        <v>3.98</v>
      </c>
      <c r="FZ277" s="34">
        <f t="shared" si="425"/>
        <v>1.65</v>
      </c>
      <c r="GA277" s="34">
        <f t="shared" si="425"/>
        <v>0.11</v>
      </c>
      <c r="GE277" s="34">
        <f t="shared" ref="GE277:GH277" si="426">SUM(GE25)</f>
        <v>1.53</v>
      </c>
      <c r="GF277" s="34">
        <f t="shared" si="426"/>
        <v>5.03</v>
      </c>
      <c r="GG277" s="34">
        <f t="shared" si="426"/>
        <v>0.95</v>
      </c>
      <c r="GH277" s="34">
        <f t="shared" si="426"/>
        <v>7.0000000000000007E-2</v>
      </c>
      <c r="GL277" s="34">
        <f t="shared" ref="GL277:GO277" si="427">SUM(GL25)</f>
        <v>0.85</v>
      </c>
      <c r="GM277" s="34">
        <f t="shared" si="427"/>
        <v>1.91</v>
      </c>
      <c r="GN277" s="34">
        <f t="shared" si="427"/>
        <v>0.78</v>
      </c>
      <c r="GO277" s="34">
        <f t="shared" si="427"/>
        <v>0.28999999999999998</v>
      </c>
      <c r="GS277" s="49">
        <f t="shared" ref="GS277:GV277" si="428">SUM(GS25)</f>
        <v>1.72</v>
      </c>
      <c r="GT277" s="49">
        <f t="shared" si="428"/>
        <v>5.57</v>
      </c>
      <c r="GU277" s="49">
        <f t="shared" si="428"/>
        <v>1.18</v>
      </c>
      <c r="GV277" s="49">
        <f t="shared" si="428"/>
        <v>0.33</v>
      </c>
      <c r="GZ277" s="57">
        <f t="shared" ref="GZ277:HC277" si="429">SUM(GZ25)</f>
        <v>1.0900000000000001</v>
      </c>
      <c r="HA277" s="57">
        <f t="shared" si="429"/>
        <v>3.7</v>
      </c>
      <c r="HB277" s="57">
        <f t="shared" si="429"/>
        <v>0.46</v>
      </c>
      <c r="HC277" s="57">
        <f t="shared" si="429"/>
        <v>7.0000000000000007E-2</v>
      </c>
      <c r="HG277" s="57">
        <f t="shared" ref="HG277:HJ277" si="430">SUM(HG25)</f>
        <v>1.59</v>
      </c>
      <c r="HH277" s="57">
        <f t="shared" si="430"/>
        <v>4.7300000000000004</v>
      </c>
      <c r="HI277" s="57">
        <f t="shared" si="430"/>
        <v>1.21</v>
      </c>
      <c r="HJ277" s="57">
        <f t="shared" si="430"/>
        <v>0</v>
      </c>
      <c r="HN277" s="57">
        <f t="shared" ref="HN277:HQ277" si="431">SUM(HN25)</f>
        <v>1.88</v>
      </c>
      <c r="HO277" s="57">
        <f t="shared" si="431"/>
        <v>4.32</v>
      </c>
      <c r="HP277" s="57">
        <f t="shared" si="431"/>
        <v>1.7</v>
      </c>
      <c r="HQ277" s="57">
        <f t="shared" si="431"/>
        <v>0.17</v>
      </c>
      <c r="HU277" s="57">
        <f t="shared" ref="HU277:HX277" si="432">SUM(HU25)</f>
        <v>1.97</v>
      </c>
      <c r="HV277" s="57">
        <f t="shared" si="432"/>
        <v>4.78</v>
      </c>
      <c r="HW277" s="57">
        <f t="shared" si="432"/>
        <v>1.68</v>
      </c>
      <c r="HX277" s="57">
        <f t="shared" si="432"/>
        <v>0.51</v>
      </c>
      <c r="IB277" s="57">
        <f t="shared" ref="IB277:IE277" si="433">SUM(IB25)</f>
        <v>2.2400000000000002</v>
      </c>
      <c r="IC277" s="57">
        <f t="shared" si="433"/>
        <v>5.23</v>
      </c>
      <c r="ID277" s="57">
        <f t="shared" si="433"/>
        <v>1.95</v>
      </c>
      <c r="IE277" s="57">
        <f t="shared" si="433"/>
        <v>0.17</v>
      </c>
    </row>
    <row r="278" spans="1:239" x14ac:dyDescent="0.25">
      <c r="A278" s="34" t="s">
        <v>270</v>
      </c>
      <c r="B278" s="34">
        <f t="shared" ref="B278:E278" si="434">SUM(B26)</f>
        <v>0.92</v>
      </c>
      <c r="C278" s="34">
        <f t="shared" si="434"/>
        <v>1.1299999999999999</v>
      </c>
      <c r="D278" s="34">
        <f t="shared" si="434"/>
        <v>1</v>
      </c>
      <c r="E278" s="34">
        <f t="shared" si="434"/>
        <v>0.09</v>
      </c>
      <c r="H278" s="34" t="s">
        <v>270</v>
      </c>
      <c r="I278" s="34">
        <f t="shared" ref="I278:L278" si="435">SUM(I26)</f>
        <v>0.47</v>
      </c>
      <c r="J278" s="34">
        <f t="shared" si="435"/>
        <v>0.69</v>
      </c>
      <c r="K278" s="34">
        <f t="shared" si="435"/>
        <v>0.35</v>
      </c>
      <c r="L278" s="34">
        <f t="shared" si="435"/>
        <v>0</v>
      </c>
      <c r="O278" s="34" t="s">
        <v>270</v>
      </c>
      <c r="P278" s="34">
        <f t="shared" ref="P278:S278" si="436">SUM(P26)</f>
        <v>0.78</v>
      </c>
      <c r="Q278" s="34">
        <f t="shared" si="436"/>
        <v>0.62</v>
      </c>
      <c r="R278" s="34">
        <f t="shared" si="436"/>
        <v>0.54</v>
      </c>
      <c r="S278" s="34">
        <f t="shared" si="436"/>
        <v>0.86</v>
      </c>
      <c r="V278" s="34" t="s">
        <v>270</v>
      </c>
      <c r="W278" s="34">
        <f t="shared" ref="W278:Z278" si="437">SUM(W26)</f>
        <v>0.43</v>
      </c>
      <c r="X278" s="34">
        <f t="shared" si="437"/>
        <v>1</v>
      </c>
      <c r="Y278" s="34">
        <f t="shared" si="437"/>
        <v>0.37</v>
      </c>
      <c r="Z278" s="34">
        <f t="shared" si="437"/>
        <v>7.0000000000000007E-2</v>
      </c>
      <c r="AC278" s="34" t="s">
        <v>270</v>
      </c>
      <c r="AD278" s="34">
        <f t="shared" ref="AD278:AG278" si="438">SUM(AD26)</f>
        <v>0.66</v>
      </c>
      <c r="AE278" s="34">
        <f t="shared" si="438"/>
        <v>1.9</v>
      </c>
      <c r="AF278" s="34">
        <f t="shared" si="438"/>
        <v>0.37</v>
      </c>
      <c r="AG278" s="34">
        <f t="shared" si="438"/>
        <v>0</v>
      </c>
      <c r="AJ278" s="34" t="s">
        <v>270</v>
      </c>
      <c r="AK278" s="34">
        <f t="shared" ref="AK278:AN278" si="439">SUM(AK26)</f>
        <v>0.91</v>
      </c>
      <c r="AL278" s="34">
        <f t="shared" si="439"/>
        <v>1.79</v>
      </c>
      <c r="AM278" s="34">
        <f t="shared" si="439"/>
        <v>0.79</v>
      </c>
      <c r="AN278" s="34">
        <f t="shared" si="439"/>
        <v>0.48</v>
      </c>
      <c r="AQ278" s="32" t="s">
        <v>270</v>
      </c>
      <c r="AR278" s="32">
        <f t="shared" ref="AR278:AU278" si="440">SUM(AR26)</f>
        <v>0.67</v>
      </c>
      <c r="AS278" s="32">
        <f t="shared" si="440"/>
        <v>0.93</v>
      </c>
      <c r="AT278" s="32">
        <f t="shared" si="440"/>
        <v>0.36</v>
      </c>
      <c r="AU278" s="32">
        <f t="shared" si="440"/>
        <v>0.75</v>
      </c>
      <c r="AX278" s="32" t="s">
        <v>270</v>
      </c>
      <c r="AY278" s="32">
        <f t="shared" ref="AY278:BB278" si="441">SUM(AY26)</f>
        <v>0.66</v>
      </c>
      <c r="AZ278" s="32">
        <f t="shared" si="441"/>
        <v>1.24</v>
      </c>
      <c r="BA278" s="32">
        <f t="shared" si="441"/>
        <v>0.34</v>
      </c>
      <c r="BB278" s="32">
        <f t="shared" si="441"/>
        <v>0.06</v>
      </c>
      <c r="BE278" s="32" t="s">
        <v>270</v>
      </c>
      <c r="BF278" s="32">
        <f t="shared" ref="BF278:BI278" si="442">SUM(BF26)</f>
        <v>0.71</v>
      </c>
      <c r="BG278" s="32">
        <f t="shared" si="442"/>
        <v>1.47</v>
      </c>
      <c r="BH278" s="32">
        <f t="shared" si="442"/>
        <v>0.45</v>
      </c>
      <c r="BI278" s="32">
        <f t="shared" si="442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43">SUM(BP26)</f>
        <v>0.95</v>
      </c>
      <c r="BQ278" s="32">
        <f t="shared" si="443"/>
        <v>1.65</v>
      </c>
      <c r="BR278" s="32">
        <f t="shared" si="443"/>
        <v>0.64</v>
      </c>
      <c r="BS278" s="32">
        <f t="shared" si="443"/>
        <v>0</v>
      </c>
      <c r="BV278" s="2" t="s">
        <v>270</v>
      </c>
      <c r="BW278" s="2">
        <f t="shared" ref="BW278:BZ278" si="444">SUM(BW26)</f>
        <v>0.52</v>
      </c>
      <c r="BX278" s="2">
        <f t="shared" si="444"/>
        <v>0.48</v>
      </c>
      <c r="BY278" s="2">
        <f t="shared" si="444"/>
        <v>0.53</v>
      </c>
      <c r="BZ278" s="2">
        <f t="shared" si="444"/>
        <v>0.54</v>
      </c>
      <c r="CC278" s="2" t="s">
        <v>270</v>
      </c>
      <c r="CD278" s="2">
        <f t="shared" si="279"/>
        <v>0.39</v>
      </c>
      <c r="CE278" s="2">
        <f t="shared" si="279"/>
        <v>0.3</v>
      </c>
      <c r="CF278" s="2">
        <f t="shared" si="279"/>
        <v>0.3</v>
      </c>
      <c r="CG278" s="2">
        <f t="shared" si="279"/>
        <v>0.21</v>
      </c>
      <c r="CJ278" s="34" t="s">
        <v>270</v>
      </c>
      <c r="CK278" s="34">
        <f t="shared" ref="CK278:CN278" si="445">SUM(CK26)</f>
        <v>0.64</v>
      </c>
      <c r="CL278" s="34">
        <f t="shared" si="445"/>
        <v>0.92</v>
      </c>
      <c r="CM278" s="34">
        <f t="shared" si="445"/>
        <v>0.43</v>
      </c>
      <c r="CN278" s="34">
        <f t="shared" si="445"/>
        <v>0</v>
      </c>
      <c r="CQ278" s="34" t="s">
        <v>270</v>
      </c>
      <c r="CR278" s="34">
        <f t="shared" ref="CR278:CU278" si="446">SUM(CR26)</f>
        <v>1.24</v>
      </c>
      <c r="CS278" s="34">
        <f t="shared" si="446"/>
        <v>1.73</v>
      </c>
      <c r="CT278" s="34">
        <f t="shared" si="446"/>
        <v>1.26</v>
      </c>
      <c r="CU278" s="34">
        <f t="shared" si="446"/>
        <v>0.41</v>
      </c>
      <c r="CX278" s="34" t="s">
        <v>270</v>
      </c>
      <c r="CY278" s="34">
        <f t="shared" ref="CY278:DB278" si="447">SUM(CY26)</f>
        <v>0.59</v>
      </c>
      <c r="CZ278" s="34">
        <f t="shared" si="447"/>
        <v>0.9</v>
      </c>
      <c r="DA278" s="34">
        <f t="shared" si="447"/>
        <v>0.38</v>
      </c>
      <c r="DB278" s="34">
        <f t="shared" si="447"/>
        <v>0</v>
      </c>
      <c r="DE278" s="34" t="s">
        <v>270</v>
      </c>
      <c r="DF278" s="34">
        <f t="shared" ref="DF278:DI278" si="448">SUM(DF26)</f>
        <v>0.95</v>
      </c>
      <c r="DG278" s="34">
        <f t="shared" si="448"/>
        <v>1.64</v>
      </c>
      <c r="DH278" s="34">
        <f t="shared" si="448"/>
        <v>0.79</v>
      </c>
      <c r="DI278" s="34">
        <f t="shared" si="448"/>
        <v>0.78</v>
      </c>
      <c r="DL278" s="34" t="s">
        <v>270</v>
      </c>
      <c r="DM278" s="34">
        <f t="shared" ref="DM278:DP278" si="449">SUM(DM26)</f>
        <v>1.61</v>
      </c>
      <c r="DN278" s="34">
        <f t="shared" si="449"/>
        <v>1.93</v>
      </c>
      <c r="DO278" s="34">
        <f t="shared" si="449"/>
        <v>1.86</v>
      </c>
      <c r="DP278" s="34">
        <f t="shared" si="449"/>
        <v>0.21</v>
      </c>
      <c r="DS278" s="34" t="s">
        <v>270</v>
      </c>
      <c r="DT278" s="34">
        <f t="shared" ref="DT278:DW278" si="450">SUM(DT26)</f>
        <v>1.1000000000000001</v>
      </c>
      <c r="DU278" s="34">
        <f t="shared" si="450"/>
        <v>2.19</v>
      </c>
      <c r="DV278" s="34">
        <f t="shared" si="450"/>
        <v>0.99</v>
      </c>
      <c r="DW278" s="34">
        <f t="shared" si="450"/>
        <v>0</v>
      </c>
      <c r="DZ278" s="34" t="s">
        <v>270</v>
      </c>
      <c r="EA278" s="34">
        <f t="shared" ref="EA278:ED278" si="451">SUM(EA26)</f>
        <v>1.47</v>
      </c>
      <c r="EB278" s="34">
        <f t="shared" si="451"/>
        <v>1.54</v>
      </c>
      <c r="EC278" s="34">
        <f t="shared" si="451"/>
        <v>1.55</v>
      </c>
      <c r="ED278" s="34">
        <f t="shared" si="451"/>
        <v>0.2</v>
      </c>
      <c r="EG278" s="34" t="s">
        <v>270</v>
      </c>
      <c r="EH278" s="34">
        <f t="shared" ref="EH278:EK278" si="452">SUM(EH26)</f>
        <v>0.78</v>
      </c>
      <c r="EI278" s="34">
        <f t="shared" si="452"/>
        <v>1.1599999999999999</v>
      </c>
      <c r="EJ278" s="34">
        <f t="shared" si="452"/>
        <v>0.84</v>
      </c>
      <c r="EK278" s="34">
        <f t="shared" si="452"/>
        <v>0.03</v>
      </c>
      <c r="EN278" s="34" t="s">
        <v>270</v>
      </c>
      <c r="EO278" s="34">
        <f t="shared" ref="EO278:ER278" si="453">SUM(EO26)</f>
        <v>0.59</v>
      </c>
      <c r="EP278" s="34">
        <f t="shared" si="453"/>
        <v>0.51</v>
      </c>
      <c r="EQ278" s="34">
        <f t="shared" si="453"/>
        <v>0.67</v>
      </c>
      <c r="ER278" s="34">
        <f t="shared" si="453"/>
        <v>0.22</v>
      </c>
      <c r="EU278" s="34" t="s">
        <v>270</v>
      </c>
      <c r="EV278" s="34">
        <f t="shared" ref="EV278:EY278" si="454">SUM(EV26)</f>
        <v>0.99</v>
      </c>
      <c r="EW278" s="34">
        <f t="shared" si="454"/>
        <v>1.31</v>
      </c>
      <c r="EX278" s="34">
        <f t="shared" si="454"/>
        <v>0.95</v>
      </c>
      <c r="EY278" s="34">
        <f t="shared" si="454"/>
        <v>0.13</v>
      </c>
      <c r="FC278" s="34">
        <f t="shared" ref="FC278:FF278" si="455">SUM(FC26)</f>
        <v>0.71</v>
      </c>
      <c r="FD278" s="34">
        <f t="shared" si="455"/>
        <v>0.6</v>
      </c>
      <c r="FE278" s="34">
        <f t="shared" si="455"/>
        <v>0.7</v>
      </c>
      <c r="FF278" s="34">
        <f t="shared" si="455"/>
        <v>0.03</v>
      </c>
      <c r="FG278" s="34"/>
      <c r="FJ278" s="34">
        <f t="shared" ref="FJ278:FM278" si="456">SUM(FJ26)</f>
        <v>0.94</v>
      </c>
      <c r="FK278" s="34">
        <f t="shared" si="456"/>
        <v>1.91</v>
      </c>
      <c r="FL278" s="34">
        <f t="shared" si="456"/>
        <v>0.68</v>
      </c>
      <c r="FM278" s="34">
        <f t="shared" si="456"/>
        <v>0.08</v>
      </c>
      <c r="FQ278" s="34">
        <f t="shared" ref="FQ278:FT278" si="457">SUM(FQ26)</f>
        <v>0.77</v>
      </c>
      <c r="FR278" s="34">
        <f t="shared" si="457"/>
        <v>1.44</v>
      </c>
      <c r="FS278" s="34">
        <f t="shared" si="457"/>
        <v>0.63</v>
      </c>
      <c r="FT278" s="34">
        <f t="shared" si="457"/>
        <v>0</v>
      </c>
      <c r="FX278" s="34">
        <f t="shared" ref="FX278:GA278" si="458">SUM(FX26)</f>
        <v>0.31</v>
      </c>
      <c r="FY278" s="34">
        <f t="shared" si="458"/>
        <v>0.51</v>
      </c>
      <c r="FZ278" s="34">
        <f t="shared" si="458"/>
        <v>0.24</v>
      </c>
      <c r="GA278" s="34">
        <f t="shared" si="458"/>
        <v>0.12</v>
      </c>
      <c r="GE278" s="34">
        <f t="shared" ref="GE278:GH278" si="459">SUM(GE26)</f>
        <v>0.77</v>
      </c>
      <c r="GF278" s="34">
        <f t="shared" si="459"/>
        <v>0.65</v>
      </c>
      <c r="GG278" s="34">
        <f t="shared" si="459"/>
        <v>0.63</v>
      </c>
      <c r="GH278" s="34">
        <f t="shared" si="459"/>
        <v>0.11</v>
      </c>
      <c r="GL278" s="34">
        <f t="shared" ref="GL278:GO278" si="460">SUM(GL26)</f>
        <v>0.59</v>
      </c>
      <c r="GM278" s="34">
        <f t="shared" si="460"/>
        <v>1.02</v>
      </c>
      <c r="GN278" s="34">
        <f t="shared" si="460"/>
        <v>0.49</v>
      </c>
      <c r="GO278" s="34">
        <f t="shared" si="460"/>
        <v>0.35</v>
      </c>
      <c r="GS278" s="49">
        <f t="shared" ref="GS278:GV278" si="461">SUM(GS26)</f>
        <v>0.64</v>
      </c>
      <c r="GT278" s="49">
        <f t="shared" si="461"/>
        <v>1.35</v>
      </c>
      <c r="GU278" s="49">
        <f t="shared" si="461"/>
        <v>0.56000000000000005</v>
      </c>
      <c r="GV278" s="49">
        <f t="shared" si="461"/>
        <v>0</v>
      </c>
      <c r="GZ278" s="57">
        <f t="shared" ref="GZ278:HC278" si="462">SUM(GZ26)</f>
        <v>0.82</v>
      </c>
      <c r="HA278" s="57">
        <f t="shared" si="462"/>
        <v>0.99</v>
      </c>
      <c r="HB278" s="57">
        <f t="shared" si="462"/>
        <v>0.78</v>
      </c>
      <c r="HC278" s="57">
        <f t="shared" si="462"/>
        <v>0.37</v>
      </c>
      <c r="HG278" s="57">
        <f t="shared" ref="HG278:HJ278" si="463">SUM(HG26)</f>
        <v>0.52</v>
      </c>
      <c r="HH278" s="57">
        <f t="shared" si="463"/>
        <v>0.36</v>
      </c>
      <c r="HI278" s="57">
        <f t="shared" si="463"/>
        <v>0.53</v>
      </c>
      <c r="HJ278" s="57">
        <f t="shared" si="463"/>
        <v>0.14000000000000001</v>
      </c>
      <c r="HN278" s="57">
        <f t="shared" ref="HN278:HQ278" si="464">SUM(HN26)</f>
        <v>0.79</v>
      </c>
      <c r="HO278" s="57">
        <f t="shared" si="464"/>
        <v>1.65</v>
      </c>
      <c r="HP278" s="57">
        <f t="shared" si="464"/>
        <v>0.72</v>
      </c>
      <c r="HQ278" s="57">
        <f t="shared" si="464"/>
        <v>0.11</v>
      </c>
      <c r="HU278" s="57">
        <f t="shared" ref="HU278:HX278" si="465">SUM(HU26)</f>
        <v>0.7</v>
      </c>
      <c r="HV278" s="57">
        <f t="shared" si="465"/>
        <v>1.97</v>
      </c>
      <c r="HW278" s="57">
        <f t="shared" si="465"/>
        <v>0.56999999999999995</v>
      </c>
      <c r="HX278" s="57">
        <f t="shared" si="465"/>
        <v>0</v>
      </c>
      <c r="IB278" s="57">
        <f t="shared" ref="IB278:IE278" si="466">SUM(IB26)</f>
        <v>1.0900000000000001</v>
      </c>
      <c r="IC278" s="57">
        <f t="shared" si="466"/>
        <v>1.98</v>
      </c>
      <c r="ID278" s="57">
        <f t="shared" si="466"/>
        <v>0.95</v>
      </c>
      <c r="IE278" s="57">
        <f t="shared" si="466"/>
        <v>0.26</v>
      </c>
    </row>
    <row r="279" spans="1:239" x14ac:dyDescent="0.25">
      <c r="A279" s="34" t="s">
        <v>271</v>
      </c>
      <c r="B279" s="34">
        <f t="shared" ref="B279:E279" si="467">SUM(B27)</f>
        <v>0.49</v>
      </c>
      <c r="C279" s="34">
        <f t="shared" si="467"/>
        <v>1.02</v>
      </c>
      <c r="D279" s="34">
        <f t="shared" si="467"/>
        <v>0.39</v>
      </c>
      <c r="E279" s="34">
        <f t="shared" si="467"/>
        <v>0.12</v>
      </c>
      <c r="H279" s="34" t="s">
        <v>271</v>
      </c>
      <c r="I279" s="34">
        <f t="shared" ref="I279:L279" si="468">SUM(I27)</f>
        <v>0.24</v>
      </c>
      <c r="J279" s="34">
        <f t="shared" si="468"/>
        <v>0.26</v>
      </c>
      <c r="K279" s="34">
        <f t="shared" si="468"/>
        <v>0.17</v>
      </c>
      <c r="L279" s="34">
        <f t="shared" si="468"/>
        <v>0</v>
      </c>
      <c r="O279" s="34" t="s">
        <v>271</v>
      </c>
      <c r="P279" s="34">
        <f t="shared" ref="P279:S279" si="469">SUM(P27)</f>
        <v>0.23</v>
      </c>
      <c r="Q279" s="34">
        <f t="shared" si="469"/>
        <v>0.33</v>
      </c>
      <c r="R279" s="34">
        <f t="shared" si="469"/>
        <v>0.18</v>
      </c>
      <c r="S279" s="34">
        <f t="shared" si="469"/>
        <v>0.12</v>
      </c>
      <c r="V279" s="34" t="s">
        <v>271</v>
      </c>
      <c r="W279" s="34">
        <f t="shared" ref="W279:Z279" si="470">SUM(W27)</f>
        <v>0.47</v>
      </c>
      <c r="X279" s="34">
        <f t="shared" si="470"/>
        <v>0.28000000000000003</v>
      </c>
      <c r="Y279" s="34">
        <f t="shared" si="470"/>
        <v>0.33</v>
      </c>
      <c r="Z279" s="34">
        <f t="shared" si="470"/>
        <v>0</v>
      </c>
      <c r="AC279" s="34" t="s">
        <v>271</v>
      </c>
      <c r="AD279" s="34">
        <f t="shared" ref="AD279:AG279" si="471">SUM(AD27)</f>
        <v>0.38</v>
      </c>
      <c r="AE279" s="34">
        <f t="shared" si="471"/>
        <v>0.91</v>
      </c>
      <c r="AF279" s="34">
        <f t="shared" si="471"/>
        <v>0.27</v>
      </c>
      <c r="AG279" s="34">
        <f t="shared" si="471"/>
        <v>0</v>
      </c>
      <c r="AJ279" s="34" t="s">
        <v>271</v>
      </c>
      <c r="AK279" s="34">
        <f t="shared" ref="AK279:AN279" si="472">SUM(AK27)</f>
        <v>0.34</v>
      </c>
      <c r="AL279" s="34">
        <f t="shared" si="472"/>
        <v>0.52</v>
      </c>
      <c r="AM279" s="34">
        <f t="shared" si="472"/>
        <v>0.35</v>
      </c>
      <c r="AN279" s="34">
        <f t="shared" si="472"/>
        <v>0.08</v>
      </c>
      <c r="AQ279" s="32" t="s">
        <v>271</v>
      </c>
      <c r="AR279" s="32">
        <f t="shared" ref="AR279:AU279" si="473">SUM(AR27)</f>
        <v>0.25</v>
      </c>
      <c r="AS279" s="32">
        <f t="shared" si="473"/>
        <v>0.75</v>
      </c>
      <c r="AT279" s="32">
        <f t="shared" si="473"/>
        <v>0.1</v>
      </c>
      <c r="AU279" s="32">
        <f t="shared" si="473"/>
        <v>0.11</v>
      </c>
      <c r="AX279" s="32" t="s">
        <v>271</v>
      </c>
      <c r="AY279" s="32">
        <f t="shared" ref="AY279:BB279" si="474">SUM(AY27)</f>
        <v>0.28000000000000003</v>
      </c>
      <c r="AZ279" s="32">
        <f t="shared" si="474"/>
        <v>0.66</v>
      </c>
      <c r="BA279" s="32">
        <f t="shared" si="474"/>
        <v>0.04</v>
      </c>
      <c r="BB279" s="32">
        <f t="shared" si="474"/>
        <v>0.12</v>
      </c>
      <c r="BE279" s="32" t="s">
        <v>271</v>
      </c>
      <c r="BF279" s="32">
        <f t="shared" ref="BF279:BI279" si="475">SUM(BF27)</f>
        <v>0.6</v>
      </c>
      <c r="BG279" s="32">
        <f t="shared" si="475"/>
        <v>2.0099999999999998</v>
      </c>
      <c r="BH279" s="32">
        <f t="shared" si="475"/>
        <v>0.24</v>
      </c>
      <c r="BI279" s="32">
        <f t="shared" si="475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476">SUM(BP27)</f>
        <v>0.24</v>
      </c>
      <c r="BQ279" s="32">
        <f t="shared" si="476"/>
        <v>0.24</v>
      </c>
      <c r="BR279" s="32">
        <f t="shared" si="476"/>
        <v>0.16</v>
      </c>
      <c r="BS279" s="32">
        <f t="shared" si="476"/>
        <v>0.18</v>
      </c>
      <c r="BV279" s="2" t="s">
        <v>271</v>
      </c>
      <c r="BW279" s="2">
        <f t="shared" ref="BW279:BZ279" si="477">SUM(BW27)</f>
        <v>0.56000000000000005</v>
      </c>
      <c r="BX279" s="2">
        <f t="shared" si="477"/>
        <v>0.6</v>
      </c>
      <c r="BY279" s="2">
        <f t="shared" si="477"/>
        <v>0.39</v>
      </c>
      <c r="BZ279" s="2">
        <f t="shared" si="477"/>
        <v>0.59</v>
      </c>
      <c r="CC279" s="2" t="s">
        <v>271</v>
      </c>
      <c r="CD279" s="2">
        <f t="shared" si="279"/>
        <v>0.6</v>
      </c>
      <c r="CE279" s="2">
        <f t="shared" si="279"/>
        <v>0.15</v>
      </c>
      <c r="CF279" s="2">
        <f t="shared" si="279"/>
        <v>0.61</v>
      </c>
      <c r="CG279" s="2">
        <f t="shared" si="279"/>
        <v>0.54</v>
      </c>
      <c r="CJ279" s="34" t="s">
        <v>271</v>
      </c>
      <c r="CK279" s="34">
        <f t="shared" ref="CK279:CN279" si="478">SUM(CK27)</f>
        <v>0.56000000000000005</v>
      </c>
      <c r="CL279" s="34">
        <f t="shared" si="478"/>
        <v>1.18</v>
      </c>
      <c r="CM279" s="34">
        <f t="shared" si="478"/>
        <v>0.19</v>
      </c>
      <c r="CN279" s="34">
        <f t="shared" si="478"/>
        <v>0.36</v>
      </c>
      <c r="CQ279" s="34" t="s">
        <v>271</v>
      </c>
      <c r="CR279" s="34">
        <f t="shared" ref="CR279:CU279" si="479">SUM(CR27)</f>
        <v>0.55000000000000004</v>
      </c>
      <c r="CS279" s="34">
        <f t="shared" si="479"/>
        <v>0.41</v>
      </c>
      <c r="CT279" s="34">
        <f t="shared" si="479"/>
        <v>0.24</v>
      </c>
      <c r="CU279" s="34">
        <f t="shared" si="479"/>
        <v>0.36</v>
      </c>
      <c r="CX279" s="34" t="s">
        <v>271</v>
      </c>
      <c r="CY279" s="34">
        <f t="shared" ref="CY279:DB279" si="480">SUM(CY27)</f>
        <v>1.1100000000000001</v>
      </c>
      <c r="CZ279" s="34">
        <f t="shared" si="480"/>
        <v>1.61</v>
      </c>
      <c r="DA279" s="34">
        <f t="shared" si="480"/>
        <v>1.1499999999999999</v>
      </c>
      <c r="DB279" s="34">
        <f t="shared" si="480"/>
        <v>0.43</v>
      </c>
      <c r="DE279" s="34" t="s">
        <v>271</v>
      </c>
      <c r="DF279" s="34">
        <f t="shared" ref="DF279:DI279" si="481">SUM(DF27)</f>
        <v>0.68</v>
      </c>
      <c r="DG279" s="34">
        <f t="shared" si="481"/>
        <v>0.52</v>
      </c>
      <c r="DH279" s="34">
        <f t="shared" si="481"/>
        <v>0.63</v>
      </c>
      <c r="DI279" s="34">
        <f t="shared" si="481"/>
        <v>0.42</v>
      </c>
      <c r="DL279" s="34" t="s">
        <v>271</v>
      </c>
      <c r="DM279" s="34">
        <f t="shared" ref="DM279:DP279" si="482">SUM(DM27)</f>
        <v>0.39</v>
      </c>
      <c r="DN279" s="34">
        <f t="shared" si="482"/>
        <v>0.21</v>
      </c>
      <c r="DO279" s="34">
        <f t="shared" si="482"/>
        <v>0.2</v>
      </c>
      <c r="DP279" s="34">
        <f t="shared" si="482"/>
        <v>0.25</v>
      </c>
      <c r="DS279" s="34" t="s">
        <v>271</v>
      </c>
      <c r="DT279" s="34">
        <f t="shared" ref="DT279:DW279" si="483">SUM(DT27)</f>
        <v>0.73</v>
      </c>
      <c r="DU279" s="34">
        <f t="shared" si="483"/>
        <v>0.78</v>
      </c>
      <c r="DV279" s="34">
        <f t="shared" si="483"/>
        <v>0.5</v>
      </c>
      <c r="DW279" s="34">
        <f t="shared" si="483"/>
        <v>0.34</v>
      </c>
      <c r="DZ279" s="34" t="s">
        <v>271</v>
      </c>
      <c r="EA279" s="34">
        <f t="shared" ref="EA279:ED279" si="484">SUM(EA27)</f>
        <v>0.61</v>
      </c>
      <c r="EB279" s="34">
        <f t="shared" si="484"/>
        <v>1.1200000000000001</v>
      </c>
      <c r="EC279" s="34">
        <f t="shared" si="484"/>
        <v>0.13</v>
      </c>
      <c r="ED279" s="34">
        <f t="shared" si="484"/>
        <v>0.84</v>
      </c>
      <c r="EG279" s="34" t="s">
        <v>271</v>
      </c>
      <c r="EH279" s="34">
        <f t="shared" ref="EH279:EK279" si="485">SUM(EH27)</f>
        <v>0.99</v>
      </c>
      <c r="EI279" s="34">
        <f t="shared" si="485"/>
        <v>2.99</v>
      </c>
      <c r="EJ279" s="34">
        <f t="shared" si="485"/>
        <v>0.49</v>
      </c>
      <c r="EK279" s="34">
        <f t="shared" si="485"/>
        <v>0.48</v>
      </c>
      <c r="EN279" s="34" t="s">
        <v>271</v>
      </c>
      <c r="EO279" s="34">
        <f t="shared" ref="EO279:ER279" si="486">SUM(EO27)</f>
        <v>0.76</v>
      </c>
      <c r="EP279" s="34">
        <f t="shared" si="486"/>
        <v>2.1</v>
      </c>
      <c r="EQ279" s="34">
        <f t="shared" si="486"/>
        <v>0.37</v>
      </c>
      <c r="ER279" s="34">
        <f t="shared" si="486"/>
        <v>0.56999999999999995</v>
      </c>
      <c r="EU279" s="34" t="s">
        <v>271</v>
      </c>
      <c r="EV279" s="34">
        <f t="shared" ref="EV279:EY279" si="487">SUM(EV27)</f>
        <v>0.77</v>
      </c>
      <c r="EW279" s="34">
        <f t="shared" si="487"/>
        <v>1.55</v>
      </c>
      <c r="EX279" s="34">
        <f t="shared" si="487"/>
        <v>0.26</v>
      </c>
      <c r="EY279" s="34">
        <f t="shared" si="487"/>
        <v>1.29</v>
      </c>
      <c r="FC279" s="34">
        <f t="shared" ref="FC279:FF279" si="488">SUM(FC27)</f>
        <v>0.89</v>
      </c>
      <c r="FD279" s="34">
        <f t="shared" si="488"/>
        <v>1.75</v>
      </c>
      <c r="FE279" s="34">
        <f t="shared" si="488"/>
        <v>0.55000000000000004</v>
      </c>
      <c r="FF279" s="34">
        <f t="shared" si="488"/>
        <v>1.05</v>
      </c>
      <c r="FG279" s="34"/>
      <c r="FJ279" s="34">
        <f t="shared" ref="FJ279:FM279" si="489">SUM(FJ27)</f>
        <v>1.17</v>
      </c>
      <c r="FK279" s="34">
        <f t="shared" si="489"/>
        <v>2.5</v>
      </c>
      <c r="FL279" s="34">
        <f t="shared" si="489"/>
        <v>0.6</v>
      </c>
      <c r="FM279" s="34">
        <f t="shared" si="489"/>
        <v>0.61</v>
      </c>
      <c r="FQ279" s="34">
        <f t="shared" ref="FQ279:FT279" si="490">SUM(FQ27)</f>
        <v>1.1200000000000001</v>
      </c>
      <c r="FR279" s="34">
        <f t="shared" si="490"/>
        <v>2.67</v>
      </c>
      <c r="FS279" s="34">
        <f t="shared" si="490"/>
        <v>0.41</v>
      </c>
      <c r="FT279" s="34">
        <f t="shared" si="490"/>
        <v>1.36</v>
      </c>
      <c r="FX279" s="34">
        <f t="shared" ref="FX279:GA279" si="491">SUM(FX27)</f>
        <v>0.88</v>
      </c>
      <c r="FY279" s="34">
        <f t="shared" si="491"/>
        <v>1.44</v>
      </c>
      <c r="FZ279" s="34">
        <f t="shared" si="491"/>
        <v>0.59</v>
      </c>
      <c r="GA279" s="34">
        <f t="shared" si="491"/>
        <v>0.98</v>
      </c>
      <c r="GE279" s="34">
        <f t="shared" ref="GE279:GH279" si="492">SUM(GE27)</f>
        <v>0.74</v>
      </c>
      <c r="GF279" s="34">
        <f t="shared" si="492"/>
        <v>2.06</v>
      </c>
      <c r="GG279" s="34">
        <f t="shared" si="492"/>
        <v>0.46</v>
      </c>
      <c r="GH279" s="34">
        <f t="shared" si="492"/>
        <v>0.54</v>
      </c>
      <c r="GL279" s="34">
        <f t="shared" ref="GL279:GO279" si="493">SUM(GL27)</f>
        <v>0.78</v>
      </c>
      <c r="GM279" s="34">
        <f t="shared" si="493"/>
        <v>1.98</v>
      </c>
      <c r="GN279" s="34">
        <f t="shared" si="493"/>
        <v>0.39</v>
      </c>
      <c r="GO279" s="34">
        <f t="shared" si="493"/>
        <v>1</v>
      </c>
      <c r="GS279" s="49">
        <f t="shared" ref="GS279:GV279" si="494">SUM(GS27)</f>
        <v>0.46</v>
      </c>
      <c r="GT279" s="49">
        <f t="shared" si="494"/>
        <v>0.84</v>
      </c>
      <c r="GU279" s="49">
        <f t="shared" si="494"/>
        <v>0.26</v>
      </c>
      <c r="GV279" s="49">
        <f t="shared" si="494"/>
        <v>0.72</v>
      </c>
      <c r="GZ279" s="57">
        <f t="shared" ref="GZ279:HC279" si="495">SUM(GZ27)</f>
        <v>0.74</v>
      </c>
      <c r="HA279" s="57">
        <f t="shared" si="495"/>
        <v>2.0499999999999998</v>
      </c>
      <c r="HB279" s="57">
        <f t="shared" si="495"/>
        <v>0.39</v>
      </c>
      <c r="HC279" s="57">
        <f t="shared" si="495"/>
        <v>0.61</v>
      </c>
      <c r="HG279" s="57">
        <f t="shared" ref="HG279:HJ279" si="496">SUM(HG27)</f>
        <v>1.05</v>
      </c>
      <c r="HH279" s="57">
        <f t="shared" si="496"/>
        <v>2.46</v>
      </c>
      <c r="HI279" s="57">
        <f t="shared" si="496"/>
        <v>0.7</v>
      </c>
      <c r="HJ279" s="57">
        <f t="shared" si="496"/>
        <v>1.18</v>
      </c>
      <c r="HN279" s="57">
        <f t="shared" ref="HN279:HQ279" si="497">SUM(HN27)</f>
        <v>0.93</v>
      </c>
      <c r="HO279" s="57">
        <f t="shared" si="497"/>
        <v>1.9</v>
      </c>
      <c r="HP279" s="57">
        <f t="shared" si="497"/>
        <v>0.45</v>
      </c>
      <c r="HQ279" s="57">
        <f t="shared" si="497"/>
        <v>1.46</v>
      </c>
      <c r="HU279" s="57">
        <f t="shared" ref="HU279:HX279" si="498">SUM(HU27)</f>
        <v>1.2</v>
      </c>
      <c r="HV279" s="57">
        <f t="shared" si="498"/>
        <v>3.11</v>
      </c>
      <c r="HW279" s="57">
        <f t="shared" si="498"/>
        <v>0.61</v>
      </c>
      <c r="HX279" s="57">
        <f t="shared" si="498"/>
        <v>1.45</v>
      </c>
      <c r="IB279" s="57">
        <f t="shared" ref="IB279:IE279" si="499">SUM(IB27)</f>
        <v>1.07</v>
      </c>
      <c r="IC279" s="57">
        <f t="shared" si="499"/>
        <v>2.0299999999999998</v>
      </c>
      <c r="ID279" s="57">
        <f t="shared" si="499"/>
        <v>0.78</v>
      </c>
      <c r="IE279" s="57">
        <f t="shared" si="499"/>
        <v>0.92</v>
      </c>
    </row>
    <row r="280" spans="1:239" x14ac:dyDescent="0.25">
      <c r="A280" s="34" t="s">
        <v>272</v>
      </c>
      <c r="B280" s="34">
        <f t="shared" ref="B280:E280" si="500">SUM(B28)</f>
        <v>0.32</v>
      </c>
      <c r="C280" s="34">
        <f t="shared" si="500"/>
        <v>1.81</v>
      </c>
      <c r="D280" s="34">
        <f t="shared" si="500"/>
        <v>0.1</v>
      </c>
      <c r="E280" s="34">
        <f t="shared" si="500"/>
        <v>0</v>
      </c>
      <c r="H280" s="34" t="s">
        <v>272</v>
      </c>
      <c r="I280" s="34">
        <f t="shared" ref="I280:L280" si="501">SUM(I28)</f>
        <v>0.27</v>
      </c>
      <c r="J280" s="34">
        <f t="shared" si="501"/>
        <v>0.26</v>
      </c>
      <c r="K280" s="34">
        <f t="shared" si="501"/>
        <v>0.35</v>
      </c>
      <c r="L280" s="34">
        <f t="shared" si="501"/>
        <v>0</v>
      </c>
      <c r="O280" s="34" t="s">
        <v>272</v>
      </c>
      <c r="P280" s="34">
        <f t="shared" ref="P280:S280" si="502">SUM(P28)</f>
        <v>0.14000000000000001</v>
      </c>
      <c r="Q280" s="34">
        <f t="shared" si="502"/>
        <v>0.21</v>
      </c>
      <c r="R280" s="34">
        <f t="shared" si="502"/>
        <v>0.12</v>
      </c>
      <c r="S280" s="34">
        <f t="shared" si="502"/>
        <v>0.08</v>
      </c>
      <c r="V280" s="34" t="s">
        <v>272</v>
      </c>
      <c r="W280" s="34">
        <f t="shared" ref="W280:Z280" si="503">SUM(W28)</f>
        <v>0.25</v>
      </c>
      <c r="X280" s="34">
        <f t="shared" si="503"/>
        <v>0.42</v>
      </c>
      <c r="Y280" s="34">
        <f t="shared" si="503"/>
        <v>0.25</v>
      </c>
      <c r="Z280" s="34">
        <f t="shared" si="503"/>
        <v>0</v>
      </c>
      <c r="AC280" s="34" t="s">
        <v>272</v>
      </c>
      <c r="AD280" s="34">
        <f t="shared" ref="AD280:AG280" si="504">SUM(AD28)</f>
        <v>0.33</v>
      </c>
      <c r="AE280" s="34">
        <f t="shared" si="504"/>
        <v>0.28000000000000003</v>
      </c>
      <c r="AF280" s="34">
        <f t="shared" si="504"/>
        <v>0.44</v>
      </c>
      <c r="AG280" s="34">
        <f t="shared" si="504"/>
        <v>0</v>
      </c>
      <c r="AJ280" s="34" t="s">
        <v>272</v>
      </c>
      <c r="AK280" s="34">
        <f t="shared" ref="AK280:AN280" si="505">SUM(AK28)</f>
        <v>0.7</v>
      </c>
      <c r="AL280" s="34">
        <f t="shared" si="505"/>
        <v>3.39</v>
      </c>
      <c r="AM280" s="34">
        <f t="shared" si="505"/>
        <v>0.23</v>
      </c>
      <c r="AN280" s="34">
        <f t="shared" si="505"/>
        <v>0.12</v>
      </c>
      <c r="AQ280" s="32" t="s">
        <v>272</v>
      </c>
      <c r="AR280" s="32">
        <f t="shared" ref="AR280:AU280" si="506">SUM(AR28)</f>
        <v>0.66</v>
      </c>
      <c r="AS280" s="32">
        <f t="shared" si="506"/>
        <v>2.46</v>
      </c>
      <c r="AT280" s="32">
        <f t="shared" si="506"/>
        <v>0.26</v>
      </c>
      <c r="AU280" s="32">
        <f t="shared" si="506"/>
        <v>0.28999999999999998</v>
      </c>
      <c r="AX280" s="32" t="s">
        <v>272</v>
      </c>
      <c r="AY280" s="32">
        <f t="shared" ref="AY280:BB280" si="507">SUM(AY28)</f>
        <v>0.38</v>
      </c>
      <c r="AZ280" s="32">
        <f t="shared" si="507"/>
        <v>1.3</v>
      </c>
      <c r="BA280" s="32">
        <f t="shared" si="507"/>
        <v>0.25</v>
      </c>
      <c r="BB280" s="32">
        <f t="shared" si="507"/>
        <v>0</v>
      </c>
      <c r="BE280" s="32" t="s">
        <v>272</v>
      </c>
      <c r="BF280" s="32">
        <f t="shared" ref="BF280:BI280" si="508">SUM(BF28)</f>
        <v>0.18</v>
      </c>
      <c r="BG280" s="32">
        <f t="shared" si="508"/>
        <v>0.54</v>
      </c>
      <c r="BH280" s="32">
        <f t="shared" si="508"/>
        <v>0.16</v>
      </c>
      <c r="BI280" s="32">
        <f t="shared" si="508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509">SUM(BP28)</f>
        <v>0.28000000000000003</v>
      </c>
      <c r="BQ280" s="32">
        <f t="shared" si="509"/>
        <v>0.83</v>
      </c>
      <c r="BR280" s="32">
        <f t="shared" si="509"/>
        <v>0.04</v>
      </c>
      <c r="BS280" s="32">
        <f t="shared" si="509"/>
        <v>0</v>
      </c>
      <c r="BV280" s="2" t="s">
        <v>272</v>
      </c>
      <c r="BW280" s="2">
        <f t="shared" ref="BW280:BZ280" si="510">SUM(BW28)</f>
        <v>0.36</v>
      </c>
      <c r="BX280" s="2">
        <f t="shared" si="510"/>
        <v>0.26</v>
      </c>
      <c r="BY280" s="2">
        <f t="shared" si="510"/>
        <v>0.35</v>
      </c>
      <c r="BZ280" s="2">
        <f t="shared" si="510"/>
        <v>0.05</v>
      </c>
      <c r="CC280" s="2" t="s">
        <v>272</v>
      </c>
      <c r="CD280" s="2">
        <f t="shared" si="279"/>
        <v>0.4</v>
      </c>
      <c r="CE280" s="2">
        <f t="shared" si="279"/>
        <v>1.04</v>
      </c>
      <c r="CF280" s="2">
        <f t="shared" si="279"/>
        <v>0.28000000000000003</v>
      </c>
      <c r="CG280" s="2">
        <f t="shared" si="279"/>
        <v>0.05</v>
      </c>
      <c r="CJ280" s="34" t="s">
        <v>272</v>
      </c>
      <c r="CK280" s="34">
        <f t="shared" ref="CK280:CN280" si="511">SUM(CK28)</f>
        <v>0.84</v>
      </c>
      <c r="CL280" s="34">
        <f t="shared" si="511"/>
        <v>1.05</v>
      </c>
      <c r="CM280" s="34">
        <f t="shared" si="511"/>
        <v>0.65</v>
      </c>
      <c r="CN280" s="34">
        <f t="shared" si="511"/>
        <v>0.33</v>
      </c>
      <c r="CQ280" s="34" t="s">
        <v>272</v>
      </c>
      <c r="CR280" s="34">
        <f t="shared" ref="CR280:CU280" si="512">SUM(CR28)</f>
        <v>0.42</v>
      </c>
      <c r="CS280" s="34">
        <f t="shared" si="512"/>
        <v>1.37</v>
      </c>
      <c r="CT280" s="34">
        <f t="shared" si="512"/>
        <v>0.23</v>
      </c>
      <c r="CU280" s="34">
        <f t="shared" si="512"/>
        <v>0</v>
      </c>
      <c r="CX280" s="34" t="s">
        <v>272</v>
      </c>
      <c r="CY280" s="34">
        <f t="shared" ref="CY280:DB280" si="513">SUM(CY28)</f>
        <v>0.49</v>
      </c>
      <c r="CZ280" s="34">
        <f t="shared" si="513"/>
        <v>1.1200000000000001</v>
      </c>
      <c r="DA280" s="34">
        <f t="shared" si="513"/>
        <v>0.28000000000000003</v>
      </c>
      <c r="DB280" s="34">
        <f t="shared" si="513"/>
        <v>0</v>
      </c>
      <c r="DE280" s="34" t="s">
        <v>272</v>
      </c>
      <c r="DF280" s="34">
        <f t="shared" ref="DF280:DI280" si="514">SUM(DF28)</f>
        <v>0.77</v>
      </c>
      <c r="DG280" s="34">
        <f t="shared" si="514"/>
        <v>2.78</v>
      </c>
      <c r="DH280" s="34">
        <f t="shared" si="514"/>
        <v>0.3</v>
      </c>
      <c r="DI280" s="34">
        <f t="shared" si="514"/>
        <v>0</v>
      </c>
      <c r="DL280" s="34" t="s">
        <v>272</v>
      </c>
      <c r="DM280" s="34">
        <f t="shared" ref="DM280:DP280" si="515">SUM(DM28)</f>
        <v>0.46</v>
      </c>
      <c r="DN280" s="34">
        <f t="shared" si="515"/>
        <v>0.9</v>
      </c>
      <c r="DO280" s="34">
        <f t="shared" si="515"/>
        <v>0.5</v>
      </c>
      <c r="DP280" s="34">
        <f t="shared" si="515"/>
        <v>0</v>
      </c>
      <c r="DS280" s="34" t="s">
        <v>272</v>
      </c>
      <c r="DT280" s="34">
        <f t="shared" ref="DT280:DW280" si="516">SUM(DT28)</f>
        <v>0.71</v>
      </c>
      <c r="DU280" s="34">
        <f t="shared" si="516"/>
        <v>3.23</v>
      </c>
      <c r="DV280" s="34">
        <f t="shared" si="516"/>
        <v>0.28000000000000003</v>
      </c>
      <c r="DW280" s="34">
        <f t="shared" si="516"/>
        <v>0</v>
      </c>
      <c r="DZ280" s="34" t="s">
        <v>272</v>
      </c>
      <c r="EA280" s="34">
        <f t="shared" ref="EA280:ED280" si="517">SUM(EA28)</f>
        <v>0.25</v>
      </c>
      <c r="EB280" s="34">
        <f t="shared" si="517"/>
        <v>1.21</v>
      </c>
      <c r="EC280" s="34">
        <f t="shared" si="517"/>
        <v>0.03</v>
      </c>
      <c r="ED280" s="34">
        <f t="shared" si="517"/>
        <v>0</v>
      </c>
      <c r="EG280" s="34" t="s">
        <v>272</v>
      </c>
      <c r="EH280" s="34">
        <f t="shared" ref="EH280:EK280" si="518">SUM(EH28)</f>
        <v>0.41</v>
      </c>
      <c r="EI280" s="34">
        <f t="shared" si="518"/>
        <v>0.56000000000000005</v>
      </c>
      <c r="EJ280" s="34">
        <f t="shared" si="518"/>
        <v>0.3</v>
      </c>
      <c r="EK280" s="34">
        <f t="shared" si="518"/>
        <v>0.09</v>
      </c>
      <c r="EN280" s="34" t="s">
        <v>272</v>
      </c>
      <c r="EO280" s="34">
        <f t="shared" ref="EO280:ER280" si="519">SUM(EO28)</f>
        <v>0.34</v>
      </c>
      <c r="EP280" s="34">
        <f t="shared" si="519"/>
        <v>0.24</v>
      </c>
      <c r="EQ280" s="34">
        <f t="shared" si="519"/>
        <v>0.2</v>
      </c>
      <c r="ER280" s="34">
        <f t="shared" si="519"/>
        <v>0</v>
      </c>
      <c r="EU280" s="34" t="s">
        <v>272</v>
      </c>
      <c r="EV280" s="34">
        <f t="shared" ref="EV280:EY280" si="520">SUM(EV28)</f>
        <v>0.75</v>
      </c>
      <c r="EW280" s="34">
        <f t="shared" si="520"/>
        <v>1.54</v>
      </c>
      <c r="EX280" s="34">
        <f t="shared" si="520"/>
        <v>0.71</v>
      </c>
      <c r="EY280" s="34">
        <f t="shared" si="520"/>
        <v>0</v>
      </c>
      <c r="FC280" s="34">
        <f t="shared" ref="FC280:FF280" si="521">SUM(FC28)</f>
        <v>0.79</v>
      </c>
      <c r="FD280" s="34">
        <f t="shared" si="521"/>
        <v>1.56</v>
      </c>
      <c r="FE280" s="34">
        <f t="shared" si="521"/>
        <v>0.82</v>
      </c>
      <c r="FF280" s="34">
        <f t="shared" si="521"/>
        <v>0</v>
      </c>
      <c r="FG280" s="34"/>
      <c r="FJ280" s="34">
        <f t="shared" ref="FJ280:FM280" si="522">SUM(FJ28)</f>
        <v>1.02</v>
      </c>
      <c r="FK280" s="34">
        <f t="shared" si="522"/>
        <v>2.58</v>
      </c>
      <c r="FL280" s="34">
        <f t="shared" si="522"/>
        <v>0.97</v>
      </c>
      <c r="FM280" s="34">
        <f t="shared" si="522"/>
        <v>0.04</v>
      </c>
      <c r="FQ280" s="34">
        <f t="shared" ref="FQ280:FT280" si="523">SUM(FQ28)</f>
        <v>1.52</v>
      </c>
      <c r="FR280" s="34">
        <f t="shared" si="523"/>
        <v>2.34</v>
      </c>
      <c r="FS280" s="34">
        <f t="shared" si="523"/>
        <v>1.65</v>
      </c>
      <c r="FT280" s="34">
        <f t="shared" si="523"/>
        <v>0.28000000000000003</v>
      </c>
      <c r="FX280" s="34">
        <f t="shared" ref="FX280:GA280" si="524">SUM(FX28)</f>
        <v>1.35</v>
      </c>
      <c r="FY280" s="34">
        <f t="shared" si="524"/>
        <v>2.54</v>
      </c>
      <c r="FZ280" s="34">
        <f t="shared" si="524"/>
        <v>1.4</v>
      </c>
      <c r="GA280" s="34">
        <f t="shared" si="524"/>
        <v>0.19</v>
      </c>
      <c r="GE280" s="34">
        <f t="shared" ref="GE280:GH280" si="525">SUM(GE28)</f>
        <v>1.71</v>
      </c>
      <c r="GF280" s="34">
        <f t="shared" si="525"/>
        <v>2.27</v>
      </c>
      <c r="GG280" s="34">
        <f t="shared" si="525"/>
        <v>2.1</v>
      </c>
      <c r="GH280" s="34">
        <f t="shared" si="525"/>
        <v>0.18</v>
      </c>
      <c r="GL280" s="34">
        <f t="shared" ref="GL280:GO280" si="526">SUM(GL28)</f>
        <v>2.42</v>
      </c>
      <c r="GM280" s="34">
        <f t="shared" si="526"/>
        <v>2.72</v>
      </c>
      <c r="GN280" s="34">
        <f t="shared" si="526"/>
        <v>3</v>
      </c>
      <c r="GO280" s="34">
        <f t="shared" si="526"/>
        <v>0.06</v>
      </c>
      <c r="GS280" s="49">
        <f t="shared" ref="GS280:GV280" si="527">SUM(GS28)</f>
        <v>2.16</v>
      </c>
      <c r="GT280" s="49">
        <f t="shared" si="527"/>
        <v>2.4</v>
      </c>
      <c r="GU280" s="49">
        <f t="shared" si="527"/>
        <v>2.69</v>
      </c>
      <c r="GV280" s="49">
        <f t="shared" si="527"/>
        <v>7.0000000000000007E-2</v>
      </c>
      <c r="GZ280" s="57">
        <f t="shared" ref="GZ280:HC280" si="528">SUM(GZ28)</f>
        <v>1.56</v>
      </c>
      <c r="HA280" s="57">
        <f t="shared" si="528"/>
        <v>1.43</v>
      </c>
      <c r="HB280" s="57">
        <f t="shared" si="528"/>
        <v>1.93</v>
      </c>
      <c r="HC280" s="57">
        <f t="shared" si="528"/>
        <v>0.27</v>
      </c>
      <c r="HG280" s="57">
        <f t="shared" ref="HG280:HJ280" si="529">SUM(HG28)</f>
        <v>1.74</v>
      </c>
      <c r="HH280" s="57">
        <f t="shared" si="529"/>
        <v>2.25</v>
      </c>
      <c r="HI280" s="57">
        <f t="shared" si="529"/>
        <v>1.88</v>
      </c>
      <c r="HJ280" s="57">
        <f t="shared" si="529"/>
        <v>0.17</v>
      </c>
      <c r="HN280" s="57">
        <f t="shared" ref="HN280:HQ280" si="530">SUM(HN28)</f>
        <v>1.54</v>
      </c>
      <c r="HO280" s="57">
        <f t="shared" si="530"/>
        <v>0.46</v>
      </c>
      <c r="HP280" s="57">
        <f t="shared" si="530"/>
        <v>2.29</v>
      </c>
      <c r="HQ280" s="57">
        <f t="shared" si="530"/>
        <v>7.0000000000000007E-2</v>
      </c>
      <c r="HU280" s="57">
        <f t="shared" ref="HU280:HX280" si="531">SUM(HU28)</f>
        <v>1.72</v>
      </c>
      <c r="HV280" s="57">
        <f t="shared" si="531"/>
        <v>0.76</v>
      </c>
      <c r="HW280" s="57">
        <f t="shared" si="531"/>
        <v>2.39</v>
      </c>
      <c r="HX280" s="57">
        <f t="shared" si="531"/>
        <v>0.1</v>
      </c>
      <c r="IB280" s="57">
        <f t="shared" ref="IB280:IE280" si="532">SUM(IB28)</f>
        <v>1.1100000000000001</v>
      </c>
      <c r="IC280" s="57">
        <f t="shared" si="532"/>
        <v>0.59</v>
      </c>
      <c r="ID280" s="57">
        <f t="shared" si="532"/>
        <v>1.62</v>
      </c>
      <c r="IE280" s="57">
        <f t="shared" si="532"/>
        <v>0</v>
      </c>
    </row>
    <row r="281" spans="1:239" x14ac:dyDescent="0.25">
      <c r="A281" s="34" t="s">
        <v>273</v>
      </c>
      <c r="B281" s="34">
        <f t="shared" ref="B281:E281" si="533">SUM(B29)</f>
        <v>0.56999999999999995</v>
      </c>
      <c r="C281" s="34">
        <f t="shared" si="533"/>
        <v>1.1499999999999999</v>
      </c>
      <c r="D281" s="34">
        <f t="shared" si="533"/>
        <v>0.57999999999999996</v>
      </c>
      <c r="E281" s="34">
        <f t="shared" si="533"/>
        <v>0</v>
      </c>
      <c r="H281" s="34" t="s">
        <v>273</v>
      </c>
      <c r="I281" s="34">
        <f t="shared" ref="I281:L281" si="534">SUM(I29)</f>
        <v>1.03</v>
      </c>
      <c r="J281" s="34">
        <f t="shared" si="534"/>
        <v>1.95</v>
      </c>
      <c r="K281" s="34">
        <f t="shared" si="534"/>
        <v>1.07</v>
      </c>
      <c r="L281" s="34">
        <f t="shared" si="534"/>
        <v>0.24</v>
      </c>
      <c r="O281" s="34" t="s">
        <v>273</v>
      </c>
      <c r="P281" s="34">
        <f t="shared" ref="P281:S281" si="535">SUM(P29)</f>
        <v>1.07</v>
      </c>
      <c r="Q281" s="34">
        <f t="shared" si="535"/>
        <v>3.86</v>
      </c>
      <c r="R281" s="34">
        <f t="shared" si="535"/>
        <v>0.67</v>
      </c>
      <c r="S281" s="34">
        <f t="shared" si="535"/>
        <v>0.21</v>
      </c>
      <c r="V281" s="34" t="s">
        <v>273</v>
      </c>
      <c r="W281" s="34">
        <f t="shared" ref="W281:Z281" si="536">SUM(W29)</f>
        <v>0.73</v>
      </c>
      <c r="X281" s="34">
        <f t="shared" si="536"/>
        <v>1.9</v>
      </c>
      <c r="Y281" s="34">
        <f t="shared" si="536"/>
        <v>0.59</v>
      </c>
      <c r="Z281" s="34">
        <f t="shared" si="536"/>
        <v>0.16</v>
      </c>
      <c r="AC281" s="34" t="s">
        <v>273</v>
      </c>
      <c r="AD281" s="34">
        <f t="shared" ref="AD281:AG281" si="537">SUM(AD29)</f>
        <v>0.42</v>
      </c>
      <c r="AE281" s="34">
        <f t="shared" si="537"/>
        <v>1.1499999999999999</v>
      </c>
      <c r="AF281" s="34">
        <f t="shared" si="537"/>
        <v>0.38</v>
      </c>
      <c r="AG281" s="34">
        <f t="shared" si="537"/>
        <v>0</v>
      </c>
      <c r="AJ281" s="34" t="s">
        <v>273</v>
      </c>
      <c r="AK281" s="34">
        <f t="shared" ref="AK281:AN281" si="538">SUM(AK29)</f>
        <v>0.51</v>
      </c>
      <c r="AL281" s="34">
        <f t="shared" si="538"/>
        <v>1.27</v>
      </c>
      <c r="AM281" s="34">
        <f t="shared" si="538"/>
        <v>0.5</v>
      </c>
      <c r="AN281" s="34">
        <f t="shared" si="538"/>
        <v>0</v>
      </c>
      <c r="AQ281" s="32" t="s">
        <v>273</v>
      </c>
      <c r="AR281" s="32">
        <f t="shared" ref="AR281:AU281" si="539">SUM(AR29)</f>
        <v>0.81</v>
      </c>
      <c r="AS281" s="32">
        <f t="shared" si="539"/>
        <v>1.58</v>
      </c>
      <c r="AT281" s="32">
        <f t="shared" si="539"/>
        <v>0.72</v>
      </c>
      <c r="AU281" s="32">
        <f t="shared" si="539"/>
        <v>7.0000000000000007E-2</v>
      </c>
      <c r="AX281" s="32" t="s">
        <v>273</v>
      </c>
      <c r="AY281" s="32">
        <f t="shared" ref="AY281:BB281" si="540">SUM(AY29)</f>
        <v>0.37</v>
      </c>
      <c r="AZ281" s="32">
        <f t="shared" si="540"/>
        <v>0.97</v>
      </c>
      <c r="BA281" s="32">
        <f t="shared" si="540"/>
        <v>0.38</v>
      </c>
      <c r="BB281" s="32">
        <f t="shared" si="540"/>
        <v>0</v>
      </c>
      <c r="BE281" s="32" t="s">
        <v>273</v>
      </c>
      <c r="BF281" s="32">
        <f t="shared" ref="BF281:BI281" si="541">SUM(BF29)</f>
        <v>0.63</v>
      </c>
      <c r="BG281" s="32">
        <f t="shared" si="541"/>
        <v>1.32</v>
      </c>
      <c r="BH281" s="32">
        <f t="shared" si="541"/>
        <v>0.53</v>
      </c>
      <c r="BI281" s="32">
        <f t="shared" si="541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542">SUM(BP29)</f>
        <v>0.59</v>
      </c>
      <c r="BQ281" s="32">
        <f t="shared" si="542"/>
        <v>2.0299999999999998</v>
      </c>
      <c r="BR281" s="32">
        <f t="shared" si="542"/>
        <v>0.43</v>
      </c>
      <c r="BS281" s="32">
        <f t="shared" si="542"/>
        <v>0.06</v>
      </c>
      <c r="BV281" s="2" t="s">
        <v>273</v>
      </c>
      <c r="BW281" s="2">
        <f t="shared" ref="BW281:BZ281" si="543">SUM(BW29)</f>
        <v>0.51</v>
      </c>
      <c r="BX281" s="2">
        <f t="shared" si="543"/>
        <v>2.2599999999999998</v>
      </c>
      <c r="BY281" s="2">
        <f t="shared" si="543"/>
        <v>0.3</v>
      </c>
      <c r="BZ281" s="2">
        <f t="shared" si="543"/>
        <v>0</v>
      </c>
      <c r="CC281" s="2" t="s">
        <v>273</v>
      </c>
      <c r="CD281" s="2">
        <f t="shared" si="279"/>
        <v>0.72</v>
      </c>
      <c r="CE281" s="2">
        <f t="shared" si="279"/>
        <v>2.09</v>
      </c>
      <c r="CF281" s="2">
        <f t="shared" si="279"/>
        <v>0.67</v>
      </c>
      <c r="CG281" s="2">
        <f t="shared" si="279"/>
        <v>0.05</v>
      </c>
      <c r="CJ281" s="34" t="s">
        <v>273</v>
      </c>
      <c r="CK281" s="34">
        <f t="shared" ref="CK281:CN281" si="544">SUM(CK29)</f>
        <v>0.41</v>
      </c>
      <c r="CL281" s="34">
        <f t="shared" si="544"/>
        <v>0.67</v>
      </c>
      <c r="CM281" s="34">
        <f t="shared" si="544"/>
        <v>0.28000000000000003</v>
      </c>
      <c r="CN281" s="34">
        <f t="shared" si="544"/>
        <v>0.1</v>
      </c>
      <c r="CQ281" s="34" t="s">
        <v>273</v>
      </c>
      <c r="CR281" s="34">
        <f t="shared" ref="CR281:CU281" si="545">SUM(CR29)</f>
        <v>0.38</v>
      </c>
      <c r="CS281" s="34">
        <f t="shared" si="545"/>
        <v>0.83</v>
      </c>
      <c r="CT281" s="34">
        <f t="shared" si="545"/>
        <v>0.42</v>
      </c>
      <c r="CU281" s="34">
        <f t="shared" si="545"/>
        <v>0</v>
      </c>
      <c r="CX281" s="34" t="s">
        <v>273</v>
      </c>
      <c r="CY281" s="34">
        <f t="shared" ref="CY281:DB281" si="546">SUM(CY29)</f>
        <v>0.37</v>
      </c>
      <c r="CZ281" s="34">
        <f t="shared" si="546"/>
        <v>1.05</v>
      </c>
      <c r="DA281" s="34">
        <f t="shared" si="546"/>
        <v>0.35</v>
      </c>
      <c r="DB281" s="34">
        <f t="shared" si="546"/>
        <v>0</v>
      </c>
      <c r="DE281" s="34" t="s">
        <v>273</v>
      </c>
      <c r="DF281" s="34">
        <f t="shared" ref="DF281:DI281" si="547">SUM(DF29)</f>
        <v>0.39</v>
      </c>
      <c r="DG281" s="34">
        <f t="shared" si="547"/>
        <v>0.61</v>
      </c>
      <c r="DH281" s="34">
        <f t="shared" si="547"/>
        <v>0.38</v>
      </c>
      <c r="DI281" s="34">
        <f t="shared" si="547"/>
        <v>0.14000000000000001</v>
      </c>
      <c r="DL281" s="34" t="s">
        <v>273</v>
      </c>
      <c r="DM281" s="34">
        <f t="shared" ref="DM281:DP281" si="548">SUM(DM29)</f>
        <v>0.53</v>
      </c>
      <c r="DN281" s="34">
        <f t="shared" si="548"/>
        <v>0.88</v>
      </c>
      <c r="DO281" s="34">
        <f t="shared" si="548"/>
        <v>0.62</v>
      </c>
      <c r="DP281" s="34">
        <f t="shared" si="548"/>
        <v>0</v>
      </c>
      <c r="DS281" s="34" t="s">
        <v>273</v>
      </c>
      <c r="DT281" s="34">
        <f t="shared" ref="DT281:DW281" si="549">SUM(DT29)</f>
        <v>0.37</v>
      </c>
      <c r="DU281" s="34">
        <f t="shared" si="549"/>
        <v>0.13</v>
      </c>
      <c r="DV281" s="34">
        <f t="shared" si="549"/>
        <v>0.56999999999999995</v>
      </c>
      <c r="DW281" s="34">
        <f t="shared" si="549"/>
        <v>0</v>
      </c>
      <c r="DZ281" s="34" t="s">
        <v>273</v>
      </c>
      <c r="EA281" s="34">
        <f t="shared" ref="EA281:ED281" si="550">SUM(EA29)</f>
        <v>0.48</v>
      </c>
      <c r="EB281" s="34">
        <f t="shared" si="550"/>
        <v>0.2</v>
      </c>
      <c r="EC281" s="34">
        <f t="shared" si="550"/>
        <v>0.72</v>
      </c>
      <c r="ED281" s="34">
        <f t="shared" si="550"/>
        <v>0.09</v>
      </c>
      <c r="EG281" s="34" t="s">
        <v>273</v>
      </c>
      <c r="EH281" s="34">
        <f t="shared" ref="EH281:EK281" si="551">SUM(EH29)</f>
        <v>0.55000000000000004</v>
      </c>
      <c r="EI281" s="34">
        <f t="shared" si="551"/>
        <v>0.89</v>
      </c>
      <c r="EJ281" s="34">
        <f t="shared" si="551"/>
        <v>0.59</v>
      </c>
      <c r="EK281" s="34">
        <f t="shared" si="551"/>
        <v>0.18</v>
      </c>
      <c r="EN281" s="34" t="s">
        <v>273</v>
      </c>
      <c r="EO281" s="34">
        <f t="shared" ref="EO281:ER281" si="552">SUM(EO29)</f>
        <v>0.74</v>
      </c>
      <c r="EP281" s="34">
        <f t="shared" si="552"/>
        <v>1.73</v>
      </c>
      <c r="EQ281" s="34">
        <f t="shared" si="552"/>
        <v>0.78</v>
      </c>
      <c r="ER281" s="34">
        <f t="shared" si="552"/>
        <v>0</v>
      </c>
      <c r="EU281" s="34" t="s">
        <v>273</v>
      </c>
      <c r="EV281" s="34">
        <f t="shared" ref="EV281:EY281" si="553">SUM(EV29)</f>
        <v>0.55000000000000004</v>
      </c>
      <c r="EW281" s="34">
        <f t="shared" si="553"/>
        <v>1.56</v>
      </c>
      <c r="EX281" s="34">
        <f t="shared" si="553"/>
        <v>0.42</v>
      </c>
      <c r="EY281" s="34">
        <f t="shared" si="553"/>
        <v>0.32</v>
      </c>
      <c r="FC281" s="34">
        <f t="shared" ref="FC281:FF281" si="554">SUM(FC29)</f>
        <v>0.22</v>
      </c>
      <c r="FD281" s="34">
        <f t="shared" si="554"/>
        <v>0.48</v>
      </c>
      <c r="FE281" s="34">
        <f t="shared" si="554"/>
        <v>0.23</v>
      </c>
      <c r="FF281" s="34">
        <f t="shared" si="554"/>
        <v>0.04</v>
      </c>
      <c r="FG281" s="34"/>
      <c r="FJ281" s="34">
        <f t="shared" ref="FJ281:FM281" si="555">SUM(FJ29)</f>
        <v>0.19</v>
      </c>
      <c r="FK281" s="34">
        <f t="shared" si="555"/>
        <v>0.06</v>
      </c>
      <c r="FL281" s="34">
        <f t="shared" si="555"/>
        <v>0.23</v>
      </c>
      <c r="FM281" s="34">
        <f t="shared" si="555"/>
        <v>0.2</v>
      </c>
      <c r="FQ281" s="34">
        <f t="shared" ref="FQ281:FT281" si="556">SUM(FQ29)</f>
        <v>0.51</v>
      </c>
      <c r="FR281" s="34">
        <f t="shared" si="556"/>
        <v>0.55000000000000004</v>
      </c>
      <c r="FS281" s="34">
        <f t="shared" si="556"/>
        <v>0.6</v>
      </c>
      <c r="FT281" s="34">
        <f t="shared" si="556"/>
        <v>0.36</v>
      </c>
      <c r="FX281" s="34">
        <f t="shared" ref="FX281:GA281" si="557">SUM(FX29)</f>
        <v>0.4</v>
      </c>
      <c r="FY281" s="34">
        <f t="shared" si="557"/>
        <v>0.67</v>
      </c>
      <c r="FZ281" s="34">
        <f t="shared" si="557"/>
        <v>0.42</v>
      </c>
      <c r="GA281" s="34">
        <f t="shared" si="557"/>
        <v>0.09</v>
      </c>
      <c r="GE281" s="34">
        <f t="shared" ref="GE281:GH281" si="558">SUM(GE29)</f>
        <v>0.32</v>
      </c>
      <c r="GF281" s="34">
        <f t="shared" si="558"/>
        <v>0.4</v>
      </c>
      <c r="GG281" s="34">
        <f t="shared" si="558"/>
        <v>0.39</v>
      </c>
      <c r="GH281" s="34">
        <f t="shared" si="558"/>
        <v>0</v>
      </c>
      <c r="GL281" s="34">
        <f t="shared" ref="GL281:GO281" si="559">SUM(GL29)</f>
        <v>0.48</v>
      </c>
      <c r="GM281" s="34">
        <f t="shared" si="559"/>
        <v>0.62</v>
      </c>
      <c r="GN281" s="34">
        <f t="shared" si="559"/>
        <v>0.61</v>
      </c>
      <c r="GO281" s="34">
        <f t="shared" si="559"/>
        <v>0</v>
      </c>
      <c r="GS281" s="49">
        <f t="shared" ref="GS281:GV281" si="560">SUM(GS29)</f>
        <v>0.39</v>
      </c>
      <c r="GT281" s="49">
        <f t="shared" si="560"/>
        <v>0.66</v>
      </c>
      <c r="GU281" s="49">
        <f t="shared" si="560"/>
        <v>0.39</v>
      </c>
      <c r="GV281" s="49">
        <f t="shared" si="560"/>
        <v>0</v>
      </c>
      <c r="GZ281" s="57">
        <f t="shared" ref="GZ281:HC281" si="561">SUM(GZ29)</f>
        <v>0.54</v>
      </c>
      <c r="HA281" s="57">
        <f t="shared" si="561"/>
        <v>0.82</v>
      </c>
      <c r="HB281" s="57">
        <f t="shared" si="561"/>
        <v>0.55000000000000004</v>
      </c>
      <c r="HC281" s="57">
        <f t="shared" si="561"/>
        <v>0.46</v>
      </c>
      <c r="HG281" s="57">
        <f t="shared" ref="HG281:HJ281" si="562">SUM(HG29)</f>
        <v>0.78</v>
      </c>
      <c r="HH281" s="57">
        <f t="shared" si="562"/>
        <v>1.01</v>
      </c>
      <c r="HI281" s="57">
        <f t="shared" si="562"/>
        <v>0.99</v>
      </c>
      <c r="HJ281" s="57">
        <f t="shared" si="562"/>
        <v>0</v>
      </c>
      <c r="HN281" s="57">
        <f t="shared" ref="HN281:HQ281" si="563">SUM(HN29)</f>
        <v>0.68</v>
      </c>
      <c r="HO281" s="57">
        <f t="shared" si="563"/>
        <v>1.88</v>
      </c>
      <c r="HP281" s="57">
        <f t="shared" si="563"/>
        <v>0.63</v>
      </c>
      <c r="HQ281" s="57">
        <f t="shared" si="563"/>
        <v>0</v>
      </c>
      <c r="HU281" s="57">
        <f t="shared" ref="HU281:HX281" si="564">SUM(HU29)</f>
        <v>0.7</v>
      </c>
      <c r="HV281" s="57">
        <f t="shared" si="564"/>
        <v>1.37</v>
      </c>
      <c r="HW281" s="57">
        <f t="shared" si="564"/>
        <v>0.57999999999999996</v>
      </c>
      <c r="HX281" s="57">
        <f t="shared" si="564"/>
        <v>0.61</v>
      </c>
      <c r="IB281" s="57">
        <f t="shared" ref="IB281:IE281" si="565">SUM(IB29)</f>
        <v>0.78</v>
      </c>
      <c r="IC281" s="57">
        <f t="shared" si="565"/>
        <v>1.88</v>
      </c>
      <c r="ID281" s="57">
        <f t="shared" si="565"/>
        <v>0.67</v>
      </c>
      <c r="IE281" s="57">
        <f t="shared" si="565"/>
        <v>0.47</v>
      </c>
    </row>
    <row r="282" spans="1:239" x14ac:dyDescent="0.25">
      <c r="A282" s="34" t="s">
        <v>274</v>
      </c>
      <c r="B282" s="34">
        <f t="shared" ref="B282:E282" si="566">SUM(B30)</f>
        <v>0.33</v>
      </c>
      <c r="C282" s="34">
        <f t="shared" si="566"/>
        <v>0.82</v>
      </c>
      <c r="D282" s="34">
        <f t="shared" si="566"/>
        <v>0.17</v>
      </c>
      <c r="E282" s="34">
        <f t="shared" si="566"/>
        <v>0.4</v>
      </c>
      <c r="H282" s="34" t="s">
        <v>274</v>
      </c>
      <c r="I282" s="34">
        <f t="shared" ref="I282:L282" si="567">SUM(I30)</f>
        <v>0.56000000000000005</v>
      </c>
      <c r="J282" s="34">
        <f t="shared" si="567"/>
        <v>1.58</v>
      </c>
      <c r="K282" s="34">
        <f t="shared" si="567"/>
        <v>0.23</v>
      </c>
      <c r="L282" s="34">
        <f t="shared" si="567"/>
        <v>0.72</v>
      </c>
      <c r="O282" s="34" t="s">
        <v>274</v>
      </c>
      <c r="P282" s="34">
        <f t="shared" ref="P282:S282" si="568">SUM(P30)</f>
        <v>0.38</v>
      </c>
      <c r="Q282" s="34">
        <f t="shared" si="568"/>
        <v>0.95</v>
      </c>
      <c r="R282" s="34">
        <f t="shared" si="568"/>
        <v>0.09</v>
      </c>
      <c r="S282" s="34">
        <f t="shared" si="568"/>
        <v>0.87</v>
      </c>
      <c r="V282" s="34" t="s">
        <v>274</v>
      </c>
      <c r="W282" s="34">
        <f t="shared" ref="W282:Z282" si="569">SUM(W30)</f>
        <v>1.03</v>
      </c>
      <c r="X282" s="34">
        <f t="shared" si="569"/>
        <v>1.02</v>
      </c>
      <c r="Y282" s="34">
        <f t="shared" si="569"/>
        <v>0.94</v>
      </c>
      <c r="Z282" s="34">
        <f t="shared" si="569"/>
        <v>1.25</v>
      </c>
      <c r="AC282" s="34" t="s">
        <v>274</v>
      </c>
      <c r="AD282" s="34">
        <f t="shared" ref="AD282:AG282" si="570">SUM(AD30)</f>
        <v>0.93</v>
      </c>
      <c r="AE282" s="34">
        <f t="shared" si="570"/>
        <v>0.83</v>
      </c>
      <c r="AF282" s="34">
        <f t="shared" si="570"/>
        <v>0.66</v>
      </c>
      <c r="AG282" s="34">
        <f t="shared" si="570"/>
        <v>1.52</v>
      </c>
      <c r="AJ282" s="34" t="s">
        <v>274</v>
      </c>
      <c r="AK282" s="34">
        <f t="shared" ref="AK282:AN282" si="571">SUM(AK30)</f>
        <v>0.65</v>
      </c>
      <c r="AL282" s="34">
        <f t="shared" si="571"/>
        <v>0.91</v>
      </c>
      <c r="AM282" s="34">
        <f t="shared" si="571"/>
        <v>0.6</v>
      </c>
      <c r="AN282" s="34">
        <f t="shared" si="571"/>
        <v>0.69</v>
      </c>
      <c r="AQ282" s="32" t="s">
        <v>274</v>
      </c>
      <c r="AR282" s="32">
        <f t="shared" ref="AR282:AU282" si="572">SUM(AR30)</f>
        <v>1.03</v>
      </c>
      <c r="AS282" s="32">
        <f t="shared" si="572"/>
        <v>1.51</v>
      </c>
      <c r="AT282" s="32">
        <f t="shared" si="572"/>
        <v>1.05</v>
      </c>
      <c r="AU282" s="32">
        <f t="shared" si="572"/>
        <v>0.56999999999999995</v>
      </c>
      <c r="AX282" s="32" t="s">
        <v>274</v>
      </c>
      <c r="AY282" s="32">
        <f t="shared" ref="AY282:BB282" si="573">SUM(AY30)</f>
        <v>0.43</v>
      </c>
      <c r="AZ282" s="32">
        <f t="shared" si="573"/>
        <v>0.25</v>
      </c>
      <c r="BA282" s="32">
        <f t="shared" si="573"/>
        <v>0.49</v>
      </c>
      <c r="BB282" s="32">
        <f t="shared" si="573"/>
        <v>0.28000000000000003</v>
      </c>
      <c r="BE282" s="32" t="s">
        <v>274</v>
      </c>
      <c r="BF282" s="32">
        <f t="shared" ref="BF282:BI282" si="574">SUM(BF30)</f>
        <v>0.76</v>
      </c>
      <c r="BG282" s="32">
        <f t="shared" si="574"/>
        <v>1.1599999999999999</v>
      </c>
      <c r="BH282" s="32">
        <f t="shared" si="574"/>
        <v>0.55000000000000004</v>
      </c>
      <c r="BI282" s="32">
        <f t="shared" si="574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575">SUM(BP30)</f>
        <v>0.47</v>
      </c>
      <c r="BQ282" s="32">
        <f t="shared" si="575"/>
        <v>0.56999999999999995</v>
      </c>
      <c r="BR282" s="32">
        <f t="shared" si="575"/>
        <v>0.28999999999999998</v>
      </c>
      <c r="BS282" s="32">
        <f t="shared" si="575"/>
        <v>0.65</v>
      </c>
      <c r="BV282" s="2" t="s">
        <v>274</v>
      </c>
      <c r="BW282" s="2">
        <f t="shared" ref="BW282:BZ282" si="576">SUM(BW30)</f>
        <v>0.35</v>
      </c>
      <c r="BX282" s="2">
        <f t="shared" si="576"/>
        <v>0.78</v>
      </c>
      <c r="BY282" s="2">
        <f t="shared" si="576"/>
        <v>0.17</v>
      </c>
      <c r="BZ282" s="2">
        <f t="shared" si="576"/>
        <v>0.51</v>
      </c>
      <c r="CC282" s="2" t="s">
        <v>274</v>
      </c>
      <c r="CD282" s="2">
        <f t="shared" si="279"/>
        <v>0.46</v>
      </c>
      <c r="CE282" s="2">
        <f t="shared" si="279"/>
        <v>1.25</v>
      </c>
      <c r="CF282" s="2">
        <f t="shared" si="279"/>
        <v>0.28999999999999998</v>
      </c>
      <c r="CG282" s="2">
        <f t="shared" si="279"/>
        <v>0.54</v>
      </c>
      <c r="CJ282" s="34" t="s">
        <v>274</v>
      </c>
      <c r="CK282" s="34">
        <f t="shared" ref="CK282:CN282" si="577">SUM(CK30)</f>
        <v>0.49</v>
      </c>
      <c r="CL282" s="34">
        <f t="shared" si="577"/>
        <v>0.75</v>
      </c>
      <c r="CM282" s="34">
        <f t="shared" si="577"/>
        <v>0.38</v>
      </c>
      <c r="CN282" s="34">
        <f t="shared" si="577"/>
        <v>0.3</v>
      </c>
      <c r="CQ282" s="34" t="s">
        <v>274</v>
      </c>
      <c r="CR282" s="34">
        <f t="shared" ref="CR282:CU282" si="578">SUM(CR30)</f>
        <v>0.48</v>
      </c>
      <c r="CS282" s="34">
        <f t="shared" si="578"/>
        <v>0.37</v>
      </c>
      <c r="CT282" s="34">
        <f t="shared" si="578"/>
        <v>0.65</v>
      </c>
      <c r="CU282" s="34">
        <f t="shared" si="578"/>
        <v>0</v>
      </c>
      <c r="CX282" s="34" t="s">
        <v>274</v>
      </c>
      <c r="CY282" s="34">
        <f t="shared" ref="CY282:DB282" si="579">SUM(CY30)</f>
        <v>0.36</v>
      </c>
      <c r="CZ282" s="34">
        <f t="shared" si="579"/>
        <v>0.6</v>
      </c>
      <c r="DA282" s="34">
        <f t="shared" si="579"/>
        <v>0.21</v>
      </c>
      <c r="DB282" s="34">
        <f t="shared" si="579"/>
        <v>0.14000000000000001</v>
      </c>
      <c r="DE282" s="34" t="s">
        <v>274</v>
      </c>
      <c r="DF282" s="34">
        <f t="shared" ref="DF282:DI282" si="580">SUM(DF30)</f>
        <v>0.33</v>
      </c>
      <c r="DG282" s="34">
        <f t="shared" si="580"/>
        <v>0.53</v>
      </c>
      <c r="DH282" s="34">
        <f t="shared" si="580"/>
        <v>0.25</v>
      </c>
      <c r="DI282" s="34">
        <f t="shared" si="580"/>
        <v>0.28999999999999998</v>
      </c>
      <c r="DL282" s="34" t="s">
        <v>274</v>
      </c>
      <c r="DM282" s="34">
        <f t="shared" ref="DM282:DP282" si="581">SUM(DM30)</f>
        <v>0.2</v>
      </c>
      <c r="DN282" s="34">
        <f t="shared" si="581"/>
        <v>0</v>
      </c>
      <c r="DO282" s="34">
        <f t="shared" si="581"/>
        <v>0.28000000000000003</v>
      </c>
      <c r="DP282" s="34">
        <f t="shared" si="581"/>
        <v>0</v>
      </c>
      <c r="DS282" s="34" t="s">
        <v>274</v>
      </c>
      <c r="DT282" s="34">
        <f t="shared" ref="DT282:DW282" si="582">SUM(DT30)</f>
        <v>0.26</v>
      </c>
      <c r="DU282" s="34">
        <f t="shared" si="582"/>
        <v>0.05</v>
      </c>
      <c r="DV282" s="34">
        <f t="shared" si="582"/>
        <v>0.09</v>
      </c>
      <c r="DW282" s="34">
        <f t="shared" si="582"/>
        <v>0.67</v>
      </c>
      <c r="DZ282" s="34" t="s">
        <v>274</v>
      </c>
      <c r="EA282" s="34">
        <f t="shared" ref="EA282:ED282" si="583">SUM(EA30)</f>
        <v>0.09</v>
      </c>
      <c r="EB282" s="34">
        <f t="shared" si="583"/>
        <v>0</v>
      </c>
      <c r="EC282" s="34">
        <f t="shared" si="583"/>
        <v>0.02</v>
      </c>
      <c r="ED282" s="34">
        <f t="shared" si="583"/>
        <v>0.42</v>
      </c>
      <c r="EG282" s="34" t="s">
        <v>274</v>
      </c>
      <c r="EH282" s="34">
        <f t="shared" ref="EH282:EK282" si="584">SUM(EH30)</f>
        <v>0.15</v>
      </c>
      <c r="EI282" s="34">
        <f t="shared" si="584"/>
        <v>0.41</v>
      </c>
      <c r="EJ282" s="34">
        <f t="shared" si="584"/>
        <v>0.02</v>
      </c>
      <c r="EK282" s="34">
        <f t="shared" si="584"/>
        <v>0.35</v>
      </c>
      <c r="EN282" s="34" t="s">
        <v>274</v>
      </c>
      <c r="EO282" s="34">
        <f t="shared" ref="EO282:ER282" si="585">SUM(EO30)</f>
        <v>0.24</v>
      </c>
      <c r="EP282" s="34">
        <f t="shared" si="585"/>
        <v>0</v>
      </c>
      <c r="EQ282" s="34">
        <f t="shared" si="585"/>
        <v>0.39</v>
      </c>
      <c r="ER282" s="34">
        <f t="shared" si="585"/>
        <v>0</v>
      </c>
      <c r="EU282" s="34" t="s">
        <v>274</v>
      </c>
      <c r="EV282" s="34">
        <f t="shared" ref="EV282:EY282" si="586">SUM(EV30)</f>
        <v>0.13</v>
      </c>
      <c r="EW282" s="34">
        <f t="shared" si="586"/>
        <v>7.0000000000000007E-2</v>
      </c>
      <c r="EX282" s="34">
        <f t="shared" si="586"/>
        <v>0.14000000000000001</v>
      </c>
      <c r="EY282" s="34">
        <f t="shared" si="586"/>
        <v>0.17</v>
      </c>
      <c r="FC282" s="34">
        <f t="shared" ref="FC282:FF282" si="587">SUM(FC30)</f>
        <v>0.04</v>
      </c>
      <c r="FD282" s="34">
        <f t="shared" si="587"/>
        <v>0</v>
      </c>
      <c r="FE282" s="34">
        <f t="shared" si="587"/>
        <v>0.01</v>
      </c>
      <c r="FF282" s="34">
        <f t="shared" si="587"/>
        <v>0.18</v>
      </c>
      <c r="FG282" s="34"/>
      <c r="FJ282" s="34">
        <f t="shared" ref="FJ282:FM282" si="588">SUM(FJ30)</f>
        <v>0.13</v>
      </c>
      <c r="FK282" s="34">
        <f t="shared" si="588"/>
        <v>0.56000000000000005</v>
      </c>
      <c r="FL282" s="34">
        <f t="shared" si="588"/>
        <v>0.03</v>
      </c>
      <c r="FM282" s="34">
        <f t="shared" si="588"/>
        <v>0.1</v>
      </c>
      <c r="FQ282" s="34">
        <f t="shared" ref="FQ282:FT282" si="589">SUM(FQ30)</f>
        <v>0.19</v>
      </c>
      <c r="FR282" s="34">
        <f t="shared" si="589"/>
        <v>0.45</v>
      </c>
      <c r="FS282" s="34">
        <f t="shared" si="589"/>
        <v>0.11</v>
      </c>
      <c r="FT282" s="34">
        <f t="shared" si="589"/>
        <v>0.27</v>
      </c>
      <c r="FX282" s="34">
        <f t="shared" ref="FX282:GA282" si="590">SUM(FX30)</f>
        <v>0.56999999999999995</v>
      </c>
      <c r="FY282" s="34">
        <f t="shared" si="590"/>
        <v>0.66</v>
      </c>
      <c r="FZ282" s="34">
        <f t="shared" si="590"/>
        <v>0.71</v>
      </c>
      <c r="GA282" s="34">
        <f t="shared" si="590"/>
        <v>0</v>
      </c>
      <c r="GE282" s="34">
        <f t="shared" ref="GE282:GH282" si="591">SUM(GE30)</f>
        <v>0.26</v>
      </c>
      <c r="GF282" s="34">
        <f t="shared" si="591"/>
        <v>0.17</v>
      </c>
      <c r="GG282" s="34">
        <f t="shared" si="591"/>
        <v>0.35</v>
      </c>
      <c r="GH282" s="34">
        <f t="shared" si="591"/>
        <v>0</v>
      </c>
      <c r="GL282" s="34">
        <f t="shared" ref="GL282:GO282" si="592">SUM(GL30)</f>
        <v>0.54</v>
      </c>
      <c r="GM282" s="34">
        <f t="shared" si="592"/>
        <v>0</v>
      </c>
      <c r="GN282" s="34">
        <f t="shared" si="592"/>
        <v>0.85</v>
      </c>
      <c r="GO282" s="34">
        <f t="shared" si="592"/>
        <v>0.08</v>
      </c>
      <c r="GS282" s="49">
        <f t="shared" ref="GS282:GV282" si="593">SUM(GS30)</f>
        <v>0.18</v>
      </c>
      <c r="GT282" s="49">
        <f t="shared" si="593"/>
        <v>0</v>
      </c>
      <c r="GU282" s="49">
        <f t="shared" si="593"/>
        <v>0.28000000000000003</v>
      </c>
      <c r="GV282" s="49">
        <f t="shared" si="593"/>
        <v>0</v>
      </c>
      <c r="GZ282" s="57">
        <f t="shared" ref="GZ282:HC282" si="594">SUM(GZ30)</f>
        <v>0.12</v>
      </c>
      <c r="HA282" s="57">
        <f t="shared" si="594"/>
        <v>0.09</v>
      </c>
      <c r="HB282" s="57">
        <f t="shared" si="594"/>
        <v>0.1</v>
      </c>
      <c r="HC282" s="57">
        <f t="shared" si="594"/>
        <v>0</v>
      </c>
      <c r="HG282" s="57">
        <f t="shared" ref="HG282:HJ282" si="595">SUM(HG30)</f>
        <v>0.21</v>
      </c>
      <c r="HH282" s="57">
        <f t="shared" si="595"/>
        <v>0.28999999999999998</v>
      </c>
      <c r="HI282" s="57">
        <f t="shared" si="595"/>
        <v>0.25</v>
      </c>
      <c r="HJ282" s="57">
        <f t="shared" si="595"/>
        <v>0</v>
      </c>
      <c r="HN282" s="57">
        <f t="shared" ref="HN282:HQ282" si="596">SUM(HN30)</f>
        <v>0.16</v>
      </c>
      <c r="HO282" s="57">
        <f t="shared" si="596"/>
        <v>0.26</v>
      </c>
      <c r="HP282" s="57">
        <f t="shared" si="596"/>
        <v>0.09</v>
      </c>
      <c r="HQ282" s="57">
        <f t="shared" si="596"/>
        <v>0.27</v>
      </c>
      <c r="HU282" s="57">
        <f t="shared" ref="HU282:HX282" si="597">SUM(HU30)</f>
        <v>0.2</v>
      </c>
      <c r="HV282" s="57">
        <f t="shared" si="597"/>
        <v>0.28999999999999998</v>
      </c>
      <c r="HW282" s="57">
        <f t="shared" si="597"/>
        <v>0.08</v>
      </c>
      <c r="HX282" s="57">
        <f t="shared" si="597"/>
        <v>0.35</v>
      </c>
      <c r="IB282" s="57">
        <f t="shared" ref="IB282:IE282" si="598">SUM(IB30)</f>
        <v>0.23</v>
      </c>
      <c r="IC282" s="57">
        <f t="shared" si="598"/>
        <v>0.1</v>
      </c>
      <c r="ID282" s="57">
        <f t="shared" si="598"/>
        <v>0.22</v>
      </c>
      <c r="IE282" s="57">
        <f t="shared" si="598"/>
        <v>0.4</v>
      </c>
    </row>
    <row r="283" spans="1:239" x14ac:dyDescent="0.25">
      <c r="A283" s="34" t="s">
        <v>275</v>
      </c>
      <c r="B283" s="34">
        <f t="shared" ref="B283:E283" si="599">SUM(B31)</f>
        <v>0.89</v>
      </c>
      <c r="C283" s="34">
        <f t="shared" si="599"/>
        <v>0.97</v>
      </c>
      <c r="D283" s="34">
        <f t="shared" si="599"/>
        <v>0.99</v>
      </c>
      <c r="E283" s="34">
        <f t="shared" si="599"/>
        <v>0</v>
      </c>
      <c r="H283" s="34" t="s">
        <v>275</v>
      </c>
      <c r="I283" s="34">
        <f t="shared" ref="I283:L283" si="600">SUM(I31)</f>
        <v>0.76</v>
      </c>
      <c r="J283" s="34">
        <f t="shared" si="600"/>
        <v>0.67</v>
      </c>
      <c r="K283" s="34">
        <f t="shared" si="600"/>
        <v>0.76</v>
      </c>
      <c r="L283" s="34">
        <f t="shared" si="600"/>
        <v>0</v>
      </c>
      <c r="O283" s="34" t="s">
        <v>275</v>
      </c>
      <c r="P283" s="34">
        <f t="shared" ref="P283:S283" si="601">SUM(P31)</f>
        <v>0.67</v>
      </c>
      <c r="Q283" s="34">
        <f t="shared" si="601"/>
        <v>1.51</v>
      </c>
      <c r="R283" s="34">
        <f t="shared" si="601"/>
        <v>0.64</v>
      </c>
      <c r="S283" s="34">
        <f t="shared" si="601"/>
        <v>0</v>
      </c>
      <c r="V283" s="34" t="s">
        <v>275</v>
      </c>
      <c r="W283" s="34">
        <f t="shared" ref="W283:Z283" si="602">SUM(W31)</f>
        <v>0.24</v>
      </c>
      <c r="X283" s="34">
        <f t="shared" si="602"/>
        <v>0.31</v>
      </c>
      <c r="Y283" s="34">
        <f t="shared" si="602"/>
        <v>0.19</v>
      </c>
      <c r="Z283" s="34">
        <f t="shared" si="602"/>
        <v>0</v>
      </c>
      <c r="AC283" s="34" t="s">
        <v>275</v>
      </c>
      <c r="AD283" s="34">
        <f t="shared" ref="AD283:AG283" si="603">SUM(AD31)</f>
        <v>0.6</v>
      </c>
      <c r="AE283" s="34">
        <f t="shared" si="603"/>
        <v>1.21</v>
      </c>
      <c r="AF283" s="34">
        <f t="shared" si="603"/>
        <v>0.6</v>
      </c>
      <c r="AG283" s="34">
        <f t="shared" si="603"/>
        <v>0</v>
      </c>
      <c r="AJ283" s="34" t="s">
        <v>275</v>
      </c>
      <c r="AK283" s="34">
        <f t="shared" ref="AK283:AN283" si="604">SUM(AK31)</f>
        <v>0.28999999999999998</v>
      </c>
      <c r="AL283" s="34">
        <f t="shared" si="604"/>
        <v>0.13</v>
      </c>
      <c r="AM283" s="34">
        <f t="shared" si="604"/>
        <v>0.42</v>
      </c>
      <c r="AN283" s="34">
        <f t="shared" si="604"/>
        <v>0</v>
      </c>
      <c r="AQ283" s="32" t="s">
        <v>275</v>
      </c>
      <c r="AR283" s="32">
        <f t="shared" ref="AR283:AU283" si="605">SUM(AR31)</f>
        <v>0.26</v>
      </c>
      <c r="AS283" s="32">
        <f t="shared" si="605"/>
        <v>0.37</v>
      </c>
      <c r="AT283" s="32">
        <f t="shared" si="605"/>
        <v>0.13</v>
      </c>
      <c r="AU283" s="32">
        <f t="shared" si="605"/>
        <v>0.05</v>
      </c>
      <c r="AX283" s="32" t="s">
        <v>275</v>
      </c>
      <c r="AY283" s="32">
        <f t="shared" ref="AY283:BB283" si="606">SUM(AY31)</f>
        <v>0.51</v>
      </c>
      <c r="AZ283" s="32">
        <f t="shared" si="606"/>
        <v>0.75</v>
      </c>
      <c r="BA283" s="32">
        <f t="shared" si="606"/>
        <v>0.59</v>
      </c>
      <c r="BB283" s="32">
        <f t="shared" si="606"/>
        <v>0</v>
      </c>
      <c r="BE283" s="32" t="s">
        <v>275</v>
      </c>
      <c r="BF283" s="32">
        <f t="shared" ref="BF283:BI283" si="607">SUM(BF31)</f>
        <v>0.3</v>
      </c>
      <c r="BG283" s="32">
        <f t="shared" si="607"/>
        <v>0.12</v>
      </c>
      <c r="BH283" s="32">
        <f t="shared" si="607"/>
        <v>0.24</v>
      </c>
      <c r="BI283" s="32">
        <f t="shared" si="607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608">SUM(BP31)</f>
        <v>0.37</v>
      </c>
      <c r="BQ283" s="32">
        <f t="shared" si="608"/>
        <v>1.1100000000000001</v>
      </c>
      <c r="BR283" s="32">
        <f t="shared" si="608"/>
        <v>0.16</v>
      </c>
      <c r="BS283" s="32">
        <f t="shared" si="608"/>
        <v>0</v>
      </c>
      <c r="BV283" s="2" t="s">
        <v>275</v>
      </c>
      <c r="BW283" s="2">
        <f t="shared" ref="BW283:BZ283" si="609">SUM(BW31)</f>
        <v>0.46</v>
      </c>
      <c r="BX283" s="2">
        <f t="shared" si="609"/>
        <v>0.82</v>
      </c>
      <c r="BY283" s="2">
        <f t="shared" si="609"/>
        <v>0.5</v>
      </c>
      <c r="BZ283" s="2">
        <f t="shared" si="609"/>
        <v>0</v>
      </c>
      <c r="CC283" s="2" t="s">
        <v>275</v>
      </c>
      <c r="CD283" s="2">
        <f t="shared" si="279"/>
        <v>0.74</v>
      </c>
      <c r="CE283" s="2">
        <f t="shared" si="279"/>
        <v>1</v>
      </c>
      <c r="CF283" s="2">
        <f t="shared" si="279"/>
        <v>0.68</v>
      </c>
      <c r="CG283" s="2">
        <f t="shared" si="279"/>
        <v>0.09</v>
      </c>
      <c r="CJ283" s="34" t="s">
        <v>275</v>
      </c>
      <c r="CK283" s="34">
        <f t="shared" ref="CK283:CN283" si="610">SUM(CK31)</f>
        <v>0.66</v>
      </c>
      <c r="CL283" s="34">
        <f t="shared" si="610"/>
        <v>1.03</v>
      </c>
      <c r="CM283" s="34">
        <f t="shared" si="610"/>
        <v>0.53</v>
      </c>
      <c r="CN283" s="34">
        <f t="shared" si="610"/>
        <v>0</v>
      </c>
      <c r="CQ283" s="34" t="s">
        <v>275</v>
      </c>
      <c r="CR283" s="34">
        <f t="shared" ref="CR283:CU283" si="611">SUM(CR31)</f>
        <v>0.71</v>
      </c>
      <c r="CS283" s="34">
        <f t="shared" si="611"/>
        <v>0.64</v>
      </c>
      <c r="CT283" s="34">
        <f t="shared" si="611"/>
        <v>0.85</v>
      </c>
      <c r="CU283" s="34">
        <f t="shared" si="611"/>
        <v>0</v>
      </c>
      <c r="CX283" s="34" t="s">
        <v>275</v>
      </c>
      <c r="CY283" s="34">
        <f t="shared" ref="CY283:DB283" si="612">SUM(CY31)</f>
        <v>0.64</v>
      </c>
      <c r="CZ283" s="34">
        <f t="shared" si="612"/>
        <v>1.68</v>
      </c>
      <c r="DA283" s="34">
        <f t="shared" si="612"/>
        <v>0.45</v>
      </c>
      <c r="DB283" s="34">
        <f t="shared" si="612"/>
        <v>0</v>
      </c>
      <c r="DE283" s="34" t="s">
        <v>275</v>
      </c>
      <c r="DF283" s="34">
        <f t="shared" ref="DF283:DI283" si="613">SUM(DF31)</f>
        <v>0.66</v>
      </c>
      <c r="DG283" s="34">
        <f t="shared" si="613"/>
        <v>1.9</v>
      </c>
      <c r="DH283" s="34">
        <f t="shared" si="613"/>
        <v>0.37</v>
      </c>
      <c r="DI283" s="34">
        <f t="shared" si="613"/>
        <v>0</v>
      </c>
      <c r="DL283" s="34" t="s">
        <v>275</v>
      </c>
      <c r="DM283" s="34">
        <f t="shared" ref="DM283:DP283" si="614">SUM(DM31)</f>
        <v>0.71</v>
      </c>
      <c r="DN283" s="34">
        <f t="shared" si="614"/>
        <v>1.86</v>
      </c>
      <c r="DO283" s="34">
        <f t="shared" si="614"/>
        <v>0.44</v>
      </c>
      <c r="DP283" s="34">
        <f t="shared" si="614"/>
        <v>0</v>
      </c>
      <c r="DS283" s="34" t="s">
        <v>275</v>
      </c>
      <c r="DT283" s="34">
        <f t="shared" ref="DT283:DW283" si="615">SUM(DT31)</f>
        <v>0.76</v>
      </c>
      <c r="DU283" s="34">
        <f t="shared" si="615"/>
        <v>1.06</v>
      </c>
      <c r="DV283" s="34">
        <f t="shared" si="615"/>
        <v>0.75</v>
      </c>
      <c r="DW283" s="34">
        <f t="shared" si="615"/>
        <v>0.04</v>
      </c>
      <c r="DZ283" s="34" t="s">
        <v>275</v>
      </c>
      <c r="EA283" s="34">
        <f t="shared" ref="EA283:ED283" si="616">SUM(EA31)</f>
        <v>0.66</v>
      </c>
      <c r="EB283" s="34">
        <f t="shared" si="616"/>
        <v>1.24</v>
      </c>
      <c r="EC283" s="34">
        <f t="shared" si="616"/>
        <v>0.53</v>
      </c>
      <c r="ED283" s="34">
        <f t="shared" si="616"/>
        <v>0.24</v>
      </c>
      <c r="EG283" s="34" t="s">
        <v>275</v>
      </c>
      <c r="EH283" s="34">
        <f t="shared" ref="EH283:EK283" si="617">SUM(EH31)</f>
        <v>0.65</v>
      </c>
      <c r="EI283" s="34">
        <f t="shared" si="617"/>
        <v>1.77</v>
      </c>
      <c r="EJ283" s="34">
        <f t="shared" si="617"/>
        <v>0.43</v>
      </c>
      <c r="EK283" s="34">
        <f t="shared" si="617"/>
        <v>0.15</v>
      </c>
      <c r="EN283" s="34" t="s">
        <v>275</v>
      </c>
      <c r="EO283" s="34">
        <f t="shared" ref="EO283:ER283" si="618">SUM(EO31)</f>
        <v>0.41</v>
      </c>
      <c r="EP283" s="34">
        <f t="shared" si="618"/>
        <v>0.79</v>
      </c>
      <c r="EQ283" s="34">
        <f t="shared" si="618"/>
        <v>0.23</v>
      </c>
      <c r="ER283" s="34">
        <f t="shared" si="618"/>
        <v>0</v>
      </c>
      <c r="EU283" s="34" t="s">
        <v>275</v>
      </c>
      <c r="EV283" s="34">
        <f t="shared" ref="EV283:EY283" si="619">SUM(EV31)</f>
        <v>1.0900000000000001</v>
      </c>
      <c r="EW283" s="34">
        <f t="shared" si="619"/>
        <v>1.47</v>
      </c>
      <c r="EX283" s="34">
        <f t="shared" si="619"/>
        <v>0.88</v>
      </c>
      <c r="EY283" s="34">
        <f t="shared" si="619"/>
        <v>7.0000000000000007E-2</v>
      </c>
      <c r="FC283" s="34">
        <f t="shared" ref="FC283:FF283" si="620">SUM(FC31)</f>
        <v>0.66</v>
      </c>
      <c r="FD283" s="34">
        <f t="shared" si="620"/>
        <v>0.3</v>
      </c>
      <c r="FE283" s="34">
        <f t="shared" si="620"/>
        <v>0.71</v>
      </c>
      <c r="FF283" s="34">
        <f t="shared" si="620"/>
        <v>0.12</v>
      </c>
      <c r="FG283" s="34"/>
      <c r="FJ283" s="34">
        <f t="shared" ref="FJ283:FM283" si="621">SUM(FJ31)</f>
        <v>0.54</v>
      </c>
      <c r="FK283" s="34">
        <f t="shared" si="621"/>
        <v>0.67</v>
      </c>
      <c r="FL283" s="34">
        <f t="shared" si="621"/>
        <v>0.59</v>
      </c>
      <c r="FM283" s="34">
        <f t="shared" si="621"/>
        <v>0</v>
      </c>
      <c r="FQ283" s="34">
        <f t="shared" ref="FQ283:FT283" si="622">SUM(FQ31)</f>
        <v>0.39</v>
      </c>
      <c r="FR283" s="34">
        <f t="shared" si="622"/>
        <v>0.42</v>
      </c>
      <c r="FS283" s="34">
        <f t="shared" si="622"/>
        <v>0.43</v>
      </c>
      <c r="FT283" s="34">
        <f t="shared" si="622"/>
        <v>0</v>
      </c>
      <c r="FX283" s="34">
        <f t="shared" ref="FX283:GA283" si="623">SUM(FX31)</f>
        <v>0.57999999999999996</v>
      </c>
      <c r="FY283" s="34">
        <f t="shared" si="623"/>
        <v>1.52</v>
      </c>
      <c r="FZ283" s="34">
        <f t="shared" si="623"/>
        <v>0.46</v>
      </c>
      <c r="GA283" s="34">
        <f t="shared" si="623"/>
        <v>0</v>
      </c>
      <c r="GE283" s="34">
        <f t="shared" ref="GE283:GH283" si="624">SUM(GE31)</f>
        <v>0.55000000000000004</v>
      </c>
      <c r="GF283" s="34">
        <f t="shared" si="624"/>
        <v>0.65</v>
      </c>
      <c r="GG283" s="34">
        <f t="shared" si="624"/>
        <v>0.42</v>
      </c>
      <c r="GH283" s="34">
        <f t="shared" si="624"/>
        <v>0.28000000000000003</v>
      </c>
      <c r="GL283" s="34">
        <f t="shared" ref="GL283:GO283" si="625">SUM(GL31)</f>
        <v>0.6</v>
      </c>
      <c r="GM283" s="34">
        <f t="shared" si="625"/>
        <v>0.93</v>
      </c>
      <c r="GN283" s="34">
        <f t="shared" si="625"/>
        <v>0.45</v>
      </c>
      <c r="GO283" s="34">
        <f t="shared" si="625"/>
        <v>0</v>
      </c>
      <c r="GS283" s="49">
        <f t="shared" ref="GS283:GV283" si="626">SUM(GS31)</f>
        <v>0.48</v>
      </c>
      <c r="GT283" s="49">
        <f t="shared" si="626"/>
        <v>0.87</v>
      </c>
      <c r="GU283" s="49">
        <f t="shared" si="626"/>
        <v>0.44</v>
      </c>
      <c r="GV283" s="49">
        <f t="shared" si="626"/>
        <v>0</v>
      </c>
      <c r="GZ283" s="57">
        <f t="shared" ref="GZ283:HC283" si="627">SUM(GZ31)</f>
        <v>0.33</v>
      </c>
      <c r="HA283" s="57">
        <f t="shared" si="627"/>
        <v>0.57999999999999996</v>
      </c>
      <c r="HB283" s="57">
        <f t="shared" si="627"/>
        <v>0.14000000000000001</v>
      </c>
      <c r="HC283" s="57">
        <f t="shared" si="627"/>
        <v>0</v>
      </c>
      <c r="HG283" s="57">
        <f t="shared" ref="HG283:HJ283" si="628">SUM(HG31)</f>
        <v>0.5</v>
      </c>
      <c r="HH283" s="57">
        <f t="shared" si="628"/>
        <v>0.26</v>
      </c>
      <c r="HI283" s="57">
        <f t="shared" si="628"/>
        <v>0.63</v>
      </c>
      <c r="HJ283" s="57">
        <f t="shared" si="628"/>
        <v>0</v>
      </c>
      <c r="HN283" s="57">
        <f t="shared" ref="HN283:HQ283" si="629">SUM(HN31)</f>
        <v>0.8</v>
      </c>
      <c r="HO283" s="57">
        <f t="shared" si="629"/>
        <v>1.1000000000000001</v>
      </c>
      <c r="HP283" s="57">
        <f t="shared" si="629"/>
        <v>0.55000000000000004</v>
      </c>
      <c r="HQ283" s="57">
        <f t="shared" si="629"/>
        <v>0.25</v>
      </c>
      <c r="HU283" s="57">
        <f t="shared" ref="HU283:HX283" si="630">SUM(HU31)</f>
        <v>0.64</v>
      </c>
      <c r="HV283" s="57">
        <f t="shared" si="630"/>
        <v>0.45</v>
      </c>
      <c r="HW283" s="57">
        <f t="shared" si="630"/>
        <v>0.35</v>
      </c>
      <c r="HX283" s="57">
        <f t="shared" si="630"/>
        <v>0.19</v>
      </c>
      <c r="IB283" s="57">
        <f t="shared" ref="IB283:IE283" si="631">SUM(IB31)</f>
        <v>0.37</v>
      </c>
      <c r="IC283" s="57">
        <f t="shared" si="631"/>
        <v>0.45</v>
      </c>
      <c r="ID283" s="57">
        <f t="shared" si="631"/>
        <v>0.23</v>
      </c>
      <c r="IE283" s="57">
        <f t="shared" si="631"/>
        <v>0.06</v>
      </c>
    </row>
    <row r="284" spans="1:239" x14ac:dyDescent="0.25">
      <c r="A284" s="34" t="s">
        <v>276</v>
      </c>
      <c r="B284" s="34">
        <f t="shared" ref="B284:E284" si="632">SUM(B32)</f>
        <v>0.53</v>
      </c>
      <c r="C284" s="34">
        <f t="shared" si="632"/>
        <v>1.02</v>
      </c>
      <c r="D284" s="34">
        <f t="shared" si="632"/>
        <v>0.53</v>
      </c>
      <c r="E284" s="34">
        <f t="shared" si="632"/>
        <v>0</v>
      </c>
      <c r="H284" s="34" t="s">
        <v>276</v>
      </c>
      <c r="I284" s="34">
        <f t="shared" ref="I284:L284" si="633">SUM(I32)</f>
        <v>0.34</v>
      </c>
      <c r="J284" s="34">
        <f t="shared" si="633"/>
        <v>0.33</v>
      </c>
      <c r="K284" s="34">
        <f t="shared" si="633"/>
        <v>0.32</v>
      </c>
      <c r="L284" s="34">
        <f t="shared" si="633"/>
        <v>0</v>
      </c>
      <c r="O284" s="34" t="s">
        <v>276</v>
      </c>
      <c r="P284" s="34">
        <f t="shared" ref="P284:S284" si="634">SUM(P32)</f>
        <v>0.34</v>
      </c>
      <c r="Q284" s="34">
        <f t="shared" si="634"/>
        <v>0.47</v>
      </c>
      <c r="R284" s="34">
        <f t="shared" si="634"/>
        <v>0.41</v>
      </c>
      <c r="S284" s="34">
        <f t="shared" si="634"/>
        <v>0</v>
      </c>
      <c r="V284" s="34" t="s">
        <v>276</v>
      </c>
      <c r="W284" s="34">
        <f t="shared" ref="W284:Z284" si="635">SUM(W32)</f>
        <v>0.44</v>
      </c>
      <c r="X284" s="34">
        <f t="shared" si="635"/>
        <v>0.48</v>
      </c>
      <c r="Y284" s="34">
        <f t="shared" si="635"/>
        <v>0.61</v>
      </c>
      <c r="Z284" s="34">
        <f t="shared" si="635"/>
        <v>0</v>
      </c>
      <c r="AC284" s="34" t="s">
        <v>276</v>
      </c>
      <c r="AD284" s="34">
        <f t="shared" ref="AD284:AG284" si="636">SUM(AD32)</f>
        <v>0.26</v>
      </c>
      <c r="AE284" s="34">
        <f t="shared" si="636"/>
        <v>0.37</v>
      </c>
      <c r="AF284" s="34">
        <f t="shared" si="636"/>
        <v>0.32</v>
      </c>
      <c r="AG284" s="34">
        <f t="shared" si="636"/>
        <v>0.1</v>
      </c>
      <c r="AJ284" s="34" t="s">
        <v>276</v>
      </c>
      <c r="AK284" s="34">
        <f t="shared" ref="AK284:AN284" si="637">SUM(AK32)</f>
        <v>0.25</v>
      </c>
      <c r="AL284" s="34">
        <f t="shared" si="637"/>
        <v>1.0900000000000001</v>
      </c>
      <c r="AM284" s="34">
        <f t="shared" si="637"/>
        <v>0.16</v>
      </c>
      <c r="AN284" s="34">
        <f t="shared" si="637"/>
        <v>0</v>
      </c>
      <c r="AQ284" s="32" t="s">
        <v>276</v>
      </c>
      <c r="AR284" s="32">
        <f t="shared" ref="AR284:AU284" si="638">SUM(AR32)</f>
        <v>0.1</v>
      </c>
      <c r="AS284" s="32">
        <f t="shared" si="638"/>
        <v>0.08</v>
      </c>
      <c r="AT284" s="32">
        <f t="shared" si="638"/>
        <v>0.12</v>
      </c>
      <c r="AU284" s="32">
        <f t="shared" si="638"/>
        <v>0</v>
      </c>
      <c r="AX284" s="32" t="s">
        <v>276</v>
      </c>
      <c r="AY284" s="32">
        <f t="shared" ref="AY284:BB284" si="639">SUM(AY32)</f>
        <v>0.28999999999999998</v>
      </c>
      <c r="AZ284" s="32">
        <f t="shared" si="639"/>
        <v>0.89</v>
      </c>
      <c r="BA284" s="32">
        <f t="shared" si="639"/>
        <v>0.25</v>
      </c>
      <c r="BB284" s="32">
        <f t="shared" si="639"/>
        <v>0.05</v>
      </c>
      <c r="BE284" s="32" t="s">
        <v>276</v>
      </c>
      <c r="BF284" s="32">
        <f t="shared" ref="BF284:BI284" si="640">SUM(BF32)</f>
        <v>0.3</v>
      </c>
      <c r="BG284" s="32">
        <f t="shared" si="640"/>
        <v>0.45</v>
      </c>
      <c r="BH284" s="32">
        <f t="shared" si="640"/>
        <v>0.35</v>
      </c>
      <c r="BI284" s="32">
        <f t="shared" si="640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641">SUM(BP32)</f>
        <v>0.28999999999999998</v>
      </c>
      <c r="BQ284" s="32">
        <f t="shared" si="641"/>
        <v>0.5</v>
      </c>
      <c r="BR284" s="32">
        <f t="shared" si="641"/>
        <v>0.36</v>
      </c>
      <c r="BS284" s="32">
        <f t="shared" si="641"/>
        <v>0</v>
      </c>
      <c r="BV284" s="2" t="s">
        <v>276</v>
      </c>
      <c r="BW284" s="2">
        <f t="shared" ref="BW284:BZ284" si="642">SUM(BW32)</f>
        <v>0.44</v>
      </c>
      <c r="BX284" s="2">
        <f t="shared" si="642"/>
        <v>1.45</v>
      </c>
      <c r="BY284" s="2">
        <f t="shared" si="642"/>
        <v>0.38</v>
      </c>
      <c r="BZ284" s="2">
        <f t="shared" si="642"/>
        <v>0</v>
      </c>
      <c r="CC284" s="2" t="s">
        <v>276</v>
      </c>
      <c r="CD284" s="2">
        <f t="shared" si="279"/>
        <v>0.42</v>
      </c>
      <c r="CE284" s="2">
        <f t="shared" si="279"/>
        <v>1.22</v>
      </c>
      <c r="CF284" s="2">
        <f t="shared" si="279"/>
        <v>0.34</v>
      </c>
      <c r="CG284" s="2">
        <f t="shared" si="279"/>
        <v>0</v>
      </c>
      <c r="CJ284" s="34" t="s">
        <v>276</v>
      </c>
      <c r="CK284" s="34">
        <f t="shared" ref="CK284:CN284" si="643">SUM(CK32)</f>
        <v>0.47</v>
      </c>
      <c r="CL284" s="34">
        <f t="shared" si="643"/>
        <v>1.35</v>
      </c>
      <c r="CM284" s="34">
        <f t="shared" si="643"/>
        <v>0.39</v>
      </c>
      <c r="CN284" s="34">
        <f t="shared" si="643"/>
        <v>0</v>
      </c>
      <c r="CQ284" s="34" t="s">
        <v>276</v>
      </c>
      <c r="CR284" s="34">
        <f t="shared" ref="CR284:CU284" si="644">SUM(CR32)</f>
        <v>0.41</v>
      </c>
      <c r="CS284" s="34">
        <f t="shared" si="644"/>
        <v>1.1100000000000001</v>
      </c>
      <c r="CT284" s="34">
        <f t="shared" si="644"/>
        <v>0.37</v>
      </c>
      <c r="CU284" s="34">
        <f t="shared" si="644"/>
        <v>0</v>
      </c>
      <c r="CX284" s="34" t="s">
        <v>276</v>
      </c>
      <c r="CY284" s="34">
        <f t="shared" ref="CY284:DB284" si="645">SUM(CY32)</f>
        <v>0.49</v>
      </c>
      <c r="CZ284" s="34">
        <f t="shared" si="645"/>
        <v>1.45</v>
      </c>
      <c r="DA284" s="34">
        <f t="shared" si="645"/>
        <v>0.32</v>
      </c>
      <c r="DB284" s="34">
        <f t="shared" si="645"/>
        <v>0</v>
      </c>
      <c r="DE284" s="34" t="s">
        <v>276</v>
      </c>
      <c r="DF284" s="34">
        <f t="shared" ref="DF284:DI284" si="646">SUM(DF32)</f>
        <v>0.33</v>
      </c>
      <c r="DG284" s="34">
        <f t="shared" si="646"/>
        <v>1.1000000000000001</v>
      </c>
      <c r="DH284" s="34">
        <f t="shared" si="646"/>
        <v>0.16</v>
      </c>
      <c r="DI284" s="34">
        <f t="shared" si="646"/>
        <v>0</v>
      </c>
      <c r="DL284" s="34" t="s">
        <v>276</v>
      </c>
      <c r="DM284" s="34">
        <f t="shared" ref="DM284:DP284" si="647">SUM(DM32)</f>
        <v>0.33</v>
      </c>
      <c r="DN284" s="34">
        <f t="shared" si="647"/>
        <v>1.04</v>
      </c>
      <c r="DO284" s="34">
        <f t="shared" si="647"/>
        <v>0.2</v>
      </c>
      <c r="DP284" s="34">
        <f t="shared" si="647"/>
        <v>0</v>
      </c>
      <c r="DS284" s="34" t="s">
        <v>276</v>
      </c>
      <c r="DT284" s="34">
        <f t="shared" ref="DT284:DW284" si="648">SUM(DT32)</f>
        <v>0.16</v>
      </c>
      <c r="DU284" s="34">
        <f t="shared" si="648"/>
        <v>0.23</v>
      </c>
      <c r="DV284" s="34">
        <f t="shared" si="648"/>
        <v>0.17</v>
      </c>
      <c r="DW284" s="34">
        <f t="shared" si="648"/>
        <v>0.04</v>
      </c>
      <c r="DZ284" s="34" t="s">
        <v>276</v>
      </c>
      <c r="EA284" s="34">
        <f t="shared" ref="EA284:ED284" si="649">SUM(EA32)</f>
        <v>0.24</v>
      </c>
      <c r="EB284" s="34">
        <f t="shared" si="649"/>
        <v>0.7</v>
      </c>
      <c r="EC284" s="34">
        <f t="shared" si="649"/>
        <v>0.09</v>
      </c>
      <c r="ED284" s="34">
        <f t="shared" si="649"/>
        <v>0.21</v>
      </c>
      <c r="EG284" s="34" t="s">
        <v>276</v>
      </c>
      <c r="EH284" s="34">
        <f t="shared" ref="EH284:EK284" si="650">SUM(EH32)</f>
        <v>0.27</v>
      </c>
      <c r="EI284" s="34">
        <f t="shared" si="650"/>
        <v>0.79</v>
      </c>
      <c r="EJ284" s="34">
        <f t="shared" si="650"/>
        <v>0.16</v>
      </c>
      <c r="EK284" s="34">
        <f t="shared" si="650"/>
        <v>0</v>
      </c>
      <c r="EN284" s="34" t="s">
        <v>276</v>
      </c>
      <c r="EO284" s="34">
        <f t="shared" ref="EO284:ER284" si="651">SUM(EO32)</f>
        <v>0.28999999999999998</v>
      </c>
      <c r="EP284" s="34">
        <f t="shared" si="651"/>
        <v>1.43</v>
      </c>
      <c r="EQ284" s="34">
        <f t="shared" si="651"/>
        <v>0.13</v>
      </c>
      <c r="ER284" s="34">
        <f t="shared" si="651"/>
        <v>0</v>
      </c>
      <c r="EU284" s="34" t="s">
        <v>276</v>
      </c>
      <c r="EV284" s="34">
        <f t="shared" ref="EV284:EY284" si="652">SUM(EV32)</f>
        <v>0.1</v>
      </c>
      <c r="EW284" s="34">
        <f t="shared" si="652"/>
        <v>0.36</v>
      </c>
      <c r="EX284" s="34">
        <f t="shared" si="652"/>
        <v>0.08</v>
      </c>
      <c r="EY284" s="34">
        <f t="shared" si="652"/>
        <v>0</v>
      </c>
      <c r="FC284" s="34">
        <f t="shared" ref="FC284:FF284" si="653">SUM(FC32)</f>
        <v>0.08</v>
      </c>
      <c r="FD284" s="34">
        <f t="shared" si="653"/>
        <v>0</v>
      </c>
      <c r="FE284" s="34">
        <f t="shared" si="653"/>
        <v>0.09</v>
      </c>
      <c r="FF284" s="34">
        <f t="shared" si="653"/>
        <v>0</v>
      </c>
      <c r="FG284" s="34"/>
      <c r="FJ284" s="34">
        <f t="shared" ref="FJ284:FM284" si="654">SUM(FJ32)</f>
        <v>0.13</v>
      </c>
      <c r="FK284" s="34">
        <f t="shared" si="654"/>
        <v>0.52</v>
      </c>
      <c r="FL284" s="34">
        <f t="shared" si="654"/>
        <v>0.09</v>
      </c>
      <c r="FM284" s="34">
        <f t="shared" si="654"/>
        <v>0</v>
      </c>
      <c r="FQ284" s="34">
        <f t="shared" ref="FQ284:FT284" si="655">SUM(FQ32)</f>
        <v>0.25</v>
      </c>
      <c r="FR284" s="34">
        <f t="shared" si="655"/>
        <v>0.56999999999999995</v>
      </c>
      <c r="FS284" s="34">
        <f t="shared" si="655"/>
        <v>0.27</v>
      </c>
      <c r="FT284" s="34">
        <f t="shared" si="655"/>
        <v>0</v>
      </c>
      <c r="FX284" s="34">
        <f t="shared" ref="FX284:GA284" si="656">SUM(FX32)</f>
        <v>0.87</v>
      </c>
      <c r="FY284" s="34">
        <f t="shared" si="656"/>
        <v>3.33</v>
      </c>
      <c r="FZ284" s="34">
        <f t="shared" si="656"/>
        <v>0.52</v>
      </c>
      <c r="GA284" s="34">
        <f t="shared" si="656"/>
        <v>0</v>
      </c>
      <c r="GE284" s="34">
        <f t="shared" ref="GE284:GH284" si="657">SUM(GE32)</f>
        <v>0.56000000000000005</v>
      </c>
      <c r="GF284" s="34">
        <f t="shared" si="657"/>
        <v>2.02</v>
      </c>
      <c r="GG284" s="34">
        <f t="shared" si="657"/>
        <v>0.32</v>
      </c>
      <c r="GH284" s="34">
        <f t="shared" si="657"/>
        <v>0.19</v>
      </c>
      <c r="GL284" s="34">
        <f t="shared" ref="GL284:GO284" si="658">SUM(GL32)</f>
        <v>0.28999999999999998</v>
      </c>
      <c r="GM284" s="34">
        <f t="shared" si="658"/>
        <v>0.89</v>
      </c>
      <c r="GN284" s="34">
        <f t="shared" si="658"/>
        <v>0.24</v>
      </c>
      <c r="GO284" s="34">
        <f t="shared" si="658"/>
        <v>0</v>
      </c>
      <c r="GS284" s="49">
        <f t="shared" ref="GS284:GV284" si="659">SUM(GS32)</f>
        <v>0.37</v>
      </c>
      <c r="GT284" s="49">
        <f t="shared" si="659"/>
        <v>1.34</v>
      </c>
      <c r="GU284" s="49">
        <f t="shared" si="659"/>
        <v>0.21</v>
      </c>
      <c r="GV284" s="49">
        <f t="shared" si="659"/>
        <v>0</v>
      </c>
      <c r="GZ284" s="57">
        <f t="shared" ref="GZ284:HC284" si="660">SUM(GZ32)</f>
        <v>0.36</v>
      </c>
      <c r="HA284" s="57">
        <f t="shared" si="660"/>
        <v>1.51</v>
      </c>
      <c r="HB284" s="57">
        <f t="shared" si="660"/>
        <v>0.22</v>
      </c>
      <c r="HC284" s="57">
        <f t="shared" si="660"/>
        <v>0</v>
      </c>
      <c r="HG284" s="57">
        <f t="shared" ref="HG284:HJ284" si="661">SUM(HG32)</f>
        <v>0.55000000000000004</v>
      </c>
      <c r="HH284" s="57">
        <f t="shared" si="661"/>
        <v>1.27</v>
      </c>
      <c r="HI284" s="57">
        <f t="shared" si="661"/>
        <v>0.49</v>
      </c>
      <c r="HJ284" s="57">
        <f t="shared" si="661"/>
        <v>0.17</v>
      </c>
      <c r="HN284" s="57">
        <f t="shared" ref="HN284:HQ284" si="662">SUM(HN32)</f>
        <v>0.44</v>
      </c>
      <c r="HO284" s="57">
        <f t="shared" si="662"/>
        <v>1.17</v>
      </c>
      <c r="HP284" s="57">
        <f t="shared" si="662"/>
        <v>0.43</v>
      </c>
      <c r="HQ284" s="57">
        <f t="shared" si="662"/>
        <v>0</v>
      </c>
      <c r="HU284" s="57">
        <f t="shared" ref="HU284:HX284" si="663">SUM(HU32)</f>
        <v>0.52</v>
      </c>
      <c r="HV284" s="57">
        <f t="shared" si="663"/>
        <v>0.75</v>
      </c>
      <c r="HW284" s="57">
        <f t="shared" si="663"/>
        <v>0.55000000000000004</v>
      </c>
      <c r="HX284" s="57">
        <f t="shared" si="663"/>
        <v>0</v>
      </c>
      <c r="IB284" s="57">
        <f t="shared" ref="IB284:IE284" si="664">SUM(IB32)</f>
        <v>0.5</v>
      </c>
      <c r="IC284" s="57">
        <f t="shared" si="664"/>
        <v>1.03</v>
      </c>
      <c r="ID284" s="57">
        <f t="shared" si="664"/>
        <v>0.47</v>
      </c>
      <c r="IE284" s="57">
        <f t="shared" si="664"/>
        <v>0.2</v>
      </c>
    </row>
    <row r="285" spans="1:239" x14ac:dyDescent="0.25">
      <c r="A285" s="34" t="s">
        <v>277</v>
      </c>
      <c r="B285" s="34">
        <f t="shared" ref="B285:E285" si="665">SUM(B33)</f>
        <v>0.91</v>
      </c>
      <c r="C285" s="34">
        <f t="shared" si="665"/>
        <v>0.97</v>
      </c>
      <c r="D285" s="34">
        <f t="shared" si="665"/>
        <v>0.93</v>
      </c>
      <c r="E285" s="34">
        <f t="shared" si="665"/>
        <v>0.68</v>
      </c>
      <c r="H285" s="34" t="s">
        <v>277</v>
      </c>
      <c r="I285" s="34">
        <f t="shared" ref="I285:L285" si="666">SUM(I33)</f>
        <v>1.07</v>
      </c>
      <c r="J285" s="34">
        <f t="shared" si="666"/>
        <v>0.99</v>
      </c>
      <c r="K285" s="34">
        <f t="shared" si="666"/>
        <v>1.3</v>
      </c>
      <c r="L285" s="34">
        <f t="shared" si="666"/>
        <v>0.2</v>
      </c>
      <c r="O285" s="34" t="s">
        <v>277</v>
      </c>
      <c r="P285" s="34">
        <f t="shared" ref="P285:S285" si="667">SUM(P33)</f>
        <v>1.3</v>
      </c>
      <c r="Q285" s="34">
        <f t="shared" si="667"/>
        <v>2.0299999999999998</v>
      </c>
      <c r="R285" s="34">
        <f t="shared" si="667"/>
        <v>1.51</v>
      </c>
      <c r="S285" s="34">
        <f t="shared" si="667"/>
        <v>0.18</v>
      </c>
      <c r="V285" s="34" t="s">
        <v>277</v>
      </c>
      <c r="W285" s="34">
        <f t="shared" ref="W285:Z285" si="668">SUM(W33)</f>
        <v>1.23</v>
      </c>
      <c r="X285" s="34">
        <f t="shared" si="668"/>
        <v>1.37</v>
      </c>
      <c r="Y285" s="34">
        <f t="shared" si="668"/>
        <v>1.22</v>
      </c>
      <c r="Z285" s="34">
        <f t="shared" si="668"/>
        <v>0.16</v>
      </c>
      <c r="AC285" s="34" t="s">
        <v>277</v>
      </c>
      <c r="AD285" s="34">
        <f t="shared" ref="AD285:AG285" si="669">SUM(AD33)</f>
        <v>0.77</v>
      </c>
      <c r="AE285" s="34">
        <f t="shared" si="669"/>
        <v>1.1000000000000001</v>
      </c>
      <c r="AF285" s="34">
        <f t="shared" si="669"/>
        <v>0.8</v>
      </c>
      <c r="AG285" s="34">
        <f t="shared" si="669"/>
        <v>0.27</v>
      </c>
      <c r="AJ285" s="34" t="s">
        <v>277</v>
      </c>
      <c r="AK285" s="34">
        <f t="shared" ref="AK285:AN285" si="670">SUM(AK33)</f>
        <v>0.9</v>
      </c>
      <c r="AL285" s="34">
        <f t="shared" si="670"/>
        <v>0.23</v>
      </c>
      <c r="AM285" s="34">
        <f t="shared" si="670"/>
        <v>1.17</v>
      </c>
      <c r="AN285" s="34">
        <f t="shared" si="670"/>
        <v>0.51</v>
      </c>
      <c r="AQ285" s="32" t="s">
        <v>277</v>
      </c>
      <c r="AR285" s="32">
        <f t="shared" ref="AR285:AU285" si="671">SUM(AR33)</f>
        <v>1.04</v>
      </c>
      <c r="AS285" s="32">
        <f t="shared" si="671"/>
        <v>1.6</v>
      </c>
      <c r="AT285" s="32">
        <f t="shared" si="671"/>
        <v>1</v>
      </c>
      <c r="AU285" s="32">
        <f t="shared" si="671"/>
        <v>0.27</v>
      </c>
      <c r="AX285" s="32" t="s">
        <v>277</v>
      </c>
      <c r="AY285" s="32">
        <f t="shared" ref="AY285:BB285" si="672">SUM(AY33)</f>
        <v>0.77</v>
      </c>
      <c r="AZ285" s="32">
        <f t="shared" si="672"/>
        <v>1.41</v>
      </c>
      <c r="BA285" s="32">
        <f t="shared" si="672"/>
        <v>0.7</v>
      </c>
      <c r="BB285" s="32">
        <f t="shared" si="672"/>
        <v>0.17</v>
      </c>
      <c r="BE285" s="32" t="s">
        <v>277</v>
      </c>
      <c r="BF285" s="32">
        <f t="shared" ref="BF285:BI285" si="673">SUM(BF33)</f>
        <v>0.73</v>
      </c>
      <c r="BG285" s="32">
        <f t="shared" si="673"/>
        <v>1.1599999999999999</v>
      </c>
      <c r="BH285" s="32">
        <f t="shared" si="673"/>
        <v>0.74</v>
      </c>
      <c r="BI285" s="32">
        <f t="shared" si="67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674">SUM(BP33)</f>
        <v>0.83</v>
      </c>
      <c r="BQ285" s="32">
        <f t="shared" si="674"/>
        <v>1.24</v>
      </c>
      <c r="BR285" s="32">
        <f t="shared" si="674"/>
        <v>0.86</v>
      </c>
      <c r="BS285" s="32">
        <f t="shared" si="674"/>
        <v>7.0000000000000007E-2</v>
      </c>
      <c r="BV285" s="2" t="s">
        <v>277</v>
      </c>
      <c r="BW285" s="2">
        <f t="shared" ref="BW285:BZ285" si="675">SUM(BW33)</f>
        <v>0.89</v>
      </c>
      <c r="BX285" s="2">
        <f t="shared" si="675"/>
        <v>1.1200000000000001</v>
      </c>
      <c r="BY285" s="2">
        <f t="shared" si="675"/>
        <v>0.96</v>
      </c>
      <c r="BZ285" s="2">
        <f t="shared" si="675"/>
        <v>0.19</v>
      </c>
      <c r="CC285" s="2" t="s">
        <v>277</v>
      </c>
      <c r="CD285" s="2">
        <f t="shared" si="279"/>
        <v>1.21</v>
      </c>
      <c r="CE285" s="2">
        <f t="shared" si="279"/>
        <v>1.91</v>
      </c>
      <c r="CF285" s="2">
        <f t="shared" si="279"/>
        <v>1.18</v>
      </c>
      <c r="CG285" s="2">
        <f t="shared" si="279"/>
        <v>0.4</v>
      </c>
      <c r="CJ285" s="34" t="s">
        <v>277</v>
      </c>
      <c r="CK285" s="34">
        <f t="shared" ref="CK285:CN285" si="676">SUM(CK33)</f>
        <v>1.1399999999999999</v>
      </c>
      <c r="CL285" s="34">
        <f t="shared" si="676"/>
        <v>1.86</v>
      </c>
      <c r="CM285" s="34">
        <f t="shared" si="676"/>
        <v>1.06</v>
      </c>
      <c r="CN285" s="34">
        <f t="shared" si="676"/>
        <v>0.56000000000000005</v>
      </c>
      <c r="CQ285" s="34" t="s">
        <v>277</v>
      </c>
      <c r="CR285" s="34">
        <f t="shared" ref="CR285:CU285" si="677">SUM(CR33)</f>
        <v>0.95</v>
      </c>
      <c r="CS285" s="34">
        <f t="shared" si="677"/>
        <v>1.61</v>
      </c>
      <c r="CT285" s="34">
        <f t="shared" si="677"/>
        <v>0.87</v>
      </c>
      <c r="CU285" s="34">
        <f t="shared" si="677"/>
        <v>0.47</v>
      </c>
      <c r="CX285" s="34" t="s">
        <v>277</v>
      </c>
      <c r="CY285" s="34">
        <f t="shared" ref="CY285:DB285" si="678">SUM(CY33)</f>
        <v>1.0900000000000001</v>
      </c>
      <c r="CZ285" s="34">
        <f t="shared" si="678"/>
        <v>1.67</v>
      </c>
      <c r="DA285" s="34">
        <f t="shared" si="678"/>
        <v>1.05</v>
      </c>
      <c r="DB285" s="34">
        <f t="shared" si="678"/>
        <v>0.59</v>
      </c>
      <c r="DE285" s="34" t="s">
        <v>277</v>
      </c>
      <c r="DF285" s="34">
        <f t="shared" ref="DF285:DI285" si="679">SUM(DF33)</f>
        <v>1.27</v>
      </c>
      <c r="DG285" s="34">
        <f t="shared" si="679"/>
        <v>1.23</v>
      </c>
      <c r="DH285" s="34">
        <f t="shared" si="679"/>
        <v>1.37</v>
      </c>
      <c r="DI285" s="34">
        <f t="shared" si="679"/>
        <v>0.55000000000000004</v>
      </c>
      <c r="DL285" s="34" t="s">
        <v>277</v>
      </c>
      <c r="DM285" s="34">
        <f t="shared" ref="DM285:DP285" si="680">SUM(DM33)</f>
        <v>1.1299999999999999</v>
      </c>
      <c r="DN285" s="34">
        <f t="shared" si="680"/>
        <v>1.48</v>
      </c>
      <c r="DO285" s="34">
        <f t="shared" si="680"/>
        <v>1.2</v>
      </c>
      <c r="DP285" s="34">
        <f t="shared" si="680"/>
        <v>0.72</v>
      </c>
      <c r="DS285" s="34" t="s">
        <v>277</v>
      </c>
      <c r="DT285" s="34">
        <f t="shared" ref="DT285:DW285" si="681">SUM(DT33)</f>
        <v>0.82</v>
      </c>
      <c r="DU285" s="34">
        <f t="shared" si="681"/>
        <v>0.63</v>
      </c>
      <c r="DV285" s="34">
        <f t="shared" si="681"/>
        <v>1.02</v>
      </c>
      <c r="DW285" s="34">
        <f t="shared" si="681"/>
        <v>0.04</v>
      </c>
      <c r="DZ285" s="34" t="s">
        <v>277</v>
      </c>
      <c r="EA285" s="34">
        <f t="shared" ref="EA285:ED285" si="682">SUM(EA33)</f>
        <v>0.88</v>
      </c>
      <c r="EB285" s="34">
        <f t="shared" si="682"/>
        <v>0.33</v>
      </c>
      <c r="EC285" s="34">
        <f t="shared" si="682"/>
        <v>1.18</v>
      </c>
      <c r="ED285" s="34">
        <f t="shared" si="682"/>
        <v>0.06</v>
      </c>
      <c r="EG285" s="34" t="s">
        <v>277</v>
      </c>
      <c r="EH285" s="34">
        <f t="shared" ref="EH285:EK285" si="683">SUM(EH33)</f>
        <v>0.85</v>
      </c>
      <c r="EI285" s="34">
        <f t="shared" si="683"/>
        <v>0.36</v>
      </c>
      <c r="EJ285" s="34">
        <f t="shared" si="683"/>
        <v>1.24</v>
      </c>
      <c r="EK285" s="34">
        <f t="shared" si="683"/>
        <v>0</v>
      </c>
      <c r="EN285" s="34" t="s">
        <v>277</v>
      </c>
      <c r="EO285" s="34">
        <f t="shared" ref="EO285:ER285" si="684">SUM(EO33)</f>
        <v>0.86</v>
      </c>
      <c r="EP285" s="34">
        <f t="shared" si="684"/>
        <v>1.34</v>
      </c>
      <c r="EQ285" s="34">
        <f t="shared" si="684"/>
        <v>1.02</v>
      </c>
      <c r="ER285" s="34">
        <f t="shared" si="684"/>
        <v>7.0000000000000007E-2</v>
      </c>
      <c r="EU285" s="34" t="s">
        <v>277</v>
      </c>
      <c r="EV285" s="34">
        <f t="shared" ref="EV285:EY285" si="685">SUM(EV33)</f>
        <v>0.59</v>
      </c>
      <c r="EW285" s="34">
        <f t="shared" si="685"/>
        <v>0.7</v>
      </c>
      <c r="EX285" s="34">
        <f t="shared" si="685"/>
        <v>0.6</v>
      </c>
      <c r="EY285" s="34">
        <f t="shared" si="685"/>
        <v>0.13</v>
      </c>
      <c r="FC285" s="34">
        <f t="shared" ref="FC285:FF285" si="686">SUM(FC33)</f>
        <v>0.7</v>
      </c>
      <c r="FD285" s="34">
        <f t="shared" si="686"/>
        <v>1.08</v>
      </c>
      <c r="FE285" s="34">
        <f t="shared" si="686"/>
        <v>0.75</v>
      </c>
      <c r="FF285" s="34">
        <f t="shared" si="686"/>
        <v>0</v>
      </c>
      <c r="FG285" s="34"/>
      <c r="FJ285" s="34">
        <f t="shared" ref="FJ285:FM285" si="687">SUM(FJ33)</f>
        <v>0.94</v>
      </c>
      <c r="FK285" s="34">
        <f t="shared" si="687"/>
        <v>1.28</v>
      </c>
      <c r="FL285" s="34">
        <f t="shared" si="687"/>
        <v>1.08</v>
      </c>
      <c r="FM285" s="34">
        <f t="shared" si="687"/>
        <v>0</v>
      </c>
      <c r="FQ285" s="34">
        <f t="shared" ref="FQ285:FT285" si="688">SUM(FQ33)</f>
        <v>0.79</v>
      </c>
      <c r="FR285" s="34">
        <f t="shared" si="688"/>
        <v>0.43</v>
      </c>
      <c r="FS285" s="34">
        <f t="shared" si="688"/>
        <v>1.01</v>
      </c>
      <c r="FT285" s="34">
        <f t="shared" si="688"/>
        <v>0</v>
      </c>
      <c r="FX285" s="34">
        <f t="shared" ref="FX285:GA285" si="689">SUM(FX33)</f>
        <v>0.66</v>
      </c>
      <c r="FY285" s="34">
        <f t="shared" si="689"/>
        <v>0.4</v>
      </c>
      <c r="FZ285" s="34">
        <f t="shared" si="689"/>
        <v>0.85</v>
      </c>
      <c r="GA285" s="34">
        <f t="shared" si="689"/>
        <v>0.16</v>
      </c>
      <c r="GE285" s="34">
        <f t="shared" ref="GE285:GH285" si="690">SUM(GE33)</f>
        <v>0.55000000000000004</v>
      </c>
      <c r="GF285" s="34">
        <f t="shared" si="690"/>
        <v>0.06</v>
      </c>
      <c r="GG285" s="34">
        <f t="shared" si="690"/>
        <v>0.82</v>
      </c>
      <c r="GH285" s="34">
        <f t="shared" si="690"/>
        <v>0.05</v>
      </c>
      <c r="GL285" s="34">
        <f t="shared" ref="GL285:GO285" si="691">SUM(GL33)</f>
        <v>0.63</v>
      </c>
      <c r="GM285" s="34">
        <f t="shared" si="691"/>
        <v>0.27</v>
      </c>
      <c r="GN285" s="34">
        <f t="shared" si="691"/>
        <v>0.68</v>
      </c>
      <c r="GO285" s="34">
        <f t="shared" si="691"/>
        <v>0.1</v>
      </c>
      <c r="GS285" s="49">
        <f t="shared" ref="GS285:GV285" si="692">SUM(GS33)</f>
        <v>0.56000000000000005</v>
      </c>
      <c r="GT285" s="49">
        <f t="shared" si="692"/>
        <v>0.86</v>
      </c>
      <c r="GU285" s="49">
        <f t="shared" si="692"/>
        <v>0.56999999999999995</v>
      </c>
      <c r="GV285" s="49">
        <f t="shared" si="692"/>
        <v>0</v>
      </c>
      <c r="GZ285" s="57">
        <f t="shared" ref="GZ285:HC285" si="693">SUM(GZ33)</f>
        <v>0.57999999999999996</v>
      </c>
      <c r="HA285" s="57">
        <f t="shared" si="693"/>
        <v>0.21</v>
      </c>
      <c r="HB285" s="57">
        <f t="shared" si="693"/>
        <v>0.73</v>
      </c>
      <c r="HC285" s="57">
        <f t="shared" si="693"/>
        <v>0</v>
      </c>
      <c r="HG285" s="57">
        <f t="shared" ref="HG285:HJ285" si="694">SUM(HG33)</f>
        <v>0.43</v>
      </c>
      <c r="HH285" s="57">
        <f t="shared" si="694"/>
        <v>0</v>
      </c>
      <c r="HI285" s="57">
        <f t="shared" si="694"/>
        <v>0.52</v>
      </c>
      <c r="HJ285" s="57">
        <f t="shared" si="694"/>
        <v>0</v>
      </c>
      <c r="HN285" s="57">
        <f t="shared" ref="HN285:HQ285" si="695">SUM(HN33)</f>
        <v>0.44</v>
      </c>
      <c r="HO285" s="57">
        <f t="shared" si="695"/>
        <v>0</v>
      </c>
      <c r="HP285" s="57">
        <f t="shared" si="695"/>
        <v>0.53</v>
      </c>
      <c r="HQ285" s="57">
        <f t="shared" si="695"/>
        <v>0</v>
      </c>
      <c r="HU285" s="57">
        <f t="shared" ref="HU285:HX285" si="696">SUM(HU33)</f>
        <v>0.19</v>
      </c>
      <c r="HV285" s="57">
        <f t="shared" si="696"/>
        <v>0.11</v>
      </c>
      <c r="HW285" s="57">
        <f t="shared" si="696"/>
        <v>0.21</v>
      </c>
      <c r="HX285" s="57">
        <f t="shared" si="696"/>
        <v>0</v>
      </c>
      <c r="IB285" s="57">
        <f t="shared" ref="IB285:IE285" si="697">SUM(IB33)</f>
        <v>0.26</v>
      </c>
      <c r="IC285" s="57">
        <f t="shared" si="697"/>
        <v>0.27</v>
      </c>
      <c r="ID285" s="57">
        <f t="shared" si="697"/>
        <v>0.22</v>
      </c>
      <c r="IE285" s="57">
        <f t="shared" si="697"/>
        <v>0</v>
      </c>
    </row>
    <row r="286" spans="1:239" x14ac:dyDescent="0.25">
      <c r="A286" s="34" t="s">
        <v>278</v>
      </c>
      <c r="B286" s="34">
        <f t="shared" ref="B286:E286" si="698">SUM(B34)</f>
        <v>7.0000000000000007E-2</v>
      </c>
      <c r="C286" s="34">
        <f t="shared" si="698"/>
        <v>0</v>
      </c>
      <c r="D286" s="34">
        <f t="shared" si="698"/>
        <v>0.06</v>
      </c>
      <c r="E286" s="34">
        <f t="shared" si="698"/>
        <v>0</v>
      </c>
      <c r="H286" s="34" t="s">
        <v>278</v>
      </c>
      <c r="I286" s="34">
        <f t="shared" ref="I286:L286" si="699">SUM(I34)</f>
        <v>0.14000000000000001</v>
      </c>
      <c r="J286" s="34">
        <f t="shared" si="699"/>
        <v>0.33</v>
      </c>
      <c r="K286" s="34">
        <f t="shared" si="699"/>
        <v>0.15</v>
      </c>
      <c r="L286" s="34">
        <f t="shared" si="699"/>
        <v>0</v>
      </c>
      <c r="O286" s="34" t="s">
        <v>278</v>
      </c>
      <c r="P286" s="34">
        <f t="shared" ref="P286:S286" si="700">SUM(P34)</f>
        <v>0.08</v>
      </c>
      <c r="Q286" s="34">
        <f t="shared" si="700"/>
        <v>0</v>
      </c>
      <c r="R286" s="34">
        <f t="shared" si="700"/>
        <v>0.13</v>
      </c>
      <c r="S286" s="34">
        <f t="shared" si="700"/>
        <v>0</v>
      </c>
      <c r="V286" s="34" t="s">
        <v>278</v>
      </c>
      <c r="W286" s="34">
        <f t="shared" ref="W286:Z286" si="701">SUM(W34)</f>
        <v>7.0000000000000007E-2</v>
      </c>
      <c r="X286" s="34">
        <f t="shared" si="701"/>
        <v>7.0000000000000007E-2</v>
      </c>
      <c r="Y286" s="34">
        <f t="shared" si="701"/>
        <v>0.1</v>
      </c>
      <c r="Z286" s="34">
        <f t="shared" si="701"/>
        <v>0</v>
      </c>
      <c r="AC286" s="34" t="s">
        <v>278</v>
      </c>
      <c r="AD286" s="34">
        <f t="shared" ref="AD286:AG286" si="702">SUM(AD34)</f>
        <v>0.09</v>
      </c>
      <c r="AE286" s="34">
        <f t="shared" si="702"/>
        <v>0.25</v>
      </c>
      <c r="AF286" s="34">
        <f t="shared" si="702"/>
        <v>0.04</v>
      </c>
      <c r="AG286" s="34">
        <f t="shared" si="702"/>
        <v>0.14000000000000001</v>
      </c>
      <c r="AJ286" s="34" t="s">
        <v>278</v>
      </c>
      <c r="AK286" s="34">
        <f t="shared" ref="AK286:AN286" si="703">SUM(AK34)</f>
        <v>0.05</v>
      </c>
      <c r="AL286" s="34">
        <f t="shared" si="703"/>
        <v>7.0000000000000007E-2</v>
      </c>
      <c r="AM286" s="34">
        <f t="shared" si="703"/>
        <v>7.0000000000000007E-2</v>
      </c>
      <c r="AN286" s="34">
        <f t="shared" si="703"/>
        <v>0</v>
      </c>
      <c r="AQ286" s="32" t="s">
        <v>278</v>
      </c>
      <c r="AR286" s="32">
        <f t="shared" ref="AR286:AU286" si="704">SUM(AR34)</f>
        <v>0.13</v>
      </c>
      <c r="AS286" s="32">
        <f t="shared" si="704"/>
        <v>0</v>
      </c>
      <c r="AT286" s="32">
        <f t="shared" si="704"/>
        <v>0.2</v>
      </c>
      <c r="AU286" s="32">
        <f t="shared" si="704"/>
        <v>0</v>
      </c>
      <c r="AX286" s="32" t="s">
        <v>278</v>
      </c>
      <c r="AY286" s="32">
        <f t="shared" ref="AY286:BB286" si="705">SUM(AY34)</f>
        <v>0.22</v>
      </c>
      <c r="AZ286" s="32">
        <f t="shared" si="705"/>
        <v>0.11</v>
      </c>
      <c r="BA286" s="32">
        <f t="shared" si="705"/>
        <v>0.32</v>
      </c>
      <c r="BB286" s="32">
        <f t="shared" si="705"/>
        <v>0.06</v>
      </c>
      <c r="BE286" s="32" t="s">
        <v>278</v>
      </c>
      <c r="BF286" s="32">
        <f t="shared" ref="BF286:BI286" si="706">SUM(BF34)</f>
        <v>7.0000000000000007E-2</v>
      </c>
      <c r="BG286" s="32">
        <f t="shared" si="706"/>
        <v>0.19</v>
      </c>
      <c r="BH286" s="32">
        <f t="shared" si="706"/>
        <v>0.04</v>
      </c>
      <c r="BI286" s="32">
        <f t="shared" si="706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707">SUM(BP34)</f>
        <v>0.15</v>
      </c>
      <c r="BQ286" s="32">
        <f t="shared" si="707"/>
        <v>0.36</v>
      </c>
      <c r="BR286" s="32">
        <f t="shared" si="707"/>
        <v>0.16</v>
      </c>
      <c r="BS286" s="32">
        <f t="shared" si="707"/>
        <v>0</v>
      </c>
      <c r="BV286" s="2" t="s">
        <v>278</v>
      </c>
      <c r="BW286" s="2">
        <f t="shared" ref="BW286:BZ286" si="708">SUM(BW34)</f>
        <v>0.18</v>
      </c>
      <c r="BX286" s="2">
        <f t="shared" si="708"/>
        <v>0.45</v>
      </c>
      <c r="BY286" s="2">
        <f t="shared" si="708"/>
        <v>0.11</v>
      </c>
      <c r="BZ286" s="2">
        <f t="shared" si="708"/>
        <v>0</v>
      </c>
      <c r="CC286" s="2" t="s">
        <v>278</v>
      </c>
      <c r="CD286" s="2">
        <f t="shared" si="279"/>
        <v>0.18</v>
      </c>
      <c r="CE286" s="2">
        <f t="shared" si="279"/>
        <v>0</v>
      </c>
      <c r="CF286" s="2">
        <f t="shared" si="279"/>
        <v>0.18</v>
      </c>
      <c r="CG286" s="2">
        <f t="shared" si="279"/>
        <v>0</v>
      </c>
      <c r="CJ286" s="34" t="s">
        <v>278</v>
      </c>
      <c r="CK286" s="34">
        <f t="shared" ref="CK286:CN286" si="709">SUM(CK34)</f>
        <v>0.13</v>
      </c>
      <c r="CL286" s="34">
        <f t="shared" si="709"/>
        <v>0.12</v>
      </c>
      <c r="CM286" s="34">
        <f t="shared" si="709"/>
        <v>0.17</v>
      </c>
      <c r="CN286" s="34">
        <f t="shared" si="709"/>
        <v>0.03</v>
      </c>
      <c r="CQ286" s="34" t="s">
        <v>278</v>
      </c>
      <c r="CR286" s="34">
        <f t="shared" ref="CR286:CU286" si="710">SUM(CR34)</f>
        <v>0.32</v>
      </c>
      <c r="CS286" s="34">
        <f t="shared" si="710"/>
        <v>0.08</v>
      </c>
      <c r="CT286" s="34">
        <f t="shared" si="710"/>
        <v>0.49</v>
      </c>
      <c r="CU286" s="34">
        <f t="shared" si="710"/>
        <v>0</v>
      </c>
      <c r="CX286" s="34" t="s">
        <v>278</v>
      </c>
      <c r="CY286" s="34">
        <f t="shared" ref="CY286:DB286" si="711">SUM(CY34)</f>
        <v>0.22</v>
      </c>
      <c r="CZ286" s="34">
        <f t="shared" si="711"/>
        <v>0.3</v>
      </c>
      <c r="DA286" s="34">
        <f t="shared" si="711"/>
        <v>0.23</v>
      </c>
      <c r="DB286" s="34">
        <f t="shared" si="711"/>
        <v>0.04</v>
      </c>
      <c r="DE286" s="34" t="s">
        <v>278</v>
      </c>
      <c r="DF286" s="34">
        <f t="shared" ref="DF286:DI286" si="712">SUM(DF34)</f>
        <v>0.22</v>
      </c>
      <c r="DG286" s="34">
        <f t="shared" si="712"/>
        <v>0.53</v>
      </c>
      <c r="DH286" s="34">
        <f t="shared" si="712"/>
        <v>0.21</v>
      </c>
      <c r="DI286" s="34">
        <f t="shared" si="712"/>
        <v>0</v>
      </c>
      <c r="DL286" s="34" t="s">
        <v>278</v>
      </c>
      <c r="DM286" s="34">
        <f t="shared" ref="DM286:DP286" si="713">SUM(DM34)</f>
        <v>0.23</v>
      </c>
      <c r="DN286" s="34">
        <f t="shared" si="713"/>
        <v>0.3</v>
      </c>
      <c r="DO286" s="34">
        <f t="shared" si="713"/>
        <v>0.2</v>
      </c>
      <c r="DP286" s="34">
        <f t="shared" si="713"/>
        <v>0</v>
      </c>
      <c r="DS286" s="34" t="s">
        <v>278</v>
      </c>
      <c r="DT286" s="34">
        <f t="shared" ref="DT286:DW286" si="714">SUM(DT34)</f>
        <v>0.09</v>
      </c>
      <c r="DU286" s="34">
        <f t="shared" si="714"/>
        <v>0.19</v>
      </c>
      <c r="DV286" s="34">
        <f t="shared" si="714"/>
        <v>0.03</v>
      </c>
      <c r="DW286" s="34">
        <f t="shared" si="714"/>
        <v>0.06</v>
      </c>
      <c r="DZ286" s="34" t="s">
        <v>278</v>
      </c>
      <c r="EA286" s="34">
        <f t="shared" ref="EA286:ED286" si="715">SUM(EA34)</f>
        <v>0.21</v>
      </c>
      <c r="EB286" s="34">
        <f t="shared" si="715"/>
        <v>0.19</v>
      </c>
      <c r="EC286" s="34">
        <f t="shared" si="715"/>
        <v>0.03</v>
      </c>
      <c r="ED286" s="34">
        <f t="shared" si="715"/>
        <v>0.43</v>
      </c>
      <c r="EG286" s="34" t="s">
        <v>278</v>
      </c>
      <c r="EH286" s="34">
        <f t="shared" ref="EH286:EK286" si="716">SUM(EH34)</f>
        <v>0.09</v>
      </c>
      <c r="EI286" s="34">
        <f t="shared" si="716"/>
        <v>0.28999999999999998</v>
      </c>
      <c r="EJ286" s="34">
        <f t="shared" si="716"/>
        <v>0.03</v>
      </c>
      <c r="EK286" s="34">
        <f t="shared" si="716"/>
        <v>0.05</v>
      </c>
      <c r="EN286" s="34" t="s">
        <v>278</v>
      </c>
      <c r="EO286" s="34">
        <f t="shared" ref="EO286:ER286" si="717">SUM(EO34)</f>
        <v>0.04</v>
      </c>
      <c r="EP286" s="34">
        <f t="shared" si="717"/>
        <v>0.18</v>
      </c>
      <c r="EQ286" s="34">
        <f t="shared" si="717"/>
        <v>0</v>
      </c>
      <c r="ER286" s="34">
        <f t="shared" si="717"/>
        <v>0</v>
      </c>
      <c r="EU286" s="34" t="s">
        <v>278</v>
      </c>
      <c r="EV286" s="34">
        <f t="shared" ref="EV286:EY286" si="718">SUM(EV34)</f>
        <v>0.09</v>
      </c>
      <c r="EW286" s="34">
        <f t="shared" si="718"/>
        <v>0.52</v>
      </c>
      <c r="EX286" s="34">
        <f t="shared" si="718"/>
        <v>0.01</v>
      </c>
      <c r="EY286" s="34">
        <f t="shared" si="718"/>
        <v>0</v>
      </c>
      <c r="FC286" s="34">
        <f t="shared" ref="FC286:FF286" si="719">SUM(FC34)</f>
        <v>0.05</v>
      </c>
      <c r="FD286" s="34">
        <f t="shared" si="719"/>
        <v>0.24</v>
      </c>
      <c r="FE286" s="34">
        <f t="shared" si="719"/>
        <v>0.02</v>
      </c>
      <c r="FF286" s="34">
        <f t="shared" si="719"/>
        <v>0</v>
      </c>
      <c r="FG286" s="34"/>
      <c r="FJ286" s="34">
        <f t="shared" ref="FJ286:FM286" si="720">SUM(FJ34)</f>
        <v>0.16</v>
      </c>
      <c r="FK286" s="34">
        <f t="shared" si="720"/>
        <v>0.75</v>
      </c>
      <c r="FL286" s="34">
        <f t="shared" si="720"/>
        <v>0.06</v>
      </c>
      <c r="FM286" s="34">
        <f t="shared" si="720"/>
        <v>0</v>
      </c>
      <c r="FQ286" s="34">
        <f t="shared" ref="FQ286:FT286" si="721">SUM(FQ34)</f>
        <v>0.04</v>
      </c>
      <c r="FR286" s="34">
        <f t="shared" si="721"/>
        <v>0.2</v>
      </c>
      <c r="FS286" s="34">
        <f t="shared" si="721"/>
        <v>0.02</v>
      </c>
      <c r="FT286" s="34">
        <f t="shared" si="721"/>
        <v>0</v>
      </c>
      <c r="FX286" s="34">
        <f t="shared" ref="FX286:GA286" si="722">SUM(FX34)</f>
        <v>0.09</v>
      </c>
      <c r="FY286" s="34">
        <f t="shared" si="722"/>
        <v>0.08</v>
      </c>
      <c r="FZ286" s="34">
        <f t="shared" si="722"/>
        <v>7.0000000000000007E-2</v>
      </c>
      <c r="GA286" s="34">
        <f t="shared" si="722"/>
        <v>0.11</v>
      </c>
      <c r="GE286" s="34">
        <f t="shared" ref="GE286:GH286" si="723">SUM(GE34)</f>
        <v>0.19</v>
      </c>
      <c r="GF286" s="34">
        <f t="shared" si="723"/>
        <v>0.76</v>
      </c>
      <c r="GG286" s="34">
        <f t="shared" si="723"/>
        <v>0</v>
      </c>
      <c r="GH286" s="34">
        <f t="shared" si="723"/>
        <v>0</v>
      </c>
      <c r="GL286" s="34">
        <f t="shared" ref="GL286:GO286" si="724">SUM(GL34)</f>
        <v>0.11</v>
      </c>
      <c r="GM286" s="34">
        <f t="shared" si="724"/>
        <v>0.44</v>
      </c>
      <c r="GN286" s="34">
        <f t="shared" si="724"/>
        <v>0</v>
      </c>
      <c r="GO286" s="34">
        <f t="shared" si="724"/>
        <v>0.12</v>
      </c>
      <c r="GS286" s="49">
        <f t="shared" ref="GS286:GV286" si="725">SUM(GS34)</f>
        <v>0.18</v>
      </c>
      <c r="GT286" s="49">
        <f t="shared" si="725"/>
        <v>0.92</v>
      </c>
      <c r="GU286" s="49">
        <f t="shared" si="725"/>
        <v>0</v>
      </c>
      <c r="GV286" s="49">
        <f t="shared" si="725"/>
        <v>0</v>
      </c>
      <c r="GZ286" s="57">
        <f t="shared" ref="GZ286:HC286" si="726">SUM(GZ34)</f>
        <v>0.26</v>
      </c>
      <c r="HA286" s="57">
        <f t="shared" si="726"/>
        <v>0.93</v>
      </c>
      <c r="HB286" s="57">
        <f t="shared" si="726"/>
        <v>0.18</v>
      </c>
      <c r="HC286" s="57">
        <f t="shared" si="726"/>
        <v>0</v>
      </c>
      <c r="HG286" s="57">
        <f t="shared" ref="HG286:HJ286" si="727">SUM(HG34)</f>
        <v>0.28000000000000003</v>
      </c>
      <c r="HH286" s="57">
        <f t="shared" si="727"/>
        <v>1.1200000000000001</v>
      </c>
      <c r="HI286" s="57">
        <f t="shared" si="727"/>
        <v>0.09</v>
      </c>
      <c r="HJ286" s="57">
        <f t="shared" si="727"/>
        <v>0</v>
      </c>
      <c r="HN286" s="57">
        <f t="shared" ref="HN286:HQ286" si="728">SUM(HN34)</f>
        <v>0.02</v>
      </c>
      <c r="HO286" s="57">
        <f t="shared" si="728"/>
        <v>0.06</v>
      </c>
      <c r="HP286" s="57">
        <f t="shared" si="728"/>
        <v>0.02</v>
      </c>
      <c r="HQ286" s="57">
        <f t="shared" si="728"/>
        <v>0</v>
      </c>
      <c r="HU286" s="57">
        <f t="shared" ref="HU286:HX286" si="729">SUM(HU34)</f>
        <v>0.13</v>
      </c>
      <c r="HV286" s="57">
        <f t="shared" si="729"/>
        <v>0.37</v>
      </c>
      <c r="HW286" s="57">
        <f t="shared" si="729"/>
        <v>0.12</v>
      </c>
      <c r="HX286" s="57">
        <f t="shared" si="729"/>
        <v>0</v>
      </c>
      <c r="IB286" s="57">
        <f t="shared" ref="IB286:IE286" si="730">SUM(IB34)</f>
        <v>0.17</v>
      </c>
      <c r="IC286" s="57">
        <f t="shared" si="730"/>
        <v>0.84</v>
      </c>
      <c r="ID286" s="57">
        <f t="shared" si="730"/>
        <v>0</v>
      </c>
      <c r="IE286" s="57">
        <f t="shared" si="730"/>
        <v>0</v>
      </c>
    </row>
    <row r="287" spans="1:239" x14ac:dyDescent="0.25">
      <c r="A287" s="34" t="s">
        <v>279</v>
      </c>
      <c r="B287" s="34">
        <f>SUM(B35:B258)</f>
        <v>1.3600000000000003</v>
      </c>
      <c r="C287" s="34">
        <f t="shared" ref="C287:E287" si="731">SUM(C35:C258)</f>
        <v>2.41</v>
      </c>
      <c r="D287" s="34">
        <f t="shared" si="731"/>
        <v>1.37</v>
      </c>
      <c r="E287" s="34">
        <f t="shared" si="731"/>
        <v>0.08</v>
      </c>
      <c r="H287" s="34" t="s">
        <v>279</v>
      </c>
      <c r="I287" s="34">
        <f>SUM(I35:I258)</f>
        <v>1.36</v>
      </c>
      <c r="J287" s="34">
        <f t="shared" ref="J287:L287" si="732">SUM(J35:J258)</f>
        <v>2.1399999999999997</v>
      </c>
      <c r="K287" s="34">
        <f t="shared" si="732"/>
        <v>1.3000000000000003</v>
      </c>
      <c r="L287" s="34">
        <f t="shared" si="732"/>
        <v>0.64</v>
      </c>
      <c r="O287" s="34" t="s">
        <v>279</v>
      </c>
      <c r="P287" s="34">
        <f>SUM(P35:P258)</f>
        <v>1.7500000000000004</v>
      </c>
      <c r="Q287" s="34">
        <f t="shared" ref="Q287:S287" si="733">SUM(Q35:Q258)</f>
        <v>2.73</v>
      </c>
      <c r="R287" s="34">
        <f t="shared" si="733"/>
        <v>1.8300000000000005</v>
      </c>
      <c r="S287" s="34">
        <f t="shared" si="733"/>
        <v>0.64</v>
      </c>
      <c r="V287" s="34" t="s">
        <v>279</v>
      </c>
      <c r="W287" s="34">
        <f>SUM(W35:W258)</f>
        <v>1.49</v>
      </c>
      <c r="X287" s="34">
        <f t="shared" ref="X287:Z287" si="734">SUM(X35:X258)</f>
        <v>3.71</v>
      </c>
      <c r="Y287" s="34">
        <f t="shared" si="734"/>
        <v>1.3</v>
      </c>
      <c r="Z287" s="34">
        <f t="shared" si="734"/>
        <v>0.15</v>
      </c>
      <c r="AC287" s="34" t="s">
        <v>279</v>
      </c>
      <c r="AD287" s="34">
        <f>SUM(AD35:AD258)</f>
        <v>1.5900000000000003</v>
      </c>
      <c r="AE287" s="34">
        <f t="shared" ref="AE287:AG287" si="735">SUM(AE35:AE258)</f>
        <v>3.0399999999999996</v>
      </c>
      <c r="AF287" s="34">
        <f t="shared" si="735"/>
        <v>1.4800000000000002</v>
      </c>
      <c r="AG287" s="34">
        <f t="shared" si="735"/>
        <v>0.22</v>
      </c>
      <c r="AJ287" s="34" t="s">
        <v>279</v>
      </c>
      <c r="AK287" s="34">
        <f>SUM(AK35:AK258)</f>
        <v>1.1300000000000001</v>
      </c>
      <c r="AL287" s="34">
        <f t="shared" ref="AL287:AN287" si="736">SUM(AL35:AL258)</f>
        <v>3.5500000000000003</v>
      </c>
      <c r="AM287" s="34">
        <f t="shared" si="736"/>
        <v>0.82000000000000006</v>
      </c>
      <c r="AN287" s="34">
        <f t="shared" si="736"/>
        <v>0</v>
      </c>
      <c r="AQ287" s="32" t="s">
        <v>279</v>
      </c>
      <c r="AR287" s="32">
        <f>SUM(AR35:AR258)</f>
        <v>1.1600000000000001</v>
      </c>
      <c r="AS287" s="32">
        <f t="shared" ref="AS287:AU287" si="737">SUM(AS35:AS258)</f>
        <v>2.41</v>
      </c>
      <c r="AT287" s="32">
        <f t="shared" si="737"/>
        <v>0.94000000000000017</v>
      </c>
      <c r="AU287" s="32">
        <f t="shared" si="737"/>
        <v>0</v>
      </c>
      <c r="AX287" s="32" t="s">
        <v>279</v>
      </c>
      <c r="AY287" s="32">
        <f>SUM(AY35:AY258)</f>
        <v>0.88000000000000012</v>
      </c>
      <c r="AZ287" s="32">
        <f t="shared" ref="AZ287:BB287" si="738">SUM(AZ35:AZ258)</f>
        <v>1.3800000000000001</v>
      </c>
      <c r="BA287" s="32">
        <f t="shared" si="738"/>
        <v>0.94000000000000006</v>
      </c>
      <c r="BB287" s="32">
        <f t="shared" si="738"/>
        <v>0</v>
      </c>
      <c r="BE287" s="32" t="s">
        <v>279</v>
      </c>
      <c r="BF287" s="32">
        <f>SUM(BF35:BF258)</f>
        <v>0.99000000000000021</v>
      </c>
      <c r="BG287" s="32">
        <f t="shared" ref="BG287:BI287" si="739">SUM(BG35:BG258)</f>
        <v>2.2400000000000002</v>
      </c>
      <c r="BH287" s="32">
        <f t="shared" si="739"/>
        <v>0.82000000000000006</v>
      </c>
      <c r="BI287" s="32">
        <f t="shared" si="739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740">SUM(BQ35:BQ258)</f>
        <v>1.57</v>
      </c>
      <c r="BR287" s="32">
        <f t="shared" si="740"/>
        <v>0.75000000000000022</v>
      </c>
      <c r="BS287" s="32">
        <f t="shared" si="740"/>
        <v>0.38</v>
      </c>
      <c r="BV287" s="2" t="s">
        <v>279</v>
      </c>
      <c r="BW287" s="2">
        <f>SUM(BW35:BW258)</f>
        <v>0.65000000000000013</v>
      </c>
      <c r="BX287" s="2">
        <f t="shared" ref="BX287:BZ287" si="741">SUM(BX35:BX258)</f>
        <v>0.85999999999999988</v>
      </c>
      <c r="BY287" s="2">
        <f t="shared" si="741"/>
        <v>0.54999999999999993</v>
      </c>
      <c r="BZ287" s="2">
        <f t="shared" si="741"/>
        <v>0</v>
      </c>
      <c r="CC287" s="2" t="s">
        <v>279</v>
      </c>
      <c r="CD287" s="2">
        <f>SUM(CD35:CD258)</f>
        <v>0.8</v>
      </c>
      <c r="CE287" s="2">
        <f t="shared" ref="CE287:CG287" si="742">SUM(CE35:CE258)</f>
        <v>1.1600000000000001</v>
      </c>
      <c r="CF287" s="2">
        <f t="shared" si="742"/>
        <v>0.78000000000000025</v>
      </c>
      <c r="CG287" s="2">
        <f t="shared" si="742"/>
        <v>0</v>
      </c>
      <c r="CJ287" s="34" t="s">
        <v>279</v>
      </c>
      <c r="CK287" s="34">
        <f>SUM(CK35:CK258)</f>
        <v>0.65000000000000013</v>
      </c>
      <c r="CL287" s="34">
        <f t="shared" ref="CL287:CN287" si="743">SUM(CL35:CL258)</f>
        <v>0.69</v>
      </c>
      <c r="CM287" s="34">
        <f t="shared" si="743"/>
        <v>0.69000000000000017</v>
      </c>
      <c r="CN287" s="34">
        <f t="shared" si="743"/>
        <v>0</v>
      </c>
      <c r="CQ287" s="34" t="s">
        <v>279</v>
      </c>
      <c r="CR287" s="34">
        <f>SUM(CR35:CR258)</f>
        <v>1.0100000000000002</v>
      </c>
      <c r="CS287" s="34">
        <f t="shared" ref="CS287:CU287" si="744">SUM(CS35:CS258)</f>
        <v>1.9100000000000001</v>
      </c>
      <c r="CT287" s="34">
        <f t="shared" si="744"/>
        <v>0.93000000000000027</v>
      </c>
      <c r="CU287" s="34">
        <f t="shared" si="744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745">SUM(CZ35:CZ258)</f>
        <v>1.23</v>
      </c>
      <c r="DA287" s="34">
        <f t="shared" si="745"/>
        <v>0.99</v>
      </c>
      <c r="DB287" s="34">
        <f t="shared" si="745"/>
        <v>0.30000000000000004</v>
      </c>
      <c r="DE287" s="34" t="s">
        <v>279</v>
      </c>
      <c r="DF287" s="34">
        <f>SUM(DF35:DF258)</f>
        <v>1.06</v>
      </c>
      <c r="DG287" s="34">
        <f t="shared" ref="DG287:DI287" si="746">SUM(DG35:DG258)</f>
        <v>0.72000000000000008</v>
      </c>
      <c r="DH287" s="34">
        <f t="shared" si="746"/>
        <v>1.1600000000000001</v>
      </c>
      <c r="DI287" s="34">
        <f t="shared" si="746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747">SUM(DN35:DN258)</f>
        <v>1.0599999999999998</v>
      </c>
      <c r="DO287" s="34">
        <f t="shared" si="747"/>
        <v>1.4400000000000002</v>
      </c>
      <c r="DP287" s="34">
        <f t="shared" si="747"/>
        <v>0.35</v>
      </c>
      <c r="DS287" s="34" t="s">
        <v>279</v>
      </c>
      <c r="DT287" s="34">
        <f>SUM(DT35:DT258)</f>
        <v>0.9800000000000002</v>
      </c>
      <c r="DU287" s="34">
        <f t="shared" ref="DU287:DW287" si="748">SUM(DU35:DU258)</f>
        <v>0.79</v>
      </c>
      <c r="DV287" s="34">
        <f t="shared" si="748"/>
        <v>1.02</v>
      </c>
      <c r="DW287" s="34">
        <f t="shared" si="748"/>
        <v>0.43</v>
      </c>
      <c r="DZ287" s="34" t="s">
        <v>279</v>
      </c>
      <c r="EA287" s="34">
        <f>SUM(EA35:EA258)</f>
        <v>0.78000000000000014</v>
      </c>
      <c r="EB287" s="34">
        <f t="shared" ref="EB287:ED287" si="749">SUM(EB35:EB258)</f>
        <v>1.1500000000000001</v>
      </c>
      <c r="EC287" s="34">
        <f t="shared" si="749"/>
        <v>0.64</v>
      </c>
      <c r="ED287" s="34">
        <f t="shared" si="749"/>
        <v>0.11</v>
      </c>
      <c r="EG287" s="34" t="s">
        <v>279</v>
      </c>
      <c r="EH287" s="34">
        <f>SUM(EH35:EH258)</f>
        <v>0.65000000000000013</v>
      </c>
      <c r="EI287" s="34">
        <f t="shared" ref="EI287:EK287" si="750">SUM(EI35:EI258)</f>
        <v>1.42</v>
      </c>
      <c r="EJ287" s="34">
        <f t="shared" si="750"/>
        <v>0.55000000000000004</v>
      </c>
      <c r="EK287" s="34">
        <f t="shared" si="750"/>
        <v>0</v>
      </c>
      <c r="EN287" s="34" t="s">
        <v>279</v>
      </c>
      <c r="EO287" s="34">
        <f>SUM(EO35:EO258)</f>
        <v>0.65000000000000013</v>
      </c>
      <c r="EP287" s="34">
        <f t="shared" ref="EP287:ER287" si="751">SUM(EP35:EP258)</f>
        <v>0.53</v>
      </c>
      <c r="EQ287" s="34">
        <f t="shared" si="751"/>
        <v>0.67</v>
      </c>
      <c r="ER287" s="34">
        <f t="shared" si="751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752">SUM(EW35:EW258)</f>
        <v>1.23</v>
      </c>
      <c r="EX287" s="34">
        <f t="shared" si="752"/>
        <v>0.55000000000000004</v>
      </c>
      <c r="EY287" s="34">
        <f t="shared" si="752"/>
        <v>0.22</v>
      </c>
      <c r="FC287" s="34">
        <f>SUM(FC35:FC258)</f>
        <v>0.70000000000000018</v>
      </c>
      <c r="FD287" s="34">
        <f t="shared" ref="FD287:FF287" si="753">SUM(FD35:FD258)</f>
        <v>1.2</v>
      </c>
      <c r="FE287" s="34">
        <f t="shared" si="753"/>
        <v>0.5</v>
      </c>
      <c r="FF287" s="34">
        <f t="shared" si="753"/>
        <v>0.44</v>
      </c>
      <c r="FG287" s="34"/>
      <c r="FJ287" s="34">
        <f>SUM(FJ35:FJ258)</f>
        <v>1.0900000000000001</v>
      </c>
      <c r="FK287" s="34">
        <f t="shared" ref="FK287:FM287" si="754">SUM(FK35:FK258)</f>
        <v>2.35</v>
      </c>
      <c r="FL287" s="34">
        <f t="shared" si="754"/>
        <v>0.85000000000000009</v>
      </c>
      <c r="FM287" s="34">
        <f t="shared" si="754"/>
        <v>0.26</v>
      </c>
      <c r="FQ287" s="34">
        <f>SUM(FQ35:FQ258)</f>
        <v>1.1600000000000001</v>
      </c>
      <c r="FR287" s="34">
        <f t="shared" ref="FR287:FT287" si="755">SUM(FR35:FR258)</f>
        <v>1.99</v>
      </c>
      <c r="FS287" s="34">
        <f t="shared" si="755"/>
        <v>0.83000000000000007</v>
      </c>
      <c r="FT287" s="34">
        <f t="shared" si="755"/>
        <v>0.27</v>
      </c>
      <c r="FX287" s="34">
        <f>SUM(FX35:FX258)</f>
        <v>0.79000000000000015</v>
      </c>
      <c r="FY287" s="34">
        <f t="shared" ref="FY287:GA287" si="756">SUM(FY35:FY258)</f>
        <v>1.26</v>
      </c>
      <c r="FZ287" s="34">
        <f t="shared" si="756"/>
        <v>0.60000000000000009</v>
      </c>
      <c r="GA287" s="34">
        <f t="shared" si="756"/>
        <v>0.09</v>
      </c>
      <c r="GE287" s="34">
        <f>SUM(GE35:GE258)</f>
        <v>0.78</v>
      </c>
      <c r="GF287" s="34">
        <f t="shared" ref="GF287:GH287" si="757">SUM(GF35:GF258)</f>
        <v>0.66999999999999993</v>
      </c>
      <c r="GG287" s="34">
        <f t="shared" si="757"/>
        <v>0.8600000000000001</v>
      </c>
      <c r="GH287" s="34">
        <f t="shared" si="757"/>
        <v>0</v>
      </c>
      <c r="GL287" s="34">
        <f>SUM(GL35:GL258)</f>
        <v>0.8600000000000001</v>
      </c>
      <c r="GM287" s="34">
        <f t="shared" ref="GM287:GO287" si="758">SUM(GM35:GM258)</f>
        <v>0.65</v>
      </c>
      <c r="GN287" s="34">
        <f t="shared" si="758"/>
        <v>0.82000000000000017</v>
      </c>
      <c r="GO287" s="34">
        <f t="shared" si="758"/>
        <v>0.19</v>
      </c>
      <c r="GS287" s="49">
        <f>SUM(GS35:GS258)</f>
        <v>1.2800000000000002</v>
      </c>
      <c r="GT287" s="49">
        <f t="shared" ref="GT287:GV287" si="759">SUM(GT35:GT258)</f>
        <v>2.6799999999999997</v>
      </c>
      <c r="GU287" s="49">
        <f t="shared" si="759"/>
        <v>1.0399999999999998</v>
      </c>
      <c r="GV287" s="49">
        <f t="shared" si="759"/>
        <v>0</v>
      </c>
      <c r="GZ287" s="57">
        <f>SUM(GZ35:GZ258)</f>
        <v>1.1100000000000003</v>
      </c>
      <c r="HA287" s="57">
        <f t="shared" ref="HA287:HC287" si="760">SUM(HA35:HA258)</f>
        <v>2.1100000000000003</v>
      </c>
      <c r="HB287" s="57">
        <f t="shared" si="760"/>
        <v>1.1200000000000003</v>
      </c>
      <c r="HC287" s="57">
        <f t="shared" si="760"/>
        <v>0</v>
      </c>
      <c r="HG287" s="57">
        <f>SUM(HG35:HG258)</f>
        <v>0.77000000000000013</v>
      </c>
      <c r="HH287" s="57">
        <f t="shared" ref="HH287:HJ287" si="761">SUM(HH35:HH258)</f>
        <v>2.06</v>
      </c>
      <c r="HI287" s="57">
        <f t="shared" si="761"/>
        <v>0.52</v>
      </c>
      <c r="HJ287" s="57">
        <f t="shared" si="761"/>
        <v>0</v>
      </c>
      <c r="HN287" s="57">
        <f>SUM(HN35:HN258)</f>
        <v>0.9700000000000002</v>
      </c>
      <c r="HO287" s="57">
        <f t="shared" ref="HO287:HQ287" si="762">SUM(HO35:HO258)</f>
        <v>1.69</v>
      </c>
      <c r="HP287" s="57">
        <f t="shared" si="762"/>
        <v>0.77</v>
      </c>
      <c r="HQ287" s="57">
        <f t="shared" si="762"/>
        <v>0.5</v>
      </c>
      <c r="HU287" s="57">
        <f>SUM(HU35:HU258)</f>
        <v>1.2200000000000002</v>
      </c>
      <c r="HV287" s="57">
        <f t="shared" ref="HV287:HX287" si="763">SUM(HV35:HV258)</f>
        <v>1.9200000000000004</v>
      </c>
      <c r="HW287" s="57">
        <f t="shared" si="763"/>
        <v>1.0500000000000003</v>
      </c>
      <c r="HX287" s="57">
        <f t="shared" si="763"/>
        <v>7.0000000000000007E-2</v>
      </c>
      <c r="IB287" s="57">
        <f>SUM(IB35:IB258)</f>
        <v>1.1500000000000004</v>
      </c>
      <c r="IC287" s="57">
        <f t="shared" ref="IC287:IE287" si="764">SUM(IC35:IC258)</f>
        <v>1.8800000000000003</v>
      </c>
      <c r="ID287" s="57">
        <f t="shared" si="764"/>
        <v>1.1000000000000001</v>
      </c>
      <c r="IE287" s="57">
        <f t="shared" si="764"/>
        <v>0.18</v>
      </c>
    </row>
    <row r="288" spans="1:239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</row>
    <row r="289" spans="2:232" x14ac:dyDescent="0.25">
      <c r="B289" s="1">
        <f>+SUM(B265:B287)</f>
        <v>100.00999999999996</v>
      </c>
      <c r="C289" s="1">
        <f t="shared" ref="C289:E289" si="765">+SUM(C265:C287)</f>
        <v>100.00999999999999</v>
      </c>
      <c r="D289" s="1">
        <f t="shared" si="765"/>
        <v>99.969999999999985</v>
      </c>
      <c r="E289" s="1">
        <f t="shared" si="765"/>
        <v>100.00000000000003</v>
      </c>
      <c r="I289" s="1">
        <f>+SUM(I265:I287)</f>
        <v>99.999999999999986</v>
      </c>
      <c r="J289" s="1">
        <f t="shared" ref="J289:L289" si="766">+SUM(J265:J287)</f>
        <v>99.980000000000018</v>
      </c>
      <c r="K289" s="1">
        <f t="shared" si="766"/>
        <v>99.96</v>
      </c>
      <c r="L289" s="1">
        <f t="shared" si="766"/>
        <v>99.97999999999999</v>
      </c>
      <c r="P289" s="1">
        <f>+SUM(P265:P287)</f>
        <v>99.99</v>
      </c>
      <c r="Q289" s="1">
        <f t="shared" ref="Q289:S289" si="767">+SUM(Q265:Q287)</f>
        <v>100.02</v>
      </c>
      <c r="R289" s="1">
        <f t="shared" si="767"/>
        <v>99.980000000000032</v>
      </c>
      <c r="S289" s="1">
        <f t="shared" si="767"/>
        <v>100</v>
      </c>
      <c r="W289" s="1">
        <f>+SUM(W265:W287)</f>
        <v>99.99</v>
      </c>
      <c r="X289" s="1">
        <f t="shared" ref="X289:Z289" si="768">+SUM(X265:X287)</f>
        <v>99.999999999999986</v>
      </c>
      <c r="Y289" s="1">
        <f t="shared" si="768"/>
        <v>100.00999999999999</v>
      </c>
      <c r="Z289" s="1">
        <f t="shared" si="768"/>
        <v>99.989999999999981</v>
      </c>
      <c r="AD289" s="1">
        <f>+SUM(AD265:AD287)</f>
        <v>99.990000000000009</v>
      </c>
      <c r="AE289" s="1">
        <f t="shared" ref="AE289:AG289" si="769">+SUM(AE265:AE287)</f>
        <v>99.990000000000009</v>
      </c>
      <c r="AF289" s="1">
        <f t="shared" si="769"/>
        <v>100.00999999999998</v>
      </c>
      <c r="AG289" s="1">
        <f t="shared" si="769"/>
        <v>100</v>
      </c>
      <c r="AK289" s="1">
        <f>+SUM(AK265:AK287)</f>
        <v>100.02000000000001</v>
      </c>
      <c r="AL289" s="1">
        <f t="shared" ref="AL289:AN289" si="770">+SUM(AL265:AL287)</f>
        <v>100</v>
      </c>
      <c r="AM289" s="1">
        <f t="shared" si="770"/>
        <v>99.97</v>
      </c>
      <c r="AN289" s="1">
        <f t="shared" si="770"/>
        <v>100.01</v>
      </c>
      <c r="AR289" s="1">
        <f>+SUM(AR265:AR287)</f>
        <v>100.00000000000001</v>
      </c>
      <c r="AS289" s="1">
        <f t="shared" ref="AS289:AU289" si="771">+SUM(AS265:AS287)</f>
        <v>100.02000000000001</v>
      </c>
      <c r="AT289" s="1">
        <f t="shared" si="771"/>
        <v>99.990000000000009</v>
      </c>
      <c r="AU289" s="1">
        <f t="shared" si="771"/>
        <v>99.999999999999986</v>
      </c>
      <c r="AY289" s="1">
        <f>+SUM(AY265:AY287)</f>
        <v>100.00999999999999</v>
      </c>
      <c r="AZ289" s="1">
        <f t="shared" ref="AZ289:BB289" si="772">+SUM(AZ265:AZ287)</f>
        <v>99.999999999999986</v>
      </c>
      <c r="BA289" s="1">
        <f t="shared" si="772"/>
        <v>100.00000000000001</v>
      </c>
      <c r="BB289" s="1">
        <f t="shared" si="772"/>
        <v>99.990000000000038</v>
      </c>
      <c r="BF289" s="1">
        <f>+SUM(BF265:BF287)</f>
        <v>99.969999999999985</v>
      </c>
      <c r="BG289" s="1">
        <f t="shared" ref="BG289:BI289" si="773">+SUM(BG265:BG287)</f>
        <v>99.99</v>
      </c>
      <c r="BH289" s="1">
        <f t="shared" si="773"/>
        <v>100.00999999999998</v>
      </c>
      <c r="BI289" s="1">
        <f t="shared" si="773"/>
        <v>99.99</v>
      </c>
      <c r="BP289" s="1">
        <f>+SUM(BP265:BP287)</f>
        <v>99.98</v>
      </c>
      <c r="BQ289" s="1">
        <f t="shared" ref="BQ289:BS289" si="774">+SUM(BQ265:BQ287)</f>
        <v>100.01999999999998</v>
      </c>
      <c r="BR289" s="1">
        <f t="shared" si="774"/>
        <v>99.990000000000038</v>
      </c>
      <c r="BS289" s="1">
        <f t="shared" si="774"/>
        <v>100.00999999999999</v>
      </c>
      <c r="BW289" s="1">
        <f>+SUM(BW265:BW287)</f>
        <v>100.00000000000003</v>
      </c>
      <c r="BX289" s="1">
        <f t="shared" ref="BX289:BZ289" si="775">+SUM(BX265:BX287)</f>
        <v>100.01</v>
      </c>
      <c r="BY289" s="1">
        <f t="shared" si="775"/>
        <v>99.989999999999981</v>
      </c>
      <c r="BZ289" s="1">
        <f t="shared" si="775"/>
        <v>100</v>
      </c>
      <c r="CD289" s="1">
        <f>+SUM(CD265:CD287)</f>
        <v>100.00999999999999</v>
      </c>
      <c r="CE289" s="1">
        <f t="shared" ref="CE289:CG289" si="776">+SUM(CE265:CE287)</f>
        <v>100</v>
      </c>
      <c r="CF289" s="1">
        <f t="shared" si="776"/>
        <v>99.990000000000038</v>
      </c>
      <c r="CG289" s="1">
        <f t="shared" si="776"/>
        <v>99.98</v>
      </c>
      <c r="CK289" s="1">
        <f>+SUM(CK265:CK287)</f>
        <v>99.989999999999981</v>
      </c>
      <c r="CL289" s="1">
        <f t="shared" ref="CL289:CN289" si="777">+SUM(CL265:CL287)</f>
        <v>99.99</v>
      </c>
      <c r="CM289" s="1">
        <f t="shared" si="777"/>
        <v>99.990000000000009</v>
      </c>
      <c r="CN289" s="1">
        <f t="shared" si="777"/>
        <v>99.98</v>
      </c>
      <c r="CR289" s="1">
        <f>+SUM(CR265:CR287)</f>
        <v>100.00999999999999</v>
      </c>
      <c r="CS289" s="1">
        <f t="shared" ref="CS289:CU289" si="778">+SUM(CS265:CS287)</f>
        <v>99.97999999999999</v>
      </c>
      <c r="CT289" s="1">
        <f t="shared" si="778"/>
        <v>100.01000000000002</v>
      </c>
      <c r="CU289" s="1">
        <f t="shared" si="778"/>
        <v>99.989999999999981</v>
      </c>
      <c r="CY289" s="1">
        <f>+SUM(CY265:CY287)</f>
        <v>99.99</v>
      </c>
      <c r="CZ289" s="1">
        <f t="shared" ref="CZ289:DB289" si="779">+SUM(CZ265:CZ287)</f>
        <v>99.970000000000027</v>
      </c>
      <c r="DA289" s="1">
        <f t="shared" si="779"/>
        <v>99.99</v>
      </c>
      <c r="DB289" s="1">
        <f t="shared" si="779"/>
        <v>100.01000000000003</v>
      </c>
      <c r="DF289" s="1">
        <f>+SUM(DF265:DF287)</f>
        <v>99.990000000000009</v>
      </c>
      <c r="DG289" s="1">
        <f t="shared" ref="DG289:DI289" si="780">+SUM(DG265:DG287)</f>
        <v>100.00000000000001</v>
      </c>
      <c r="DH289" s="1">
        <f t="shared" si="780"/>
        <v>100.00999999999999</v>
      </c>
      <c r="DI289" s="1">
        <f t="shared" si="780"/>
        <v>99.999999999999986</v>
      </c>
      <c r="DM289" s="1">
        <f>+SUM(DM265:DM287)</f>
        <v>99.98</v>
      </c>
      <c r="DN289" s="1">
        <f t="shared" ref="DN289:DP289" si="781">+SUM(DN265:DN287)</f>
        <v>99.980000000000018</v>
      </c>
      <c r="DO289" s="1">
        <f t="shared" si="781"/>
        <v>100.00000000000001</v>
      </c>
      <c r="DP289" s="1">
        <f t="shared" si="781"/>
        <v>100</v>
      </c>
      <c r="DT289" s="1">
        <f>+SUM(DT265:DT287)</f>
        <v>100.01</v>
      </c>
      <c r="DU289" s="1">
        <f t="shared" ref="DU289:DW289" si="782">+SUM(DU265:DU287)</f>
        <v>99.97999999999999</v>
      </c>
      <c r="DV289" s="1">
        <f t="shared" si="782"/>
        <v>100.00999999999999</v>
      </c>
      <c r="DW289" s="1">
        <f t="shared" si="782"/>
        <v>100.00000000000003</v>
      </c>
      <c r="EA289" s="1">
        <f>+SUM(EA265:EA287)</f>
        <v>100.00999999999999</v>
      </c>
      <c r="EB289" s="1">
        <f t="shared" ref="EB289:ED289" si="783">+SUM(EB265:EB287)</f>
        <v>100.01</v>
      </c>
      <c r="EC289" s="1">
        <f t="shared" si="783"/>
        <v>100.01000000000002</v>
      </c>
      <c r="ED289" s="1">
        <f t="shared" si="783"/>
        <v>100.00000000000001</v>
      </c>
      <c r="EH289" s="1">
        <f>+SUM(EH265:EH287)</f>
        <v>100</v>
      </c>
      <c r="EI289" s="1">
        <f t="shared" ref="EI289:EK289" si="784">+SUM(EI265:EI287)</f>
        <v>100.01</v>
      </c>
      <c r="EJ289" s="1">
        <f t="shared" si="784"/>
        <v>100.00999999999999</v>
      </c>
      <c r="EK289" s="1">
        <f t="shared" si="784"/>
        <v>100.00000000000001</v>
      </c>
      <c r="EO289" s="1">
        <f>+SUM(EO265:EO287)</f>
        <v>99.990000000000009</v>
      </c>
      <c r="EP289" s="1">
        <f t="shared" ref="EP289:ER289" si="785">+SUM(EP265:EP287)</f>
        <v>99.990000000000038</v>
      </c>
      <c r="EQ289" s="1">
        <f t="shared" si="785"/>
        <v>100.00000000000003</v>
      </c>
      <c r="ER289" s="1">
        <f t="shared" si="785"/>
        <v>99.999999999999986</v>
      </c>
      <c r="EV289" s="1">
        <f>+SUM(EV265:EV287)</f>
        <v>99.99</v>
      </c>
      <c r="EW289" s="1">
        <f t="shared" ref="EW289:EY289" si="786">+SUM(EW265:EW287)</f>
        <v>100</v>
      </c>
      <c r="EX289" s="1">
        <f t="shared" si="786"/>
        <v>99.99</v>
      </c>
      <c r="EY289" s="1">
        <f t="shared" si="786"/>
        <v>100.00999999999999</v>
      </c>
      <c r="FC289" s="1">
        <f>+SUM(FC265:FC287)</f>
        <v>99.969999999999985</v>
      </c>
      <c r="FD289" s="1">
        <f t="shared" ref="FD289:FF289" si="787">+SUM(FD265:FD287)</f>
        <v>100.03</v>
      </c>
      <c r="FE289" s="1">
        <f t="shared" si="787"/>
        <v>100.01</v>
      </c>
      <c r="FF289" s="1">
        <f t="shared" si="787"/>
        <v>100.01</v>
      </c>
      <c r="FG289" s="34"/>
      <c r="FJ289" s="1">
        <f>+SUM(FJ265:FJ287)</f>
        <v>99.97999999999999</v>
      </c>
      <c r="FK289" s="1">
        <f t="shared" ref="FK289:FM289" si="788">+SUM(FK265:FK287)</f>
        <v>100</v>
      </c>
      <c r="FL289" s="1">
        <f t="shared" si="788"/>
        <v>100.01000000000002</v>
      </c>
      <c r="FM289" s="1">
        <f t="shared" si="788"/>
        <v>100.02</v>
      </c>
      <c r="FQ289" s="1">
        <f>+SUM(FQ265:FQ287)</f>
        <v>100.00000000000001</v>
      </c>
      <c r="FR289" s="1">
        <f t="shared" ref="FR289:FT289" si="789">+SUM(FR265:FR287)</f>
        <v>100.02000000000001</v>
      </c>
      <c r="FS289" s="1">
        <f t="shared" si="789"/>
        <v>100</v>
      </c>
      <c r="FT289" s="1">
        <f t="shared" si="789"/>
        <v>99.990000000000009</v>
      </c>
      <c r="FX289" s="1">
        <f>+SUM(FX265:FX287)</f>
        <v>99.99</v>
      </c>
      <c r="FY289" s="1">
        <f t="shared" ref="FY289:GA289" si="790">+SUM(FY265:FY287)</f>
        <v>100.01</v>
      </c>
      <c r="FZ289" s="1">
        <f t="shared" si="790"/>
        <v>99.989999999999981</v>
      </c>
      <c r="GA289" s="1">
        <f t="shared" si="790"/>
        <v>99.99</v>
      </c>
      <c r="GE289" s="1">
        <f>+SUM(GE265:GE287)</f>
        <v>99.96999999999997</v>
      </c>
      <c r="GF289" s="1">
        <f t="shared" ref="GF289:GH289" si="791">+SUM(GF265:GF287)</f>
        <v>100.01000000000002</v>
      </c>
      <c r="GG289" s="1">
        <f t="shared" si="791"/>
        <v>99.969999999999985</v>
      </c>
      <c r="GH289" s="1">
        <f t="shared" si="791"/>
        <v>99.97999999999999</v>
      </c>
      <c r="GL289" s="1">
        <f>+SUM(GL265:GL287)</f>
        <v>100.00000000000001</v>
      </c>
      <c r="GM289" s="1">
        <f t="shared" ref="GM289:GO289" si="792">+SUM(GM265:GM287)</f>
        <v>100.00000000000001</v>
      </c>
      <c r="GN289" s="1">
        <f t="shared" si="792"/>
        <v>100.02</v>
      </c>
      <c r="GO289" s="1">
        <f t="shared" si="792"/>
        <v>100.00999999999999</v>
      </c>
      <c r="GS289" s="1">
        <f>+SUM(GS265:GS287)</f>
        <v>100.02000000000002</v>
      </c>
      <c r="GT289" s="1">
        <f t="shared" ref="GT289:GV289" si="793">+SUM(GT265:GT287)</f>
        <v>100.00000000000003</v>
      </c>
      <c r="GU289" s="1">
        <f t="shared" si="793"/>
        <v>100.00000000000001</v>
      </c>
      <c r="GV289" s="1">
        <f t="shared" si="793"/>
        <v>100.01999999999998</v>
      </c>
      <c r="GZ289" s="1">
        <f>+SUM(GZ265:GZ287)</f>
        <v>100</v>
      </c>
      <c r="HA289" s="1">
        <f t="shared" ref="HA289:HC289" si="794">+SUM(HA265:HA287)</f>
        <v>99.990000000000023</v>
      </c>
      <c r="HB289" s="1">
        <f t="shared" si="794"/>
        <v>99.99</v>
      </c>
      <c r="HC289" s="1">
        <f t="shared" si="794"/>
        <v>99.999999999999986</v>
      </c>
      <c r="HG289" s="1">
        <f>+SUM(HG265:HG287)</f>
        <v>99.989999999999981</v>
      </c>
      <c r="HH289" s="1">
        <f t="shared" ref="HH289:HJ289" si="795">+SUM(HH265:HH287)</f>
        <v>100.01</v>
      </c>
      <c r="HI289" s="1">
        <f t="shared" si="795"/>
        <v>99.97999999999999</v>
      </c>
      <c r="HJ289" s="1">
        <f t="shared" si="795"/>
        <v>100.00000000000003</v>
      </c>
      <c r="HN289" s="1">
        <f>+SUM(HN265:HN287)</f>
        <v>99.99</v>
      </c>
      <c r="HO289" s="1">
        <f t="shared" ref="HO289:HQ289" si="796">+SUM(HO265:HO287)</f>
        <v>99.99</v>
      </c>
      <c r="HP289" s="1">
        <f t="shared" si="796"/>
        <v>99.98</v>
      </c>
      <c r="HQ289" s="1">
        <f t="shared" si="796"/>
        <v>100.00999999999998</v>
      </c>
      <c r="HU289" s="1">
        <f>+SUM(HU265:HU287)</f>
        <v>99.97999999999999</v>
      </c>
      <c r="HV289" s="1">
        <f t="shared" ref="HV289:HX289" si="797">+SUM(HV265:HV287)</f>
        <v>100.02000000000002</v>
      </c>
      <c r="HW289" s="1">
        <f t="shared" si="797"/>
        <v>100.00999999999998</v>
      </c>
      <c r="HX289" s="1">
        <f t="shared" si="797"/>
        <v>99.999999999999986</v>
      </c>
    </row>
    <row r="290" spans="2:232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workbookViewId="0">
      <selection activeCell="F4" sqref="F4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Total Leche Líquida</v>
      </c>
    </row>
    <row r="2" spans="2:15" x14ac:dyDescent="0.25">
      <c r="B2" s="21" t="s">
        <v>286</v>
      </c>
      <c r="C2" s="8" t="str">
        <f>VLOOKUP(Enlaces!C1,Enlaces!$B$2:$C$5,2,0)</f>
        <v>T.España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ABRIL 19T.España</v>
      </c>
      <c r="D5" s="8" t="str">
        <f t="shared" ref="D5" si="1">D6&amp;$C$2</f>
        <v xml:space="preserve"> MAYO 19T.España</v>
      </c>
      <c r="E5" s="8" t="str">
        <f t="shared" ref="E5" si="2">E6&amp;$C$2</f>
        <v xml:space="preserve"> JUNIO 19T.España</v>
      </c>
      <c r="F5" s="8" t="str">
        <f t="shared" ref="F5" si="3">F6&amp;$C$2</f>
        <v xml:space="preserve"> JULIO 19T.España</v>
      </c>
      <c r="G5" s="8" t="str">
        <f t="shared" ref="G5" si="4">G6&amp;$C$2</f>
        <v xml:space="preserve"> AGOSTO 19T.España</v>
      </c>
      <c r="H5" s="8" t="str">
        <f t="shared" ref="H5" si="5">H6&amp;$C$2</f>
        <v xml:space="preserve"> SEPTIEMBRE 19T.España</v>
      </c>
      <c r="I5" s="8" t="str">
        <f t="shared" ref="I5" si="6">I6&amp;$C$2</f>
        <v xml:space="preserve"> OCTUBRE 19T.España</v>
      </c>
      <c r="J5" s="8" t="str">
        <f t="shared" ref="J5" si="7">J6&amp;$C$2</f>
        <v xml:space="preserve"> NOVIEMBRE 19T.España</v>
      </c>
      <c r="K5" s="8" t="str">
        <f t="shared" ref="K5" si="8">K6&amp;$C$2</f>
        <v xml:space="preserve"> DICIEMBRE 19T.España</v>
      </c>
      <c r="L5" s="8" t="str">
        <f t="shared" ref="L5" si="9">L6&amp;$C$2</f>
        <v xml:space="preserve"> ENERO 20T.España</v>
      </c>
      <c r="M5" s="8" t="str">
        <f>M6&amp;$C$2</f>
        <v xml:space="preserve"> FEBRERO 20T.España</v>
      </c>
      <c r="N5" s="8" t="str">
        <f>N6&amp;$C$2</f>
        <v xml:space="preserve"> MARZO 20T.España</v>
      </c>
    </row>
    <row r="6" spans="2:15" x14ac:dyDescent="0.25">
      <c r="C6" s="28" t="str">
        <f t="array" ref="C6">INDEX('TOTAL LECHE LIQUIDA Back Data'!$A$262:$ZP$262,,MAX(IF('TOTAL LECHE LIQUIDA Back Data'!$A$262:$ZP$262&lt;&gt;"",COLUMN('TOTAL LECHE LIQUIDA Back Data'!$A$262:$ZP$262)))-(7*C4))</f>
        <v xml:space="preserve"> ABRIL 19</v>
      </c>
      <c r="D6" s="28" t="str">
        <f t="array" ref="D6">INDEX('TOTAL LECHE LIQUIDA Back Data'!$A$262:$ZP$262,,MAX(IF('TOTAL LECHE LIQUIDA Back Data'!$A$262:$ZP$262&lt;&gt;"",COLUMN('TOTAL LECHE LIQUIDA Back Data'!$A$262:$ZP$262)))-(7*D4))</f>
        <v xml:space="preserve"> MAYO 19</v>
      </c>
      <c r="E6" s="28" t="str">
        <f t="array" ref="E6">INDEX('TOTAL LECHE LIQUIDA Back Data'!$A$262:$ZP$262,,MAX(IF('TOTAL LECHE LIQUIDA Back Data'!$A$262:$ZP$262&lt;&gt;"",COLUMN('TOTAL LECHE LIQUIDA Back Data'!$A$262:$ZP$262)))-(7*E4))</f>
        <v xml:space="preserve"> JUNIO 19</v>
      </c>
      <c r="F6" s="28" t="str">
        <f t="array" ref="F6">INDEX('TOTAL LECHE LIQUIDA Back Data'!$A$262:$ZP$262,,MAX(IF('TOTAL LECHE LIQUIDA Back Data'!$A$262:$ZP$262&lt;&gt;"",COLUMN('TOTAL LECHE LIQUIDA Back Data'!$A$262:$ZP$262)))-(7*F4))</f>
        <v xml:space="preserve"> JULIO 19</v>
      </c>
      <c r="G6" s="28" t="str">
        <f t="array" ref="G6">INDEX('TOTAL LECHE LIQUIDA Back Data'!$A$262:$ZP$262,,MAX(IF('TOTAL LECHE LIQUIDA Back Data'!$A$262:$ZP$262&lt;&gt;"",COLUMN('TOTAL LECHE LIQUIDA Back Data'!$A$262:$ZP$262)))-(7*G4))</f>
        <v xml:space="preserve"> AGOSTO 19</v>
      </c>
      <c r="H6" s="28" t="str">
        <f t="array" ref="H6">INDEX('TOTAL LECHE LIQUIDA Back Data'!$A$262:$ZP$262,,MAX(IF('TOTAL LECHE LIQUIDA Back Data'!$A$262:$ZP$262&lt;&gt;"",COLUMN('TOTAL LECHE LIQUIDA Back Data'!$A$262:$ZP$262)))-(7*H4))</f>
        <v xml:space="preserve"> SEPTIEMBRE 19</v>
      </c>
      <c r="I6" s="28" t="str">
        <f t="array" ref="I6">INDEX('TOTAL LECHE LIQUIDA Back Data'!$A$262:$ZP$262,,MAX(IF('TOTAL LECHE LIQUIDA Back Data'!$A$262:$ZP$262&lt;&gt;"",COLUMN('TOTAL LECHE LIQUIDA Back Data'!$A$262:$ZP$262)))-(7*I4))</f>
        <v xml:space="preserve"> OCTUBRE 19</v>
      </c>
      <c r="J6" s="28" t="str">
        <f t="array" ref="J6">INDEX('TOTAL LECHE LIQUIDA Back Data'!$A$262:$ZP$262,,MAX(IF('TOTAL LECHE LIQUIDA Back Data'!$A$262:$ZP$262&lt;&gt;"",COLUMN('TOTAL LECHE LIQUIDA Back Data'!$A$262:$ZP$262)))-(7*J4))</f>
        <v xml:space="preserve"> NOVIEMBRE 19</v>
      </c>
      <c r="K6" s="28" t="str">
        <f t="array" ref="K6">INDEX('TOTAL LECHE LIQUIDA Back Data'!$A$262:$ZP$262,,MAX(IF('TOTAL LECHE LIQUIDA Back Data'!$A$262:$ZP$262&lt;&gt;"",COLUMN('TOTAL LECHE LIQUIDA Back Data'!$A$262:$ZP$262)))-(7*K4))</f>
        <v xml:space="preserve"> DICIEMBRE 19</v>
      </c>
      <c r="L6" s="28" t="str">
        <f t="array" ref="L6">INDEX('TOTAL LECHE LIQUIDA Back Data'!$A$262:$ZP$262,,MAX(IF('TOTAL LECHE LIQUIDA Back Data'!$A$262:$ZP$262&lt;&gt;"",COLUMN('TOTAL LECHE LIQUIDA Back Data'!$A$262:$ZP$262)))-(7*L4))</f>
        <v xml:space="preserve"> ENERO 20</v>
      </c>
      <c r="M6" s="28" t="str">
        <f t="array" ref="M6">INDEX('TOTAL LECHE LIQUIDA Back Data'!$A$262:$ZP$262,,MAX(IF('TOTAL LECHE LIQUIDA Back Data'!$A$262:$ZP$262&lt;&gt;"",COLUMN('TOTAL LECHE LIQUIDA Back Data'!$A$262:$ZP$262)))-(7*M4))</f>
        <v xml:space="preserve"> FEBRERO 20</v>
      </c>
      <c r="N6" s="28" t="str">
        <f t="array" ref="N6">INDEX('TOTAL LECHE LIQUIDA Back Data'!$A$262:$ZP$262,,MAX(IF('TOTAL LECHE LIQUIDA Back Data'!$A$262:$ZP$262&lt;&gt;"",COLUMN('TOTAL LECHE LIQUIDA Back Data'!$A$262:$ZP$262)))-(7*N4))</f>
        <v xml:space="preserve"> MARZO 20</v>
      </c>
    </row>
    <row r="7" spans="2:15" x14ac:dyDescent="0.25">
      <c r="B7" s="9" t="s">
        <v>258</v>
      </c>
      <c r="C7" s="38">
        <f t="array" ref="C7">CHOOSE(Enlaces!$G$1,INDEX('TOTAL LECHE LIQUIDA Back Data'!$A$261:$ZP$287,MATCH($B7,'TOTAL LECHE LIQUIDA Back Data'!$A$261:$A$287,0),MATCH(C$5,'TOTAL LECHE LIQUIDA Back Data'!$A$261:$ZP$261,0)),INDEX('Leche Entera Back Data'!$A$261:$ZK$287,MATCH($B7,'Leche Entera Back Data'!$A$261:$A$287,0),MATCH(C$5,'Leche Entera Back Data'!$A$261:$ZK$261,0)),INDEX('Leche Desnatada Back Data'!$A$261:$ZK$287,MATCH($B7,'Leche Desnatada Back Data'!$A$261:$A$287,0),MATCH(C$5,'Leche Desnatada Back Data'!$A$261:$ZK$261,0)),INDEX('Leche Semidesnatada Back Data'!$A$261:$ZK$287,MATCH($B7,'Leche Semidesnatada Back Data'!$A$261:$A$287,0),MATCH(C$5,'Leche Semidesnatada Back Data'!$A$261:$ZK$261,0)))</f>
        <v>0.18</v>
      </c>
      <c r="D7" s="38">
        <f t="array" ref="D7">CHOOSE(Enlaces!$G$1,INDEX('TOTAL LECHE LIQUIDA Back Data'!$A$261:$ZP$287,MATCH($B7,'TOTAL LECHE LIQUIDA Back Data'!$A$261:$A$287,0),MATCH(D$5,'TOTAL LECHE LIQUIDA Back Data'!$A$261:$ZP$261,0)),INDEX('Leche Entera Back Data'!$A$261:$ZK$287,MATCH($B7,'Leche Entera Back Data'!$A$261:$A$287,0),MATCH(D$5,'Leche Entera Back Data'!$A$261:$ZK$261,0)),INDEX('Leche Desnatada Back Data'!$A$261:$ZK$287,MATCH($B7,'Leche Desnatada Back Data'!$A$261:$A$287,0),MATCH(D$5,'Leche Desnatada Back Data'!$A$261:$ZK$261,0)),INDEX('Leche Semidesnatada Back Data'!$A$261:$ZK$287,MATCH($B7,'Leche Semidesnatada Back Data'!$A$261:$A$287,0),MATCH(D$5,'Leche Semidesnatada Back Data'!$A$261:$ZK$261,0)))</f>
        <v>0.39</v>
      </c>
      <c r="E7" s="38">
        <f t="array" ref="E7">CHOOSE(Enlaces!$G$1,INDEX('TOTAL LECHE LIQUIDA Back Data'!$A$261:$ZP$287,MATCH($B7,'TOTAL LECHE LIQUIDA Back Data'!$A$261:$A$287,0),MATCH(E$5,'TOTAL LECHE LIQUIDA Back Data'!$A$261:$ZP$261,0)),INDEX('Leche Entera Back Data'!$A$261:$ZK$287,MATCH($B7,'Leche Entera Back Data'!$A$261:$A$287,0),MATCH(E$5,'Leche Entera Back Data'!$A$261:$ZK$261,0)),INDEX('Leche Desnatada Back Data'!$A$261:$ZK$287,MATCH($B7,'Leche Desnatada Back Data'!$A$261:$A$287,0),MATCH(E$5,'Leche Desnatada Back Data'!$A$261:$ZK$261,0)),INDEX('Leche Semidesnatada Back Data'!$A$261:$ZK$287,MATCH($B7,'Leche Semidesnatada Back Data'!$A$261:$A$287,0),MATCH(E$5,'Leche Semidesnatada Back Data'!$A$261:$ZK$261,0)))</f>
        <v>0.35000000000000003</v>
      </c>
      <c r="F7" s="38">
        <f t="array" ref="F7">CHOOSE(Enlaces!$G$1,INDEX('TOTAL LECHE LIQUIDA Back Data'!$A$261:$ZP$287,MATCH($B7,'TOTAL LECHE LIQUIDA Back Data'!$A$261:$A$287,0),MATCH(F$5,'TOTAL LECHE LIQUIDA Back Data'!$A$261:$ZP$261,0)),INDEX('Leche Entera Back Data'!$A$261:$ZK$287,MATCH($B7,'Leche Entera Back Data'!$A$261:$A$287,0),MATCH(F$5,'Leche Entera Back Data'!$A$261:$ZK$261,0)),INDEX('Leche Desnatada Back Data'!$A$261:$ZK$287,MATCH($B7,'Leche Desnatada Back Data'!$A$261:$A$287,0),MATCH(F$5,'Leche Desnatada Back Data'!$A$261:$ZK$261,0)),INDEX('Leche Semidesnatada Back Data'!$A$261:$ZK$287,MATCH($B7,'Leche Semidesnatada Back Data'!$A$261:$A$287,0),MATCH(F$5,'Leche Semidesnatada Back Data'!$A$261:$ZK$261,0)))</f>
        <v>0.14000000000000001</v>
      </c>
      <c r="G7" s="38">
        <f t="array" ref="G7">CHOOSE(Enlaces!$G$1,INDEX('TOTAL LECHE LIQUIDA Back Data'!$A$261:$ZP$287,MATCH($B7,'TOTAL LECHE LIQUIDA Back Data'!$A$261:$A$287,0),MATCH(G$5,'TOTAL LECHE LIQUIDA Back Data'!$A$261:$ZP$261,0)),INDEX('Leche Entera Back Data'!$A$261:$ZK$287,MATCH($B7,'Leche Entera Back Data'!$A$261:$A$287,0),MATCH(G$5,'Leche Entera Back Data'!$A$261:$ZK$261,0)),INDEX('Leche Desnatada Back Data'!$A$261:$ZK$287,MATCH($B7,'Leche Desnatada Back Data'!$A$261:$A$287,0),MATCH(G$5,'Leche Desnatada Back Data'!$A$261:$ZK$261,0)),INDEX('Leche Semidesnatada Back Data'!$A$261:$ZK$287,MATCH($B7,'Leche Semidesnatada Back Data'!$A$261:$A$287,0),MATCH(G$5,'Leche Semidesnatada Back Data'!$A$261:$ZK$261,0)))</f>
        <v>0.16</v>
      </c>
      <c r="H7" s="38">
        <f t="array" ref="H7">CHOOSE(Enlaces!$G$1,INDEX('TOTAL LECHE LIQUIDA Back Data'!$A$261:$ZP$287,MATCH($B7,'TOTAL LECHE LIQUIDA Back Data'!$A$261:$A$287,0),MATCH(H$5,'TOTAL LECHE LIQUIDA Back Data'!$A$261:$ZP$261,0)),INDEX('Leche Entera Back Data'!$A$261:$ZK$287,MATCH($B7,'Leche Entera Back Data'!$A$261:$A$287,0),MATCH(H$5,'Leche Entera Back Data'!$A$261:$ZK$261,0)),INDEX('Leche Desnatada Back Data'!$A$261:$ZK$287,MATCH($B7,'Leche Desnatada Back Data'!$A$261:$A$287,0),MATCH(H$5,'Leche Desnatada Back Data'!$A$261:$ZK$261,0)),INDEX('Leche Semidesnatada Back Data'!$A$261:$ZK$287,MATCH($B7,'Leche Semidesnatada Back Data'!$A$261:$A$287,0),MATCH(H$5,'Leche Semidesnatada Back Data'!$A$261:$ZK$261,0)))</f>
        <v>0.2</v>
      </c>
      <c r="I7" s="38">
        <f t="array" ref="I7">CHOOSE(Enlaces!$G$1,INDEX('TOTAL LECHE LIQUIDA Back Data'!$A$261:$ZP$287,MATCH($B7,'TOTAL LECHE LIQUIDA Back Data'!$A$261:$A$287,0),MATCH(I$5,'TOTAL LECHE LIQUIDA Back Data'!$A$261:$ZP$261,0)),INDEX('Leche Entera Back Data'!$A$261:$ZK$287,MATCH($B7,'Leche Entera Back Data'!$A$261:$A$287,0),MATCH(I$5,'Leche Entera Back Data'!$A$261:$ZK$261,0)),INDEX('Leche Desnatada Back Data'!$A$261:$ZK$287,MATCH($B7,'Leche Desnatada Back Data'!$A$261:$A$287,0),MATCH(I$5,'Leche Desnatada Back Data'!$A$261:$ZK$261,0)),INDEX('Leche Semidesnatada Back Data'!$A$261:$ZK$287,MATCH($B7,'Leche Semidesnatada Back Data'!$A$261:$A$287,0),MATCH(I$5,'Leche Semidesnatada Back Data'!$A$261:$ZK$261,0)))</f>
        <v>0.15</v>
      </c>
      <c r="J7" s="38">
        <f t="array" ref="J7">CHOOSE(Enlaces!$G$1,INDEX('TOTAL LECHE LIQUIDA Back Data'!$A$261:$ZP$287,MATCH($B7,'TOTAL LECHE LIQUIDA Back Data'!$A$261:$A$287,0),MATCH(J$5,'TOTAL LECHE LIQUIDA Back Data'!$A$261:$ZP$261,0)),INDEX('Leche Entera Back Data'!$A$261:$ZK$287,MATCH($B7,'Leche Entera Back Data'!$A$261:$A$287,0),MATCH(J$5,'Leche Entera Back Data'!$A$261:$ZK$261,0)),INDEX('Leche Desnatada Back Data'!$A$261:$ZK$287,MATCH($B7,'Leche Desnatada Back Data'!$A$261:$A$287,0),MATCH(J$5,'Leche Desnatada Back Data'!$A$261:$ZK$261,0)),INDEX('Leche Semidesnatada Back Data'!$A$261:$ZK$287,MATCH($B7,'Leche Semidesnatada Back Data'!$A$261:$A$287,0),MATCH(J$5,'Leche Semidesnatada Back Data'!$A$261:$ZK$261,0)))</f>
        <v>0.06</v>
      </c>
      <c r="K7" s="38">
        <f t="array" ref="K7">CHOOSE(Enlaces!$G$1,INDEX('TOTAL LECHE LIQUIDA Back Data'!$A$261:$ZP$287,MATCH($B7,'TOTAL LECHE LIQUIDA Back Data'!$A$261:$A$287,0),MATCH(K$5,'TOTAL LECHE LIQUIDA Back Data'!$A$261:$ZP$261,0)),INDEX('Leche Entera Back Data'!$A$261:$ZK$287,MATCH($B7,'Leche Entera Back Data'!$A$261:$A$287,0),MATCH(K$5,'Leche Entera Back Data'!$A$261:$ZK$261,0)),INDEX('Leche Desnatada Back Data'!$A$261:$ZK$287,MATCH($B7,'Leche Desnatada Back Data'!$A$261:$A$287,0),MATCH(K$5,'Leche Desnatada Back Data'!$A$261:$ZK$261,0)),INDEX('Leche Semidesnatada Back Data'!$A$261:$ZK$287,MATCH($B7,'Leche Semidesnatada Back Data'!$A$261:$A$287,0),MATCH(K$5,'Leche Semidesnatada Back Data'!$A$261:$ZK$261,0)))</f>
        <v>8.9999999999999983E-2</v>
      </c>
      <c r="L7" s="38">
        <f t="array" ref="L7">CHOOSE(Enlaces!$G$1,INDEX('TOTAL LECHE LIQUIDA Back Data'!$A$261:$ZP$287,MATCH($B7,'TOTAL LECHE LIQUIDA Back Data'!$A$261:$A$287,0),MATCH(L$5,'TOTAL LECHE LIQUIDA Back Data'!$A$261:$ZP$261,0)),INDEX('Leche Entera Back Data'!$A$261:$ZK$287,MATCH($B7,'Leche Entera Back Data'!$A$261:$A$287,0),MATCH(L$5,'Leche Entera Back Data'!$A$261:$ZK$261,0)),INDEX('Leche Desnatada Back Data'!$A$261:$ZK$287,MATCH($B7,'Leche Desnatada Back Data'!$A$261:$A$287,0),MATCH(L$5,'Leche Desnatada Back Data'!$A$261:$ZK$261,0)),INDEX('Leche Semidesnatada Back Data'!$A$261:$ZK$287,MATCH($B7,'Leche Semidesnatada Back Data'!$A$261:$A$287,0),MATCH(L$5,'Leche Semidesnatada Back Data'!$A$261:$ZK$261,0)))</f>
        <v>0.15000000000000002</v>
      </c>
      <c r="M7" s="38">
        <f t="array" ref="M7">CHOOSE(Enlaces!$G$1,INDEX('TOTAL LECHE LIQUIDA Back Data'!$A$261:$ZP$287,MATCH($B7,'TOTAL LECHE LIQUIDA Back Data'!$A$261:$A$287,0),MATCH(M$5,'TOTAL LECHE LIQUIDA Back Data'!$A$261:$ZP$261,0)),INDEX('Leche Entera Back Data'!$A$261:$ZK$287,MATCH($B7,'Leche Entera Back Data'!$A$261:$A$287,0),MATCH(M$5,'Leche Entera Back Data'!$A$261:$ZK$261,0)),INDEX('Leche Desnatada Back Data'!$A$261:$ZK$287,MATCH($B7,'Leche Desnatada Back Data'!$A$261:$A$287,0),MATCH(M$5,'Leche Desnatada Back Data'!$A$261:$ZK$261,0)),INDEX('Leche Semidesnatada Back Data'!$A$261:$ZK$287,MATCH($B7,'Leche Semidesnatada Back Data'!$A$261:$A$287,0),MATCH(M$5,'Leche Semidesnatada Back Data'!$A$261:$ZK$261,0)))</f>
        <v>0.15000000000000002</v>
      </c>
      <c r="N7" s="38">
        <f>CHOOSE(Enlaces!$G$1,INDEX('TOTAL LECHE LIQUIDA Back Data'!$A$261:$ZP$287,MATCH($B7,'TOTAL LECHE LIQUIDA Back Data'!$A$261:$A$287,0),MATCH(N$5,'TOTAL LECHE LIQUIDA Back Data'!$A$261:$ZP$261,0)),INDEX('Leche Entera Back Data'!$A$261:$ZK$287,MATCH($B7,'Leche Entera Back Data'!$A$261:$A$287,0),MATCH(N$5,'Leche Entera Back Data'!$A$261:$ZK$261,0)),INDEX('Leche Desnatada Back Data'!$A$261:$ZK$287,MATCH($B7,'Leche Desnatada Back Data'!$A$261:$A$287,0),MATCH(N$5,'Leche Desnatada Back Data'!$A$261:$ZK$261,0)),INDEX('Leche Semidesnatada Back Data'!$A$261:$ZK$287,MATCH($B7,'Leche Semidesnatada Back Data'!$A$261:$A$287,0),MATCH(N$5,'Leche Semidesnatada Back Data'!$A$261:$ZK$261,0)))</f>
        <v>0.37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Data'!$A$261:$ZP$287,MATCH($B8,'TOTAL LECHE LIQUIDA Back Data'!$A$261:$A$287,0),MATCH(C$5,'TOTAL LECHE LIQUIDA Back Data'!$A$261:$ZP$261,0)),INDEX('Leche Entera Back Data'!$A$261:$ZK$287,MATCH($B8,'Leche Entera Back Data'!$A$261:$A$287,0),MATCH(C$5,'Leche Entera Back Data'!$A$261:$ZK$261,0)),INDEX('Leche Desnatada Back Data'!$A$261:$ZK$287,MATCH($B8,'Leche Desnatada Back Data'!$A$261:$A$287,0),MATCH(C$5,'Leche Desnatada Back Data'!$A$261:$ZK$261,0)),INDEX('Leche Semidesnatada Back Data'!$A$261:$ZK$287,MATCH($B8,'Leche Semidesnatada Back Data'!$A$261:$A$287,0),MATCH(C$5,'Leche Semidesnatada Back Data'!$A$261:$ZK$261,0)))</f>
        <v>0.06</v>
      </c>
      <c r="D8" s="38">
        <f t="array" ref="D8">CHOOSE(Enlaces!$G$1,INDEX('TOTAL LECHE LIQUIDA Back Data'!$A$261:$ZP$287,MATCH($B8,'TOTAL LECHE LIQUIDA Back Data'!$A$261:$A$287,0),MATCH(D$5,'TOTAL LECHE LIQUIDA Back Data'!$A$261:$ZP$261,0)),INDEX('Leche Entera Back Data'!$A$261:$ZK$287,MATCH($B8,'Leche Entera Back Data'!$A$261:$A$287,0),MATCH(D$5,'Leche Entera Back Data'!$A$261:$ZK$261,0)),INDEX('Leche Desnatada Back Data'!$A$261:$ZK$287,MATCH($B8,'Leche Desnatada Back Data'!$A$261:$A$287,0),MATCH(D$5,'Leche Desnatada Back Data'!$A$261:$ZK$261,0)),INDEX('Leche Semidesnatada Back Data'!$A$261:$ZK$287,MATCH($B8,'Leche Semidesnatada Back Data'!$A$261:$A$287,0),MATCH(D$5,'Leche Semidesnatada Back Data'!$A$261:$ZK$261,0)))</f>
        <v>0.05</v>
      </c>
      <c r="E8" s="38">
        <f t="array" ref="E8">CHOOSE(Enlaces!$G$1,INDEX('TOTAL LECHE LIQUIDA Back Data'!$A$261:$ZP$287,MATCH($B8,'TOTAL LECHE LIQUIDA Back Data'!$A$261:$A$287,0),MATCH(E$5,'TOTAL LECHE LIQUIDA Back Data'!$A$261:$ZP$261,0)),INDEX('Leche Entera Back Data'!$A$261:$ZK$287,MATCH($B8,'Leche Entera Back Data'!$A$261:$A$287,0),MATCH(E$5,'Leche Entera Back Data'!$A$261:$ZK$261,0)),INDEX('Leche Desnatada Back Data'!$A$261:$ZK$287,MATCH($B8,'Leche Desnatada Back Data'!$A$261:$A$287,0),MATCH(E$5,'Leche Desnatada Back Data'!$A$261:$ZK$261,0)),INDEX('Leche Semidesnatada Back Data'!$A$261:$ZK$287,MATCH($B8,'Leche Semidesnatada Back Data'!$A$261:$A$287,0),MATCH(E$5,'Leche Semidesnatada Back Data'!$A$261:$ZK$261,0)))</f>
        <v>7.0000000000000007E-2</v>
      </c>
      <c r="F8" s="38">
        <f t="array" ref="F8">CHOOSE(Enlaces!$G$1,INDEX('TOTAL LECHE LIQUIDA Back Data'!$A$261:$ZP$287,MATCH($B8,'TOTAL LECHE LIQUIDA Back Data'!$A$261:$A$287,0),MATCH(F$5,'TOTAL LECHE LIQUIDA Back Data'!$A$261:$ZP$261,0)),INDEX('Leche Entera Back Data'!$A$261:$ZK$287,MATCH($B8,'Leche Entera Back Data'!$A$261:$A$287,0),MATCH(F$5,'Leche Entera Back Data'!$A$261:$ZK$261,0)),INDEX('Leche Desnatada Back Data'!$A$261:$ZK$287,MATCH($B8,'Leche Desnatada Back Data'!$A$261:$A$287,0),MATCH(F$5,'Leche Desnatada Back Data'!$A$261:$ZK$261,0)),INDEX('Leche Semidesnatada Back Data'!$A$261:$ZK$287,MATCH($B8,'Leche Semidesnatada Back Data'!$A$261:$A$287,0),MATCH(F$5,'Leche Semidesnatada Back Data'!$A$261:$ZK$261,0)))</f>
        <v>0.09</v>
      </c>
      <c r="G8" s="38">
        <f t="array" ref="G8">CHOOSE(Enlaces!$G$1,INDEX('TOTAL LECHE LIQUIDA Back Data'!$A$261:$ZP$287,MATCH($B8,'TOTAL LECHE LIQUIDA Back Data'!$A$261:$A$287,0),MATCH(G$5,'TOTAL LECHE LIQUIDA Back Data'!$A$261:$ZP$261,0)),INDEX('Leche Entera Back Data'!$A$261:$ZK$287,MATCH($B8,'Leche Entera Back Data'!$A$261:$A$287,0),MATCH(G$5,'Leche Entera Back Data'!$A$261:$ZK$261,0)),INDEX('Leche Desnatada Back Data'!$A$261:$ZK$287,MATCH($B8,'Leche Desnatada Back Data'!$A$261:$A$287,0),MATCH(G$5,'Leche Desnatada Back Data'!$A$261:$ZK$261,0)),INDEX('Leche Semidesnatada Back Data'!$A$261:$ZK$287,MATCH($B8,'Leche Semidesnatada Back Data'!$A$261:$A$287,0),MATCH(G$5,'Leche Semidesnatada Back Data'!$A$261:$ZK$261,0)))</f>
        <v>0.11</v>
      </c>
      <c r="H8" s="38">
        <f t="array" ref="H8">CHOOSE(Enlaces!$G$1,INDEX('TOTAL LECHE LIQUIDA Back Data'!$A$261:$ZP$287,MATCH($B8,'TOTAL LECHE LIQUIDA Back Data'!$A$261:$A$287,0),MATCH(H$5,'TOTAL LECHE LIQUIDA Back Data'!$A$261:$ZP$261,0)),INDEX('Leche Entera Back Data'!$A$261:$ZK$287,MATCH($B8,'Leche Entera Back Data'!$A$261:$A$287,0),MATCH(H$5,'Leche Entera Back Data'!$A$261:$ZK$261,0)),INDEX('Leche Desnatada Back Data'!$A$261:$ZK$287,MATCH($B8,'Leche Desnatada Back Data'!$A$261:$A$287,0),MATCH(H$5,'Leche Desnatada Back Data'!$A$261:$ZK$261,0)),INDEX('Leche Semidesnatada Back Data'!$A$261:$ZK$287,MATCH($B8,'Leche Semidesnatada Back Data'!$A$261:$A$287,0),MATCH(H$5,'Leche Semidesnatada Back Data'!$A$261:$ZK$261,0)))</f>
        <v>0.18</v>
      </c>
      <c r="I8" s="38">
        <f t="array" ref="I8">CHOOSE(Enlaces!$G$1,INDEX('TOTAL LECHE LIQUIDA Back Data'!$A$261:$ZP$287,MATCH($B8,'TOTAL LECHE LIQUIDA Back Data'!$A$261:$A$287,0),MATCH(I$5,'TOTAL LECHE LIQUIDA Back Data'!$A$261:$ZP$261,0)),INDEX('Leche Entera Back Data'!$A$261:$ZK$287,MATCH($B8,'Leche Entera Back Data'!$A$261:$A$287,0),MATCH(I$5,'Leche Entera Back Data'!$A$261:$ZK$261,0)),INDEX('Leche Desnatada Back Data'!$A$261:$ZK$287,MATCH($B8,'Leche Desnatada Back Data'!$A$261:$A$287,0),MATCH(I$5,'Leche Desnatada Back Data'!$A$261:$ZK$261,0)),INDEX('Leche Semidesnatada Back Data'!$A$261:$ZK$287,MATCH($B8,'Leche Semidesnatada Back Data'!$A$261:$A$287,0),MATCH(I$5,'Leche Semidesnatada Back Data'!$A$261:$ZK$261,0)))</f>
        <v>0.18</v>
      </c>
      <c r="J8" s="38">
        <f t="array" ref="J8">CHOOSE(Enlaces!$G$1,INDEX('TOTAL LECHE LIQUIDA Back Data'!$A$261:$ZP$287,MATCH($B8,'TOTAL LECHE LIQUIDA Back Data'!$A$261:$A$287,0),MATCH(J$5,'TOTAL LECHE LIQUIDA Back Data'!$A$261:$ZP$261,0)),INDEX('Leche Entera Back Data'!$A$261:$ZK$287,MATCH($B8,'Leche Entera Back Data'!$A$261:$A$287,0),MATCH(J$5,'Leche Entera Back Data'!$A$261:$ZK$261,0)),INDEX('Leche Desnatada Back Data'!$A$261:$ZK$287,MATCH($B8,'Leche Desnatada Back Data'!$A$261:$A$287,0),MATCH(J$5,'Leche Desnatada Back Data'!$A$261:$ZK$261,0)),INDEX('Leche Semidesnatada Back Data'!$A$261:$ZK$287,MATCH($B8,'Leche Semidesnatada Back Data'!$A$261:$A$287,0),MATCH(J$5,'Leche Semidesnatada Back Data'!$A$261:$ZK$261,0)))</f>
        <v>0.19</v>
      </c>
      <c r="K8" s="38">
        <f t="array" ref="K8">CHOOSE(Enlaces!$G$1,INDEX('TOTAL LECHE LIQUIDA Back Data'!$A$261:$ZP$287,MATCH($B8,'TOTAL LECHE LIQUIDA Back Data'!$A$261:$A$287,0),MATCH(K$5,'TOTAL LECHE LIQUIDA Back Data'!$A$261:$ZP$261,0)),INDEX('Leche Entera Back Data'!$A$261:$ZK$287,MATCH($B8,'Leche Entera Back Data'!$A$261:$A$287,0),MATCH(K$5,'Leche Entera Back Data'!$A$261:$ZK$261,0)),INDEX('Leche Desnatada Back Data'!$A$261:$ZK$287,MATCH($B8,'Leche Desnatada Back Data'!$A$261:$A$287,0),MATCH(K$5,'Leche Desnatada Back Data'!$A$261:$ZK$261,0)),INDEX('Leche Semidesnatada Back Data'!$A$261:$ZK$287,MATCH($B8,'Leche Semidesnatada Back Data'!$A$261:$A$287,0),MATCH(K$5,'Leche Semidesnatada Back Data'!$A$261:$ZK$261,0)))</f>
        <v>0.1</v>
      </c>
      <c r="L8" s="38">
        <f t="array" ref="L8">CHOOSE(Enlaces!$G$1,INDEX('TOTAL LECHE LIQUIDA Back Data'!$A$261:$ZP$287,MATCH($B8,'TOTAL LECHE LIQUIDA Back Data'!$A$261:$A$287,0),MATCH(L$5,'TOTAL LECHE LIQUIDA Back Data'!$A$261:$ZP$261,0)),INDEX('Leche Entera Back Data'!$A$261:$ZK$287,MATCH($B8,'Leche Entera Back Data'!$A$261:$A$287,0),MATCH(L$5,'Leche Entera Back Data'!$A$261:$ZK$261,0)),INDEX('Leche Desnatada Back Data'!$A$261:$ZK$287,MATCH($B8,'Leche Desnatada Back Data'!$A$261:$A$287,0),MATCH(L$5,'Leche Desnatada Back Data'!$A$261:$ZK$261,0)),INDEX('Leche Semidesnatada Back Data'!$A$261:$ZK$287,MATCH($B8,'Leche Semidesnatada Back Data'!$A$261:$A$287,0),MATCH(L$5,'Leche Semidesnatada Back Data'!$A$261:$ZK$261,0)))</f>
        <v>0.15</v>
      </c>
      <c r="M8" s="38">
        <f t="array" ref="M8">CHOOSE(Enlaces!$G$1,INDEX('TOTAL LECHE LIQUIDA Back Data'!$A$261:$ZP$287,MATCH($B8,'TOTAL LECHE LIQUIDA Back Data'!$A$261:$A$287,0),MATCH(M$5,'TOTAL LECHE LIQUIDA Back Data'!$A$261:$ZP$261,0)),INDEX('Leche Entera Back Data'!$A$261:$ZK$287,MATCH($B8,'Leche Entera Back Data'!$A$261:$A$287,0),MATCH(M$5,'Leche Entera Back Data'!$A$261:$ZK$261,0)),INDEX('Leche Desnatada Back Data'!$A$261:$ZK$287,MATCH($B8,'Leche Desnatada Back Data'!$A$261:$A$287,0),MATCH(M$5,'Leche Desnatada Back Data'!$A$261:$ZK$261,0)),INDEX('Leche Semidesnatada Back Data'!$A$261:$ZK$287,MATCH($B8,'Leche Semidesnatada Back Data'!$A$261:$A$287,0),MATCH(M$5,'Leche Semidesnatada Back Data'!$A$261:$ZK$261,0)))</f>
        <v>0.15</v>
      </c>
      <c r="N8" s="38">
        <f t="array" ref="N8">CHOOSE(Enlaces!$G$1,INDEX('TOTAL LECHE LIQUIDA Back Data'!$A$261:$ZP$287,MATCH($B8,'TOTAL LECHE LIQUIDA Back Data'!$A$261:$A$287,0),MATCH(N$5,'TOTAL LECHE LIQUIDA Back Data'!$A$261:$ZP$261,0)),INDEX('Leche Entera Back Data'!$A$261:$ZK$287,MATCH($B8,'Leche Entera Back Data'!$A$261:$A$287,0),MATCH(N$5,'Leche Entera Back Data'!$A$261:$ZK$261,0)),INDEX('Leche Desnatada Back Data'!$A$261:$ZK$287,MATCH($B8,'Leche Desnatada Back Data'!$A$261:$A$287,0),MATCH(N$5,'Leche Desnatada Back Data'!$A$261:$ZK$261,0)),INDEX('Leche Semidesnatada Back Data'!$A$261:$ZK$287,MATCH($B8,'Leche Semidesnatada Back Data'!$A$261:$A$287,0),MATCH(N$5,'Leche Semidesnatada Back Data'!$A$261:$ZK$261,0)))</f>
        <v>0.13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Data'!$A$261:$ZP$287,MATCH($B9,'TOTAL LECHE LIQUIDA Back Data'!$A$261:$A$287,0),MATCH(C$5,'TOTAL LECHE LIQUIDA Back Data'!$A$261:$ZP$261,0)),INDEX('Leche Entera Back Data'!$A$261:$ZK$287,MATCH($B9,'Leche Entera Back Data'!$A$261:$A$287,0),MATCH(C$5,'Leche Entera Back Data'!$A$261:$ZK$261,0)),INDEX('Leche Desnatada Back Data'!$A$261:$ZK$287,MATCH($B9,'Leche Desnatada Back Data'!$A$261:$A$287,0),MATCH(C$5,'Leche Desnatada Back Data'!$A$261:$ZK$261,0)),INDEX('Leche Semidesnatada Back Data'!$A$261:$ZK$287,MATCH($B9,'Leche Semidesnatada Back Data'!$A$261:$A$287,0),MATCH(C$5,'Leche Semidesnatada Back Data'!$A$261:$ZK$261,0)))</f>
        <v>0.68</v>
      </c>
      <c r="D9" s="38">
        <f t="array" ref="D9">CHOOSE(Enlaces!$G$1,INDEX('TOTAL LECHE LIQUIDA Back Data'!$A$261:$ZP$287,MATCH($B9,'TOTAL LECHE LIQUIDA Back Data'!$A$261:$A$287,0),MATCH(D$5,'TOTAL LECHE LIQUIDA Back Data'!$A$261:$ZP$261,0)),INDEX('Leche Entera Back Data'!$A$261:$ZK$287,MATCH($B9,'Leche Entera Back Data'!$A$261:$A$287,0),MATCH(D$5,'Leche Entera Back Data'!$A$261:$ZK$261,0)),INDEX('Leche Desnatada Back Data'!$A$261:$ZK$287,MATCH($B9,'Leche Desnatada Back Data'!$A$261:$A$287,0),MATCH(D$5,'Leche Desnatada Back Data'!$A$261:$ZK$261,0)),INDEX('Leche Semidesnatada Back Data'!$A$261:$ZK$287,MATCH($B9,'Leche Semidesnatada Back Data'!$A$261:$A$287,0),MATCH(D$5,'Leche Semidesnatada Back Data'!$A$261:$ZK$261,0)))</f>
        <v>0.52</v>
      </c>
      <c r="E9" s="38">
        <f t="array" ref="E9">CHOOSE(Enlaces!$G$1,INDEX('TOTAL LECHE LIQUIDA Back Data'!$A$261:$ZP$287,MATCH($B9,'TOTAL LECHE LIQUIDA Back Data'!$A$261:$A$287,0),MATCH(E$5,'TOTAL LECHE LIQUIDA Back Data'!$A$261:$ZP$261,0)),INDEX('Leche Entera Back Data'!$A$261:$ZK$287,MATCH($B9,'Leche Entera Back Data'!$A$261:$A$287,0),MATCH(E$5,'Leche Entera Back Data'!$A$261:$ZK$261,0)),INDEX('Leche Desnatada Back Data'!$A$261:$ZK$287,MATCH($B9,'Leche Desnatada Back Data'!$A$261:$A$287,0),MATCH(E$5,'Leche Desnatada Back Data'!$A$261:$ZK$261,0)),INDEX('Leche Semidesnatada Back Data'!$A$261:$ZK$287,MATCH($B9,'Leche Semidesnatada Back Data'!$A$261:$A$287,0),MATCH(E$5,'Leche Semidesnatada Back Data'!$A$261:$ZK$261,0)))</f>
        <v>0.6</v>
      </c>
      <c r="F9" s="38">
        <f t="array" ref="F9">CHOOSE(Enlaces!$G$1,INDEX('TOTAL LECHE LIQUIDA Back Data'!$A$261:$ZP$287,MATCH($B9,'TOTAL LECHE LIQUIDA Back Data'!$A$261:$A$287,0),MATCH(F$5,'TOTAL LECHE LIQUIDA Back Data'!$A$261:$ZP$261,0)),INDEX('Leche Entera Back Data'!$A$261:$ZK$287,MATCH($B9,'Leche Entera Back Data'!$A$261:$A$287,0),MATCH(F$5,'Leche Entera Back Data'!$A$261:$ZK$261,0)),INDEX('Leche Desnatada Back Data'!$A$261:$ZK$287,MATCH($B9,'Leche Desnatada Back Data'!$A$261:$A$287,0),MATCH(F$5,'Leche Desnatada Back Data'!$A$261:$ZK$261,0)),INDEX('Leche Semidesnatada Back Data'!$A$261:$ZK$287,MATCH($B9,'Leche Semidesnatada Back Data'!$A$261:$A$287,0),MATCH(F$5,'Leche Semidesnatada Back Data'!$A$261:$ZK$261,0)))</f>
        <v>0.53</v>
      </c>
      <c r="G9" s="38">
        <f t="array" ref="G9">CHOOSE(Enlaces!$G$1,INDEX('TOTAL LECHE LIQUIDA Back Data'!$A$261:$ZP$287,MATCH($B9,'TOTAL LECHE LIQUIDA Back Data'!$A$261:$A$287,0),MATCH(G$5,'TOTAL LECHE LIQUIDA Back Data'!$A$261:$ZP$261,0)),INDEX('Leche Entera Back Data'!$A$261:$ZK$287,MATCH($B9,'Leche Entera Back Data'!$A$261:$A$287,0),MATCH(G$5,'Leche Entera Back Data'!$A$261:$ZK$261,0)),INDEX('Leche Desnatada Back Data'!$A$261:$ZK$287,MATCH($B9,'Leche Desnatada Back Data'!$A$261:$A$287,0),MATCH(G$5,'Leche Desnatada Back Data'!$A$261:$ZK$261,0)),INDEX('Leche Semidesnatada Back Data'!$A$261:$ZK$287,MATCH($B9,'Leche Semidesnatada Back Data'!$A$261:$A$287,0),MATCH(G$5,'Leche Semidesnatada Back Data'!$A$261:$ZK$261,0)))</f>
        <v>0.44</v>
      </c>
      <c r="H9" s="38">
        <f t="array" ref="H9">CHOOSE(Enlaces!$G$1,INDEX('TOTAL LECHE LIQUIDA Back Data'!$A$261:$ZP$287,MATCH($B9,'TOTAL LECHE LIQUIDA Back Data'!$A$261:$A$287,0),MATCH(H$5,'TOTAL LECHE LIQUIDA Back Data'!$A$261:$ZP$261,0)),INDEX('Leche Entera Back Data'!$A$261:$ZK$287,MATCH($B9,'Leche Entera Back Data'!$A$261:$A$287,0),MATCH(H$5,'Leche Entera Back Data'!$A$261:$ZK$261,0)),INDEX('Leche Desnatada Back Data'!$A$261:$ZK$287,MATCH($B9,'Leche Desnatada Back Data'!$A$261:$A$287,0),MATCH(H$5,'Leche Desnatada Back Data'!$A$261:$ZK$261,0)),INDEX('Leche Semidesnatada Back Data'!$A$261:$ZK$287,MATCH($B9,'Leche Semidesnatada Back Data'!$A$261:$A$287,0),MATCH(H$5,'Leche Semidesnatada Back Data'!$A$261:$ZK$261,0)))</f>
        <v>0.56000000000000005</v>
      </c>
      <c r="I9" s="38">
        <f t="array" ref="I9">CHOOSE(Enlaces!$G$1,INDEX('TOTAL LECHE LIQUIDA Back Data'!$A$261:$ZP$287,MATCH($B9,'TOTAL LECHE LIQUIDA Back Data'!$A$261:$A$287,0),MATCH(I$5,'TOTAL LECHE LIQUIDA Back Data'!$A$261:$ZP$261,0)),INDEX('Leche Entera Back Data'!$A$261:$ZK$287,MATCH($B9,'Leche Entera Back Data'!$A$261:$A$287,0),MATCH(I$5,'Leche Entera Back Data'!$A$261:$ZK$261,0)),INDEX('Leche Desnatada Back Data'!$A$261:$ZK$287,MATCH($B9,'Leche Desnatada Back Data'!$A$261:$A$287,0),MATCH(I$5,'Leche Desnatada Back Data'!$A$261:$ZK$261,0)),INDEX('Leche Semidesnatada Back Data'!$A$261:$ZK$287,MATCH($B9,'Leche Semidesnatada Back Data'!$A$261:$A$287,0),MATCH(I$5,'Leche Semidesnatada Back Data'!$A$261:$ZK$261,0)))</f>
        <v>0.74</v>
      </c>
      <c r="J9" s="38">
        <f t="array" ref="J9">CHOOSE(Enlaces!$G$1,INDEX('TOTAL LECHE LIQUIDA Back Data'!$A$261:$ZP$287,MATCH($B9,'TOTAL LECHE LIQUIDA Back Data'!$A$261:$A$287,0),MATCH(J$5,'TOTAL LECHE LIQUIDA Back Data'!$A$261:$ZP$261,0)),INDEX('Leche Entera Back Data'!$A$261:$ZK$287,MATCH($B9,'Leche Entera Back Data'!$A$261:$A$287,0),MATCH(J$5,'Leche Entera Back Data'!$A$261:$ZK$261,0)),INDEX('Leche Desnatada Back Data'!$A$261:$ZK$287,MATCH($B9,'Leche Desnatada Back Data'!$A$261:$A$287,0),MATCH(J$5,'Leche Desnatada Back Data'!$A$261:$ZK$261,0)),INDEX('Leche Semidesnatada Back Data'!$A$261:$ZK$287,MATCH($B9,'Leche Semidesnatada Back Data'!$A$261:$A$287,0),MATCH(J$5,'Leche Semidesnatada Back Data'!$A$261:$ZK$261,0)))</f>
        <v>0.61</v>
      </c>
      <c r="K9" s="38">
        <f t="array" ref="K9">CHOOSE(Enlaces!$G$1,INDEX('TOTAL LECHE LIQUIDA Back Data'!$A$261:$ZP$287,MATCH($B9,'TOTAL LECHE LIQUIDA Back Data'!$A$261:$A$287,0),MATCH(K$5,'TOTAL LECHE LIQUIDA Back Data'!$A$261:$ZP$261,0)),INDEX('Leche Entera Back Data'!$A$261:$ZK$287,MATCH($B9,'Leche Entera Back Data'!$A$261:$A$287,0),MATCH(K$5,'Leche Entera Back Data'!$A$261:$ZK$261,0)),INDEX('Leche Desnatada Back Data'!$A$261:$ZK$287,MATCH($B9,'Leche Desnatada Back Data'!$A$261:$A$287,0),MATCH(K$5,'Leche Desnatada Back Data'!$A$261:$ZK$261,0)),INDEX('Leche Semidesnatada Back Data'!$A$261:$ZK$287,MATCH($B9,'Leche Semidesnatada Back Data'!$A$261:$A$287,0),MATCH(K$5,'Leche Semidesnatada Back Data'!$A$261:$ZK$261,0)))</f>
        <v>0.59</v>
      </c>
      <c r="L9" s="38">
        <f t="array" ref="L9">CHOOSE(Enlaces!$G$1,INDEX('TOTAL LECHE LIQUIDA Back Data'!$A$261:$ZP$287,MATCH($B9,'TOTAL LECHE LIQUIDA Back Data'!$A$261:$A$287,0),MATCH(L$5,'TOTAL LECHE LIQUIDA Back Data'!$A$261:$ZP$261,0)),INDEX('Leche Entera Back Data'!$A$261:$ZK$287,MATCH($B9,'Leche Entera Back Data'!$A$261:$A$287,0),MATCH(L$5,'Leche Entera Back Data'!$A$261:$ZK$261,0)),INDEX('Leche Desnatada Back Data'!$A$261:$ZK$287,MATCH($B9,'Leche Desnatada Back Data'!$A$261:$A$287,0),MATCH(L$5,'Leche Desnatada Back Data'!$A$261:$ZK$261,0)),INDEX('Leche Semidesnatada Back Data'!$A$261:$ZK$287,MATCH($B9,'Leche Semidesnatada Back Data'!$A$261:$A$287,0),MATCH(L$5,'Leche Semidesnatada Back Data'!$A$261:$ZK$261,0)))</f>
        <v>0.48</v>
      </c>
      <c r="M9" s="38">
        <f t="array" ref="M9">CHOOSE(Enlaces!$G$1,INDEX('TOTAL LECHE LIQUIDA Back Data'!$A$261:$ZP$287,MATCH($B9,'TOTAL LECHE LIQUIDA Back Data'!$A$261:$A$287,0),MATCH(M$5,'TOTAL LECHE LIQUIDA Back Data'!$A$261:$ZP$261,0)),INDEX('Leche Entera Back Data'!$A$261:$ZK$287,MATCH($B9,'Leche Entera Back Data'!$A$261:$A$287,0),MATCH(M$5,'Leche Entera Back Data'!$A$261:$ZK$261,0)),INDEX('Leche Desnatada Back Data'!$A$261:$ZK$287,MATCH($B9,'Leche Desnatada Back Data'!$A$261:$A$287,0),MATCH(M$5,'Leche Desnatada Back Data'!$A$261:$ZK$261,0)),INDEX('Leche Semidesnatada Back Data'!$A$261:$ZK$287,MATCH($B9,'Leche Semidesnatada Back Data'!$A$261:$A$287,0),MATCH(M$5,'Leche Semidesnatada Back Data'!$A$261:$ZK$261,0)))</f>
        <v>0.44</v>
      </c>
      <c r="N9" s="38">
        <f t="array" ref="N9">CHOOSE(Enlaces!$G$1,INDEX('TOTAL LECHE LIQUIDA Back Data'!$A$261:$ZP$287,MATCH($B9,'TOTAL LECHE LIQUIDA Back Data'!$A$261:$A$287,0),MATCH(N$5,'TOTAL LECHE LIQUIDA Back Data'!$A$261:$ZP$261,0)),INDEX('Leche Entera Back Data'!$A$261:$ZK$287,MATCH($B9,'Leche Entera Back Data'!$A$261:$A$287,0),MATCH(N$5,'Leche Entera Back Data'!$A$261:$ZK$261,0)),INDEX('Leche Desnatada Back Data'!$A$261:$ZK$287,MATCH($B9,'Leche Desnatada Back Data'!$A$261:$A$287,0),MATCH(N$5,'Leche Desnatada Back Data'!$A$261:$ZK$261,0)),INDEX('Leche Semidesnatada Back Data'!$A$261:$ZK$287,MATCH($B9,'Leche Semidesnatada Back Data'!$A$261:$A$287,0),MATCH(N$5,'Leche Semidesnatada Back Data'!$A$261:$ZK$261,0)))</f>
        <v>0.28999999999999998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Data'!$A$261:$ZP$287,MATCH($B10,'TOTAL LECHE LIQUIDA Back Data'!$A$261:$A$287,0),MATCH(C$5,'TOTAL LECHE LIQUIDA Back Data'!$A$261:$ZP$261,0)),INDEX('Leche Entera Back Data'!$A$261:$ZK$287,MATCH($B10,'Leche Entera Back Data'!$A$261:$A$287,0),MATCH(C$5,'Leche Entera Back Data'!$A$261:$ZK$261,0)),INDEX('Leche Desnatada Back Data'!$A$261:$ZK$287,MATCH($B10,'Leche Desnatada Back Data'!$A$261:$A$287,0),MATCH(C$5,'Leche Desnatada Back Data'!$A$261:$ZK$261,0)),INDEX('Leche Semidesnatada Back Data'!$A$261:$ZK$287,MATCH($B10,'Leche Semidesnatada Back Data'!$A$261:$A$287,0),MATCH(C$5,'Leche Semidesnatada Back Data'!$A$261:$ZK$261,0)))</f>
        <v>2.36</v>
      </c>
      <c r="D10" s="38">
        <f t="array" ref="D10">CHOOSE(Enlaces!$G$1,INDEX('TOTAL LECHE LIQUIDA Back Data'!$A$261:$ZP$287,MATCH($B10,'TOTAL LECHE LIQUIDA Back Data'!$A$261:$A$287,0),MATCH(D$5,'TOTAL LECHE LIQUIDA Back Data'!$A$261:$ZP$261,0)),INDEX('Leche Entera Back Data'!$A$261:$ZK$287,MATCH($B10,'Leche Entera Back Data'!$A$261:$A$287,0),MATCH(D$5,'Leche Entera Back Data'!$A$261:$ZK$261,0)),INDEX('Leche Desnatada Back Data'!$A$261:$ZK$287,MATCH($B10,'Leche Desnatada Back Data'!$A$261:$A$287,0),MATCH(D$5,'Leche Desnatada Back Data'!$A$261:$ZK$261,0)),INDEX('Leche Semidesnatada Back Data'!$A$261:$ZK$287,MATCH($B10,'Leche Semidesnatada Back Data'!$A$261:$A$287,0),MATCH(D$5,'Leche Semidesnatada Back Data'!$A$261:$ZK$261,0)))</f>
        <v>2.64</v>
      </c>
      <c r="E10" s="38">
        <f t="array" ref="E10">CHOOSE(Enlaces!$G$1,INDEX('TOTAL LECHE LIQUIDA Back Data'!$A$261:$ZP$287,MATCH($B10,'TOTAL LECHE LIQUIDA Back Data'!$A$261:$A$287,0),MATCH(E$5,'TOTAL LECHE LIQUIDA Back Data'!$A$261:$ZP$261,0)),INDEX('Leche Entera Back Data'!$A$261:$ZK$287,MATCH($B10,'Leche Entera Back Data'!$A$261:$A$287,0),MATCH(E$5,'Leche Entera Back Data'!$A$261:$ZK$261,0)),INDEX('Leche Desnatada Back Data'!$A$261:$ZK$287,MATCH($B10,'Leche Desnatada Back Data'!$A$261:$A$287,0),MATCH(E$5,'Leche Desnatada Back Data'!$A$261:$ZK$261,0)),INDEX('Leche Semidesnatada Back Data'!$A$261:$ZK$287,MATCH($B10,'Leche Semidesnatada Back Data'!$A$261:$A$287,0),MATCH(E$5,'Leche Semidesnatada Back Data'!$A$261:$ZK$261,0)))</f>
        <v>2.57</v>
      </c>
      <c r="F10" s="38">
        <f t="array" ref="F10">CHOOSE(Enlaces!$G$1,INDEX('TOTAL LECHE LIQUIDA Back Data'!$A$261:$ZP$287,MATCH($B10,'TOTAL LECHE LIQUIDA Back Data'!$A$261:$A$287,0),MATCH(F$5,'TOTAL LECHE LIQUIDA Back Data'!$A$261:$ZP$261,0)),INDEX('Leche Entera Back Data'!$A$261:$ZK$287,MATCH($B10,'Leche Entera Back Data'!$A$261:$A$287,0),MATCH(F$5,'Leche Entera Back Data'!$A$261:$ZK$261,0)),INDEX('Leche Desnatada Back Data'!$A$261:$ZK$287,MATCH($B10,'Leche Desnatada Back Data'!$A$261:$A$287,0),MATCH(F$5,'Leche Desnatada Back Data'!$A$261:$ZK$261,0)),INDEX('Leche Semidesnatada Back Data'!$A$261:$ZK$287,MATCH($B10,'Leche Semidesnatada Back Data'!$A$261:$A$287,0),MATCH(F$5,'Leche Semidesnatada Back Data'!$A$261:$ZK$261,0)))</f>
        <v>2.65</v>
      </c>
      <c r="G10" s="38">
        <f t="array" ref="G10">CHOOSE(Enlaces!$G$1,INDEX('TOTAL LECHE LIQUIDA Back Data'!$A$261:$ZP$287,MATCH($B10,'TOTAL LECHE LIQUIDA Back Data'!$A$261:$A$287,0),MATCH(G$5,'TOTAL LECHE LIQUIDA Back Data'!$A$261:$ZP$261,0)),INDEX('Leche Entera Back Data'!$A$261:$ZK$287,MATCH($B10,'Leche Entera Back Data'!$A$261:$A$287,0),MATCH(G$5,'Leche Entera Back Data'!$A$261:$ZK$261,0)),INDEX('Leche Desnatada Back Data'!$A$261:$ZK$287,MATCH($B10,'Leche Desnatada Back Data'!$A$261:$A$287,0),MATCH(G$5,'Leche Desnatada Back Data'!$A$261:$ZK$261,0)),INDEX('Leche Semidesnatada Back Data'!$A$261:$ZK$287,MATCH($B10,'Leche Semidesnatada Back Data'!$A$261:$A$287,0),MATCH(G$5,'Leche Semidesnatada Back Data'!$A$261:$ZK$261,0)))</f>
        <v>2.84</v>
      </c>
      <c r="H10" s="38">
        <f t="array" ref="H10">CHOOSE(Enlaces!$G$1,INDEX('TOTAL LECHE LIQUIDA Back Data'!$A$261:$ZP$287,MATCH($B10,'TOTAL LECHE LIQUIDA Back Data'!$A$261:$A$287,0),MATCH(H$5,'TOTAL LECHE LIQUIDA Back Data'!$A$261:$ZP$261,0)),INDEX('Leche Entera Back Data'!$A$261:$ZK$287,MATCH($B10,'Leche Entera Back Data'!$A$261:$A$287,0),MATCH(H$5,'Leche Entera Back Data'!$A$261:$ZK$261,0)),INDEX('Leche Desnatada Back Data'!$A$261:$ZK$287,MATCH($B10,'Leche Desnatada Back Data'!$A$261:$A$287,0),MATCH(H$5,'Leche Desnatada Back Data'!$A$261:$ZK$261,0)),INDEX('Leche Semidesnatada Back Data'!$A$261:$ZK$287,MATCH($B10,'Leche Semidesnatada Back Data'!$A$261:$A$287,0),MATCH(H$5,'Leche Semidesnatada Back Data'!$A$261:$ZK$261,0)))</f>
        <v>2.4300000000000002</v>
      </c>
      <c r="I10" s="38">
        <f t="array" ref="I10">CHOOSE(Enlaces!$G$1,INDEX('TOTAL LECHE LIQUIDA Back Data'!$A$261:$ZP$287,MATCH($B10,'TOTAL LECHE LIQUIDA Back Data'!$A$261:$A$287,0),MATCH(I$5,'TOTAL LECHE LIQUIDA Back Data'!$A$261:$ZP$261,0)),INDEX('Leche Entera Back Data'!$A$261:$ZK$287,MATCH($B10,'Leche Entera Back Data'!$A$261:$A$287,0),MATCH(I$5,'Leche Entera Back Data'!$A$261:$ZK$261,0)),INDEX('Leche Desnatada Back Data'!$A$261:$ZK$287,MATCH($B10,'Leche Desnatada Back Data'!$A$261:$A$287,0),MATCH(I$5,'Leche Desnatada Back Data'!$A$261:$ZK$261,0)),INDEX('Leche Semidesnatada Back Data'!$A$261:$ZK$287,MATCH($B10,'Leche Semidesnatada Back Data'!$A$261:$A$287,0),MATCH(I$5,'Leche Semidesnatada Back Data'!$A$261:$ZK$261,0)))</f>
        <v>2.0699999999999998</v>
      </c>
      <c r="J10" s="38">
        <f t="array" ref="J10">CHOOSE(Enlaces!$G$1,INDEX('TOTAL LECHE LIQUIDA Back Data'!$A$261:$ZP$287,MATCH($B10,'TOTAL LECHE LIQUIDA Back Data'!$A$261:$A$287,0),MATCH(J$5,'TOTAL LECHE LIQUIDA Back Data'!$A$261:$ZP$261,0)),INDEX('Leche Entera Back Data'!$A$261:$ZK$287,MATCH($B10,'Leche Entera Back Data'!$A$261:$A$287,0),MATCH(J$5,'Leche Entera Back Data'!$A$261:$ZK$261,0)),INDEX('Leche Desnatada Back Data'!$A$261:$ZK$287,MATCH($B10,'Leche Desnatada Back Data'!$A$261:$A$287,0),MATCH(J$5,'Leche Desnatada Back Data'!$A$261:$ZK$261,0)),INDEX('Leche Semidesnatada Back Data'!$A$261:$ZK$287,MATCH($B10,'Leche Semidesnatada Back Data'!$A$261:$A$287,0),MATCH(J$5,'Leche Semidesnatada Back Data'!$A$261:$ZK$261,0)))</f>
        <v>1.92</v>
      </c>
      <c r="K10" s="38">
        <f t="array" ref="K10">CHOOSE(Enlaces!$G$1,INDEX('TOTAL LECHE LIQUIDA Back Data'!$A$261:$ZP$287,MATCH($B10,'TOTAL LECHE LIQUIDA Back Data'!$A$261:$A$287,0),MATCH(K$5,'TOTAL LECHE LIQUIDA Back Data'!$A$261:$ZP$261,0)),INDEX('Leche Entera Back Data'!$A$261:$ZK$287,MATCH($B10,'Leche Entera Back Data'!$A$261:$A$287,0),MATCH(K$5,'Leche Entera Back Data'!$A$261:$ZK$261,0)),INDEX('Leche Desnatada Back Data'!$A$261:$ZK$287,MATCH($B10,'Leche Desnatada Back Data'!$A$261:$A$287,0),MATCH(K$5,'Leche Desnatada Back Data'!$A$261:$ZK$261,0)),INDEX('Leche Semidesnatada Back Data'!$A$261:$ZK$287,MATCH($B10,'Leche Semidesnatada Back Data'!$A$261:$A$287,0),MATCH(K$5,'Leche Semidesnatada Back Data'!$A$261:$ZK$261,0)))</f>
        <v>2.2400000000000002</v>
      </c>
      <c r="L10" s="38">
        <f t="array" ref="L10">CHOOSE(Enlaces!$G$1,INDEX('TOTAL LECHE LIQUIDA Back Data'!$A$261:$ZP$287,MATCH($B10,'TOTAL LECHE LIQUIDA Back Data'!$A$261:$A$287,0),MATCH(L$5,'TOTAL LECHE LIQUIDA Back Data'!$A$261:$ZP$261,0)),INDEX('Leche Entera Back Data'!$A$261:$ZK$287,MATCH($B10,'Leche Entera Back Data'!$A$261:$A$287,0),MATCH(L$5,'Leche Entera Back Data'!$A$261:$ZK$261,0)),INDEX('Leche Desnatada Back Data'!$A$261:$ZK$287,MATCH($B10,'Leche Desnatada Back Data'!$A$261:$A$287,0),MATCH(L$5,'Leche Desnatada Back Data'!$A$261:$ZK$261,0)),INDEX('Leche Semidesnatada Back Data'!$A$261:$ZK$287,MATCH($B10,'Leche Semidesnatada Back Data'!$A$261:$A$287,0),MATCH(L$5,'Leche Semidesnatada Back Data'!$A$261:$ZK$261,0)))</f>
        <v>2.04</v>
      </c>
      <c r="M10" s="38">
        <f t="array" ref="M10">CHOOSE(Enlaces!$G$1,INDEX('TOTAL LECHE LIQUIDA Back Data'!$A$261:$ZP$287,MATCH($B10,'TOTAL LECHE LIQUIDA Back Data'!$A$261:$A$287,0),MATCH(M$5,'TOTAL LECHE LIQUIDA Back Data'!$A$261:$ZP$261,0)),INDEX('Leche Entera Back Data'!$A$261:$ZK$287,MATCH($B10,'Leche Entera Back Data'!$A$261:$A$287,0),MATCH(M$5,'Leche Entera Back Data'!$A$261:$ZK$261,0)),INDEX('Leche Desnatada Back Data'!$A$261:$ZK$287,MATCH($B10,'Leche Desnatada Back Data'!$A$261:$A$287,0),MATCH(M$5,'Leche Desnatada Back Data'!$A$261:$ZK$261,0)),INDEX('Leche Semidesnatada Back Data'!$A$261:$ZK$287,MATCH($B10,'Leche Semidesnatada Back Data'!$A$261:$A$287,0),MATCH(M$5,'Leche Semidesnatada Back Data'!$A$261:$ZK$261,0)))</f>
        <v>1.5</v>
      </c>
      <c r="N10" s="38">
        <f t="array" ref="N10">CHOOSE(Enlaces!$G$1,INDEX('TOTAL LECHE LIQUIDA Back Data'!$A$261:$ZP$287,MATCH($B10,'TOTAL LECHE LIQUIDA Back Data'!$A$261:$A$287,0),MATCH(N$5,'TOTAL LECHE LIQUIDA Back Data'!$A$261:$ZP$261,0)),INDEX('Leche Entera Back Data'!$A$261:$ZK$287,MATCH($B10,'Leche Entera Back Data'!$A$261:$A$287,0),MATCH(N$5,'Leche Entera Back Data'!$A$261:$ZK$261,0)),INDEX('Leche Desnatada Back Data'!$A$261:$ZK$287,MATCH($B10,'Leche Desnatada Back Data'!$A$261:$A$287,0),MATCH(N$5,'Leche Desnatada Back Data'!$A$261:$ZK$261,0)),INDEX('Leche Semidesnatada Back Data'!$A$261:$ZK$287,MATCH($B10,'Leche Semidesnatada Back Data'!$A$261:$A$287,0),MATCH(N$5,'Leche Semidesnatada Back Data'!$A$261:$ZK$261,0)))</f>
        <v>1.18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Data'!$A$261:$ZP$287,MATCH($B11,'TOTAL LECHE LIQUIDA Back Data'!$A$261:$A$287,0),MATCH(C$5,'TOTAL LECHE LIQUIDA Back Data'!$A$261:$ZP$261,0)),INDEX('Leche Entera Back Data'!$A$261:$ZK$287,MATCH($B11,'Leche Entera Back Data'!$A$261:$A$287,0),MATCH(C$5,'Leche Entera Back Data'!$A$261:$ZK$261,0)),INDEX('Leche Desnatada Back Data'!$A$261:$ZK$287,MATCH($B11,'Leche Desnatada Back Data'!$A$261:$A$287,0),MATCH(C$5,'Leche Desnatada Back Data'!$A$261:$ZK$261,0)),INDEX('Leche Semidesnatada Back Data'!$A$261:$ZK$287,MATCH($B11,'Leche Semidesnatada Back Data'!$A$261:$A$287,0),MATCH(C$5,'Leche Semidesnatada Back Data'!$A$261:$ZK$261,0)))</f>
        <v>35.75</v>
      </c>
      <c r="D11" s="38">
        <f t="array" ref="D11">CHOOSE(Enlaces!$G$1,INDEX('TOTAL LECHE LIQUIDA Back Data'!$A$261:$ZP$287,MATCH($B11,'TOTAL LECHE LIQUIDA Back Data'!$A$261:$A$287,0),MATCH(D$5,'TOTAL LECHE LIQUIDA Back Data'!$A$261:$ZP$261,0)),INDEX('Leche Entera Back Data'!$A$261:$ZK$287,MATCH($B11,'Leche Entera Back Data'!$A$261:$A$287,0),MATCH(D$5,'Leche Entera Back Data'!$A$261:$ZK$261,0)),INDEX('Leche Desnatada Back Data'!$A$261:$ZK$287,MATCH($B11,'Leche Desnatada Back Data'!$A$261:$A$287,0),MATCH(D$5,'Leche Desnatada Back Data'!$A$261:$ZK$261,0)),INDEX('Leche Semidesnatada Back Data'!$A$261:$ZK$287,MATCH($B11,'Leche Semidesnatada Back Data'!$A$261:$A$287,0),MATCH(D$5,'Leche Semidesnatada Back Data'!$A$261:$ZK$261,0)))</f>
        <v>35.85</v>
      </c>
      <c r="E11" s="38">
        <f t="array" ref="E11">CHOOSE(Enlaces!$G$1,INDEX('TOTAL LECHE LIQUIDA Back Data'!$A$261:$ZP$287,MATCH($B11,'TOTAL LECHE LIQUIDA Back Data'!$A$261:$A$287,0),MATCH(E$5,'TOTAL LECHE LIQUIDA Back Data'!$A$261:$ZP$261,0)),INDEX('Leche Entera Back Data'!$A$261:$ZK$287,MATCH($B11,'Leche Entera Back Data'!$A$261:$A$287,0),MATCH(E$5,'Leche Entera Back Data'!$A$261:$ZK$261,0)),INDEX('Leche Desnatada Back Data'!$A$261:$ZK$287,MATCH($B11,'Leche Desnatada Back Data'!$A$261:$A$287,0),MATCH(E$5,'Leche Desnatada Back Data'!$A$261:$ZK$261,0)),INDEX('Leche Semidesnatada Back Data'!$A$261:$ZK$287,MATCH($B11,'Leche Semidesnatada Back Data'!$A$261:$A$287,0),MATCH(E$5,'Leche Semidesnatada Back Data'!$A$261:$ZK$261,0)))</f>
        <v>35.24</v>
      </c>
      <c r="F11" s="38">
        <f t="array" ref="F11">CHOOSE(Enlaces!$G$1,INDEX('TOTAL LECHE LIQUIDA Back Data'!$A$261:$ZP$287,MATCH($B11,'TOTAL LECHE LIQUIDA Back Data'!$A$261:$A$287,0),MATCH(F$5,'TOTAL LECHE LIQUIDA Back Data'!$A$261:$ZP$261,0)),INDEX('Leche Entera Back Data'!$A$261:$ZK$287,MATCH($B11,'Leche Entera Back Data'!$A$261:$A$287,0),MATCH(F$5,'Leche Entera Back Data'!$A$261:$ZK$261,0)),INDEX('Leche Desnatada Back Data'!$A$261:$ZK$287,MATCH($B11,'Leche Desnatada Back Data'!$A$261:$A$287,0),MATCH(F$5,'Leche Desnatada Back Data'!$A$261:$ZK$261,0)),INDEX('Leche Semidesnatada Back Data'!$A$261:$ZK$287,MATCH($B11,'Leche Semidesnatada Back Data'!$A$261:$A$287,0),MATCH(F$5,'Leche Semidesnatada Back Data'!$A$261:$ZK$261,0)))</f>
        <v>35.64</v>
      </c>
      <c r="G11" s="38">
        <f t="array" ref="G11">CHOOSE(Enlaces!$G$1,INDEX('TOTAL LECHE LIQUIDA Back Data'!$A$261:$ZP$287,MATCH($B11,'TOTAL LECHE LIQUIDA Back Data'!$A$261:$A$287,0),MATCH(G$5,'TOTAL LECHE LIQUIDA Back Data'!$A$261:$ZP$261,0)),INDEX('Leche Entera Back Data'!$A$261:$ZK$287,MATCH($B11,'Leche Entera Back Data'!$A$261:$A$287,0),MATCH(G$5,'Leche Entera Back Data'!$A$261:$ZK$261,0)),INDEX('Leche Desnatada Back Data'!$A$261:$ZK$287,MATCH($B11,'Leche Desnatada Back Data'!$A$261:$A$287,0),MATCH(G$5,'Leche Desnatada Back Data'!$A$261:$ZK$261,0)),INDEX('Leche Semidesnatada Back Data'!$A$261:$ZK$287,MATCH($B11,'Leche Semidesnatada Back Data'!$A$261:$A$287,0),MATCH(G$5,'Leche Semidesnatada Back Data'!$A$261:$ZK$261,0)))</f>
        <v>35.29</v>
      </c>
      <c r="H11" s="38">
        <f t="array" ref="H11">CHOOSE(Enlaces!$G$1,INDEX('TOTAL LECHE LIQUIDA Back Data'!$A$261:$ZP$287,MATCH($B11,'TOTAL LECHE LIQUIDA Back Data'!$A$261:$A$287,0),MATCH(H$5,'TOTAL LECHE LIQUIDA Back Data'!$A$261:$ZP$261,0)),INDEX('Leche Entera Back Data'!$A$261:$ZK$287,MATCH($B11,'Leche Entera Back Data'!$A$261:$A$287,0),MATCH(H$5,'Leche Entera Back Data'!$A$261:$ZK$261,0)),INDEX('Leche Desnatada Back Data'!$A$261:$ZK$287,MATCH($B11,'Leche Desnatada Back Data'!$A$261:$A$287,0),MATCH(H$5,'Leche Desnatada Back Data'!$A$261:$ZK$261,0)),INDEX('Leche Semidesnatada Back Data'!$A$261:$ZK$287,MATCH($B11,'Leche Semidesnatada Back Data'!$A$261:$A$287,0),MATCH(H$5,'Leche Semidesnatada Back Data'!$A$261:$ZK$261,0)))</f>
        <v>35.979999999999997</v>
      </c>
      <c r="I11" s="38">
        <f t="array" ref="I11">CHOOSE(Enlaces!$G$1,INDEX('TOTAL LECHE LIQUIDA Back Data'!$A$261:$ZP$287,MATCH($B11,'TOTAL LECHE LIQUIDA Back Data'!$A$261:$A$287,0),MATCH(I$5,'TOTAL LECHE LIQUIDA Back Data'!$A$261:$ZP$261,0)),INDEX('Leche Entera Back Data'!$A$261:$ZK$287,MATCH($B11,'Leche Entera Back Data'!$A$261:$A$287,0),MATCH(I$5,'Leche Entera Back Data'!$A$261:$ZK$261,0)),INDEX('Leche Desnatada Back Data'!$A$261:$ZK$287,MATCH($B11,'Leche Desnatada Back Data'!$A$261:$A$287,0),MATCH(I$5,'Leche Desnatada Back Data'!$A$261:$ZK$261,0)),INDEX('Leche Semidesnatada Back Data'!$A$261:$ZK$287,MATCH($B11,'Leche Semidesnatada Back Data'!$A$261:$A$287,0),MATCH(I$5,'Leche Semidesnatada Back Data'!$A$261:$ZK$261,0)))</f>
        <v>35.96</v>
      </c>
      <c r="J11" s="38">
        <f t="array" ref="J11">CHOOSE(Enlaces!$G$1,INDEX('TOTAL LECHE LIQUIDA Back Data'!$A$261:$ZP$287,MATCH($B11,'TOTAL LECHE LIQUIDA Back Data'!$A$261:$A$287,0),MATCH(J$5,'TOTAL LECHE LIQUIDA Back Data'!$A$261:$ZP$261,0)),INDEX('Leche Entera Back Data'!$A$261:$ZK$287,MATCH($B11,'Leche Entera Back Data'!$A$261:$A$287,0),MATCH(J$5,'Leche Entera Back Data'!$A$261:$ZK$261,0)),INDEX('Leche Desnatada Back Data'!$A$261:$ZK$287,MATCH($B11,'Leche Desnatada Back Data'!$A$261:$A$287,0),MATCH(J$5,'Leche Desnatada Back Data'!$A$261:$ZK$261,0)),INDEX('Leche Semidesnatada Back Data'!$A$261:$ZK$287,MATCH($B11,'Leche Semidesnatada Back Data'!$A$261:$A$287,0),MATCH(J$5,'Leche Semidesnatada Back Data'!$A$261:$ZK$261,0)))</f>
        <v>35.76</v>
      </c>
      <c r="K11" s="38">
        <f t="array" ref="K11">CHOOSE(Enlaces!$G$1,INDEX('TOTAL LECHE LIQUIDA Back Data'!$A$261:$ZP$287,MATCH($B11,'TOTAL LECHE LIQUIDA Back Data'!$A$261:$A$287,0),MATCH(K$5,'TOTAL LECHE LIQUIDA Back Data'!$A$261:$ZP$261,0)),INDEX('Leche Entera Back Data'!$A$261:$ZK$287,MATCH($B11,'Leche Entera Back Data'!$A$261:$A$287,0),MATCH(K$5,'Leche Entera Back Data'!$A$261:$ZK$261,0)),INDEX('Leche Desnatada Back Data'!$A$261:$ZK$287,MATCH($B11,'Leche Desnatada Back Data'!$A$261:$A$287,0),MATCH(K$5,'Leche Desnatada Back Data'!$A$261:$ZK$261,0)),INDEX('Leche Semidesnatada Back Data'!$A$261:$ZK$287,MATCH($B11,'Leche Semidesnatada Back Data'!$A$261:$A$287,0),MATCH(K$5,'Leche Semidesnatada Back Data'!$A$261:$ZK$261,0)))</f>
        <v>38.119999999999997</v>
      </c>
      <c r="L11" s="38">
        <f t="array" ref="L11">CHOOSE(Enlaces!$G$1,INDEX('TOTAL LECHE LIQUIDA Back Data'!$A$261:$ZP$287,MATCH($B11,'TOTAL LECHE LIQUIDA Back Data'!$A$261:$A$287,0),MATCH(L$5,'TOTAL LECHE LIQUIDA Back Data'!$A$261:$ZP$261,0)),INDEX('Leche Entera Back Data'!$A$261:$ZK$287,MATCH($B11,'Leche Entera Back Data'!$A$261:$A$287,0),MATCH(L$5,'Leche Entera Back Data'!$A$261:$ZK$261,0)),INDEX('Leche Desnatada Back Data'!$A$261:$ZK$287,MATCH($B11,'Leche Desnatada Back Data'!$A$261:$A$287,0),MATCH(L$5,'Leche Desnatada Back Data'!$A$261:$ZK$261,0)),INDEX('Leche Semidesnatada Back Data'!$A$261:$ZK$287,MATCH($B11,'Leche Semidesnatada Back Data'!$A$261:$A$287,0),MATCH(L$5,'Leche Semidesnatada Back Data'!$A$261:$ZK$261,0)))</f>
        <v>39.47</v>
      </c>
      <c r="M11" s="38">
        <f t="array" ref="M11">CHOOSE(Enlaces!$G$1,INDEX('TOTAL LECHE LIQUIDA Back Data'!$A$261:$ZP$287,MATCH($B11,'TOTAL LECHE LIQUIDA Back Data'!$A$261:$A$287,0),MATCH(M$5,'TOTAL LECHE LIQUIDA Back Data'!$A$261:$ZP$261,0)),INDEX('Leche Entera Back Data'!$A$261:$ZK$287,MATCH($B11,'Leche Entera Back Data'!$A$261:$A$287,0),MATCH(M$5,'Leche Entera Back Data'!$A$261:$ZK$261,0)),INDEX('Leche Desnatada Back Data'!$A$261:$ZK$287,MATCH($B11,'Leche Desnatada Back Data'!$A$261:$A$287,0),MATCH(M$5,'Leche Desnatada Back Data'!$A$261:$ZK$261,0)),INDEX('Leche Semidesnatada Back Data'!$A$261:$ZK$287,MATCH($B11,'Leche Semidesnatada Back Data'!$A$261:$A$287,0),MATCH(M$5,'Leche Semidesnatada Back Data'!$A$261:$ZK$261,0)))</f>
        <v>40.67</v>
      </c>
      <c r="N11" s="38">
        <f t="array" ref="N11">CHOOSE(Enlaces!$G$1,INDEX('TOTAL LECHE LIQUIDA Back Data'!$A$261:$ZP$287,MATCH($B11,'TOTAL LECHE LIQUIDA Back Data'!$A$261:$A$287,0),MATCH(N$5,'TOTAL LECHE LIQUIDA Back Data'!$A$261:$ZP$261,0)),INDEX('Leche Entera Back Data'!$A$261:$ZK$287,MATCH($B11,'Leche Entera Back Data'!$A$261:$A$287,0),MATCH(N$5,'Leche Entera Back Data'!$A$261:$ZK$261,0)),INDEX('Leche Desnatada Back Data'!$A$261:$ZK$287,MATCH($B11,'Leche Desnatada Back Data'!$A$261:$A$287,0),MATCH(N$5,'Leche Desnatada Back Data'!$A$261:$ZK$261,0)),INDEX('Leche Semidesnatada Back Data'!$A$261:$ZK$287,MATCH($B11,'Leche Semidesnatada Back Data'!$A$261:$A$287,0),MATCH(N$5,'Leche Semidesnatada Back Data'!$A$261:$ZK$261,0)))</f>
        <v>38.81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Data'!$A$261:$ZP$287,MATCH($B12,'TOTAL LECHE LIQUIDA Back Data'!$A$261:$A$287,0),MATCH(C$5,'TOTAL LECHE LIQUIDA Back Data'!$A$261:$ZP$261,0)),INDEX('Leche Entera Back Data'!$A$261:$ZK$287,MATCH($B12,'Leche Entera Back Data'!$A$261:$A$287,0),MATCH(C$5,'Leche Entera Back Data'!$A$261:$ZK$261,0)),INDEX('Leche Desnatada Back Data'!$A$261:$ZK$287,MATCH($B12,'Leche Desnatada Back Data'!$A$261:$A$287,0),MATCH(C$5,'Leche Desnatada Back Data'!$A$261:$ZK$261,0)),INDEX('Leche Semidesnatada Back Data'!$A$261:$ZK$287,MATCH($B12,'Leche Semidesnatada Back Data'!$A$261:$A$287,0),MATCH(C$5,'Leche Semidesnatada Back Data'!$A$261:$ZK$261,0)))</f>
        <v>6.51</v>
      </c>
      <c r="D12" s="38">
        <f t="array" ref="D12">CHOOSE(Enlaces!$G$1,INDEX('TOTAL LECHE LIQUIDA Back Data'!$A$261:$ZP$287,MATCH($B12,'TOTAL LECHE LIQUIDA Back Data'!$A$261:$A$287,0),MATCH(D$5,'TOTAL LECHE LIQUIDA Back Data'!$A$261:$ZP$261,0)),INDEX('Leche Entera Back Data'!$A$261:$ZK$287,MATCH($B12,'Leche Entera Back Data'!$A$261:$A$287,0),MATCH(D$5,'Leche Entera Back Data'!$A$261:$ZK$261,0)),INDEX('Leche Desnatada Back Data'!$A$261:$ZK$287,MATCH($B12,'Leche Desnatada Back Data'!$A$261:$A$287,0),MATCH(D$5,'Leche Desnatada Back Data'!$A$261:$ZK$261,0)),INDEX('Leche Semidesnatada Back Data'!$A$261:$ZK$287,MATCH($B12,'Leche Semidesnatada Back Data'!$A$261:$A$287,0),MATCH(D$5,'Leche Semidesnatada Back Data'!$A$261:$ZK$261,0)))</f>
        <v>6.08</v>
      </c>
      <c r="E12" s="38">
        <f t="array" ref="E12">CHOOSE(Enlaces!$G$1,INDEX('TOTAL LECHE LIQUIDA Back Data'!$A$261:$ZP$287,MATCH($B12,'TOTAL LECHE LIQUIDA Back Data'!$A$261:$A$287,0),MATCH(E$5,'TOTAL LECHE LIQUIDA Back Data'!$A$261:$ZP$261,0)),INDEX('Leche Entera Back Data'!$A$261:$ZK$287,MATCH($B12,'Leche Entera Back Data'!$A$261:$A$287,0),MATCH(E$5,'Leche Entera Back Data'!$A$261:$ZK$261,0)),INDEX('Leche Desnatada Back Data'!$A$261:$ZK$287,MATCH($B12,'Leche Desnatada Back Data'!$A$261:$A$287,0),MATCH(E$5,'Leche Desnatada Back Data'!$A$261:$ZK$261,0)),INDEX('Leche Semidesnatada Back Data'!$A$261:$ZK$287,MATCH($B12,'Leche Semidesnatada Back Data'!$A$261:$A$287,0),MATCH(E$5,'Leche Semidesnatada Back Data'!$A$261:$ZK$261,0)))</f>
        <v>6.02</v>
      </c>
      <c r="F12" s="38">
        <f t="array" ref="F12">CHOOSE(Enlaces!$G$1,INDEX('TOTAL LECHE LIQUIDA Back Data'!$A$261:$ZP$287,MATCH($B12,'TOTAL LECHE LIQUIDA Back Data'!$A$261:$A$287,0),MATCH(F$5,'TOTAL LECHE LIQUIDA Back Data'!$A$261:$ZP$261,0)),INDEX('Leche Entera Back Data'!$A$261:$ZK$287,MATCH($B12,'Leche Entera Back Data'!$A$261:$A$287,0),MATCH(F$5,'Leche Entera Back Data'!$A$261:$ZK$261,0)),INDEX('Leche Desnatada Back Data'!$A$261:$ZK$287,MATCH($B12,'Leche Desnatada Back Data'!$A$261:$A$287,0),MATCH(F$5,'Leche Desnatada Back Data'!$A$261:$ZK$261,0)),INDEX('Leche Semidesnatada Back Data'!$A$261:$ZK$287,MATCH($B12,'Leche Semidesnatada Back Data'!$A$261:$A$287,0),MATCH(F$5,'Leche Semidesnatada Back Data'!$A$261:$ZK$261,0)))</f>
        <v>6.5</v>
      </c>
      <c r="G12" s="38">
        <f t="array" ref="G12">CHOOSE(Enlaces!$G$1,INDEX('TOTAL LECHE LIQUIDA Back Data'!$A$261:$ZP$287,MATCH($B12,'TOTAL LECHE LIQUIDA Back Data'!$A$261:$A$287,0),MATCH(G$5,'TOTAL LECHE LIQUIDA Back Data'!$A$261:$ZP$261,0)),INDEX('Leche Entera Back Data'!$A$261:$ZK$287,MATCH($B12,'Leche Entera Back Data'!$A$261:$A$287,0),MATCH(G$5,'Leche Entera Back Data'!$A$261:$ZK$261,0)),INDEX('Leche Desnatada Back Data'!$A$261:$ZK$287,MATCH($B12,'Leche Desnatada Back Data'!$A$261:$A$287,0),MATCH(G$5,'Leche Desnatada Back Data'!$A$261:$ZK$261,0)),INDEX('Leche Semidesnatada Back Data'!$A$261:$ZK$287,MATCH($B12,'Leche Semidesnatada Back Data'!$A$261:$A$287,0),MATCH(G$5,'Leche Semidesnatada Back Data'!$A$261:$ZK$261,0)))</f>
        <v>6.02</v>
      </c>
      <c r="H12" s="38">
        <f t="array" ref="H12">CHOOSE(Enlaces!$G$1,INDEX('TOTAL LECHE LIQUIDA Back Data'!$A$261:$ZP$287,MATCH($B12,'TOTAL LECHE LIQUIDA Back Data'!$A$261:$A$287,0),MATCH(H$5,'TOTAL LECHE LIQUIDA Back Data'!$A$261:$ZP$261,0)),INDEX('Leche Entera Back Data'!$A$261:$ZK$287,MATCH($B12,'Leche Entera Back Data'!$A$261:$A$287,0),MATCH(H$5,'Leche Entera Back Data'!$A$261:$ZK$261,0)),INDEX('Leche Desnatada Back Data'!$A$261:$ZK$287,MATCH($B12,'Leche Desnatada Back Data'!$A$261:$A$287,0),MATCH(H$5,'Leche Desnatada Back Data'!$A$261:$ZK$261,0)),INDEX('Leche Semidesnatada Back Data'!$A$261:$ZK$287,MATCH($B12,'Leche Semidesnatada Back Data'!$A$261:$A$287,0),MATCH(H$5,'Leche Semidesnatada Back Data'!$A$261:$ZK$261,0)))</f>
        <v>5.65</v>
      </c>
      <c r="I12" s="38">
        <f t="array" ref="I12">CHOOSE(Enlaces!$G$1,INDEX('TOTAL LECHE LIQUIDA Back Data'!$A$261:$ZP$287,MATCH($B12,'TOTAL LECHE LIQUIDA Back Data'!$A$261:$A$287,0),MATCH(I$5,'TOTAL LECHE LIQUIDA Back Data'!$A$261:$ZP$261,0)),INDEX('Leche Entera Back Data'!$A$261:$ZK$287,MATCH($B12,'Leche Entera Back Data'!$A$261:$A$287,0),MATCH(I$5,'Leche Entera Back Data'!$A$261:$ZK$261,0)),INDEX('Leche Desnatada Back Data'!$A$261:$ZK$287,MATCH($B12,'Leche Desnatada Back Data'!$A$261:$A$287,0),MATCH(I$5,'Leche Desnatada Back Data'!$A$261:$ZK$261,0)),INDEX('Leche Semidesnatada Back Data'!$A$261:$ZK$287,MATCH($B12,'Leche Semidesnatada Back Data'!$A$261:$A$287,0),MATCH(I$5,'Leche Semidesnatada Back Data'!$A$261:$ZK$261,0)))</f>
        <v>5.13</v>
      </c>
      <c r="J12" s="38">
        <f t="array" ref="J12">CHOOSE(Enlaces!$G$1,INDEX('TOTAL LECHE LIQUIDA Back Data'!$A$261:$ZP$287,MATCH($B12,'TOTAL LECHE LIQUIDA Back Data'!$A$261:$A$287,0),MATCH(J$5,'TOTAL LECHE LIQUIDA Back Data'!$A$261:$ZP$261,0)),INDEX('Leche Entera Back Data'!$A$261:$ZK$287,MATCH($B12,'Leche Entera Back Data'!$A$261:$A$287,0),MATCH(J$5,'Leche Entera Back Data'!$A$261:$ZK$261,0)),INDEX('Leche Desnatada Back Data'!$A$261:$ZK$287,MATCH($B12,'Leche Desnatada Back Data'!$A$261:$A$287,0),MATCH(J$5,'Leche Desnatada Back Data'!$A$261:$ZK$261,0)),INDEX('Leche Semidesnatada Back Data'!$A$261:$ZK$287,MATCH($B12,'Leche Semidesnatada Back Data'!$A$261:$A$287,0),MATCH(J$5,'Leche Semidesnatada Back Data'!$A$261:$ZK$261,0)))</f>
        <v>5.51</v>
      </c>
      <c r="K12" s="38">
        <f t="array" ref="K12">CHOOSE(Enlaces!$G$1,INDEX('TOTAL LECHE LIQUIDA Back Data'!$A$261:$ZP$287,MATCH($B12,'TOTAL LECHE LIQUIDA Back Data'!$A$261:$A$287,0),MATCH(K$5,'TOTAL LECHE LIQUIDA Back Data'!$A$261:$ZP$261,0)),INDEX('Leche Entera Back Data'!$A$261:$ZK$287,MATCH($B12,'Leche Entera Back Data'!$A$261:$A$287,0),MATCH(K$5,'Leche Entera Back Data'!$A$261:$ZK$261,0)),INDEX('Leche Desnatada Back Data'!$A$261:$ZK$287,MATCH($B12,'Leche Desnatada Back Data'!$A$261:$A$287,0),MATCH(K$5,'Leche Desnatada Back Data'!$A$261:$ZK$261,0)),INDEX('Leche Semidesnatada Back Data'!$A$261:$ZK$287,MATCH($B12,'Leche Semidesnatada Back Data'!$A$261:$A$287,0),MATCH(K$5,'Leche Semidesnatada Back Data'!$A$261:$ZK$261,0)))</f>
        <v>3.26</v>
      </c>
      <c r="L12" s="38">
        <f t="array" ref="L12">CHOOSE(Enlaces!$G$1,INDEX('TOTAL LECHE LIQUIDA Back Data'!$A$261:$ZP$287,MATCH($B12,'TOTAL LECHE LIQUIDA Back Data'!$A$261:$A$287,0),MATCH(L$5,'TOTAL LECHE LIQUIDA Back Data'!$A$261:$ZP$261,0)),INDEX('Leche Entera Back Data'!$A$261:$ZK$287,MATCH($B12,'Leche Entera Back Data'!$A$261:$A$287,0),MATCH(L$5,'Leche Entera Back Data'!$A$261:$ZK$261,0)),INDEX('Leche Desnatada Back Data'!$A$261:$ZK$287,MATCH($B12,'Leche Desnatada Back Data'!$A$261:$A$287,0),MATCH(L$5,'Leche Desnatada Back Data'!$A$261:$ZK$261,0)),INDEX('Leche Semidesnatada Back Data'!$A$261:$ZK$287,MATCH($B12,'Leche Semidesnatada Back Data'!$A$261:$A$287,0),MATCH(L$5,'Leche Semidesnatada Back Data'!$A$261:$ZK$261,0)))</f>
        <v>2.92</v>
      </c>
      <c r="M12" s="38">
        <f t="array" ref="M12">CHOOSE(Enlaces!$G$1,INDEX('TOTAL LECHE LIQUIDA Back Data'!$A$261:$ZP$287,MATCH($B12,'TOTAL LECHE LIQUIDA Back Data'!$A$261:$A$287,0),MATCH(M$5,'TOTAL LECHE LIQUIDA Back Data'!$A$261:$ZP$261,0)),INDEX('Leche Entera Back Data'!$A$261:$ZK$287,MATCH($B12,'Leche Entera Back Data'!$A$261:$A$287,0),MATCH(M$5,'Leche Entera Back Data'!$A$261:$ZK$261,0)),INDEX('Leche Desnatada Back Data'!$A$261:$ZK$287,MATCH($B12,'Leche Desnatada Back Data'!$A$261:$A$287,0),MATCH(M$5,'Leche Desnatada Back Data'!$A$261:$ZK$261,0)),INDEX('Leche Semidesnatada Back Data'!$A$261:$ZK$287,MATCH($B12,'Leche Semidesnatada Back Data'!$A$261:$A$287,0),MATCH(M$5,'Leche Semidesnatada Back Data'!$A$261:$ZK$261,0)))</f>
        <v>2.84</v>
      </c>
      <c r="N12" s="38">
        <f t="array" ref="N12">CHOOSE(Enlaces!$G$1,INDEX('TOTAL LECHE LIQUIDA Back Data'!$A$261:$ZP$287,MATCH($B12,'TOTAL LECHE LIQUIDA Back Data'!$A$261:$A$287,0),MATCH(N$5,'TOTAL LECHE LIQUIDA Back Data'!$A$261:$ZP$261,0)),INDEX('Leche Entera Back Data'!$A$261:$ZK$287,MATCH($B12,'Leche Entera Back Data'!$A$261:$A$287,0),MATCH(N$5,'Leche Entera Back Data'!$A$261:$ZK$261,0)),INDEX('Leche Desnatada Back Data'!$A$261:$ZK$287,MATCH($B12,'Leche Desnatada Back Data'!$A$261:$A$287,0),MATCH(N$5,'Leche Desnatada Back Data'!$A$261:$ZK$261,0)),INDEX('Leche Semidesnatada Back Data'!$A$261:$ZK$287,MATCH($B12,'Leche Semidesnatada Back Data'!$A$261:$A$287,0),MATCH(N$5,'Leche Semidesnatada Back Data'!$A$261:$ZK$261,0)))</f>
        <v>3.39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Data'!$A$261:$ZP$287,MATCH($B13,'TOTAL LECHE LIQUIDA Back Data'!$A$261:$A$287,0),MATCH(C$5,'TOTAL LECHE LIQUIDA Back Data'!$A$261:$ZP$261,0)),INDEX('Leche Entera Back Data'!$A$261:$ZK$287,MATCH($B13,'Leche Entera Back Data'!$A$261:$A$287,0),MATCH(C$5,'Leche Entera Back Data'!$A$261:$ZK$261,0)),INDEX('Leche Desnatada Back Data'!$A$261:$ZK$287,MATCH($B13,'Leche Desnatada Back Data'!$A$261:$A$287,0),MATCH(C$5,'Leche Desnatada Back Data'!$A$261:$ZK$261,0)),INDEX('Leche Semidesnatada Back Data'!$A$261:$ZK$287,MATCH($B13,'Leche Semidesnatada Back Data'!$A$261:$A$287,0),MATCH(C$5,'Leche Semidesnatada Back Data'!$A$261:$ZK$261,0)))</f>
        <v>5.48</v>
      </c>
      <c r="D13" s="38">
        <f t="array" ref="D13">CHOOSE(Enlaces!$G$1,INDEX('TOTAL LECHE LIQUIDA Back Data'!$A$261:$ZP$287,MATCH($B13,'TOTAL LECHE LIQUIDA Back Data'!$A$261:$A$287,0),MATCH(D$5,'TOTAL LECHE LIQUIDA Back Data'!$A$261:$ZP$261,0)),INDEX('Leche Entera Back Data'!$A$261:$ZK$287,MATCH($B13,'Leche Entera Back Data'!$A$261:$A$287,0),MATCH(D$5,'Leche Entera Back Data'!$A$261:$ZK$261,0)),INDEX('Leche Desnatada Back Data'!$A$261:$ZK$287,MATCH($B13,'Leche Desnatada Back Data'!$A$261:$A$287,0),MATCH(D$5,'Leche Desnatada Back Data'!$A$261:$ZK$261,0)),INDEX('Leche Semidesnatada Back Data'!$A$261:$ZK$287,MATCH($B13,'Leche Semidesnatada Back Data'!$A$261:$A$287,0),MATCH(D$5,'Leche Semidesnatada Back Data'!$A$261:$ZK$261,0)))</f>
        <v>5.82</v>
      </c>
      <c r="E13" s="38">
        <f t="array" ref="E13">CHOOSE(Enlaces!$G$1,INDEX('TOTAL LECHE LIQUIDA Back Data'!$A$261:$ZP$287,MATCH($B13,'TOTAL LECHE LIQUIDA Back Data'!$A$261:$A$287,0),MATCH(E$5,'TOTAL LECHE LIQUIDA Back Data'!$A$261:$ZP$261,0)),INDEX('Leche Entera Back Data'!$A$261:$ZK$287,MATCH($B13,'Leche Entera Back Data'!$A$261:$A$287,0),MATCH(E$5,'Leche Entera Back Data'!$A$261:$ZK$261,0)),INDEX('Leche Desnatada Back Data'!$A$261:$ZK$287,MATCH($B13,'Leche Desnatada Back Data'!$A$261:$A$287,0),MATCH(E$5,'Leche Desnatada Back Data'!$A$261:$ZK$261,0)),INDEX('Leche Semidesnatada Back Data'!$A$261:$ZK$287,MATCH($B13,'Leche Semidesnatada Back Data'!$A$261:$A$287,0),MATCH(E$5,'Leche Semidesnatada Back Data'!$A$261:$ZK$261,0)))</f>
        <v>6.17</v>
      </c>
      <c r="F13" s="38">
        <f t="array" ref="F13">CHOOSE(Enlaces!$G$1,INDEX('TOTAL LECHE LIQUIDA Back Data'!$A$261:$ZP$287,MATCH($B13,'TOTAL LECHE LIQUIDA Back Data'!$A$261:$A$287,0),MATCH(F$5,'TOTAL LECHE LIQUIDA Back Data'!$A$261:$ZP$261,0)),INDEX('Leche Entera Back Data'!$A$261:$ZK$287,MATCH($B13,'Leche Entera Back Data'!$A$261:$A$287,0),MATCH(F$5,'Leche Entera Back Data'!$A$261:$ZK$261,0)),INDEX('Leche Desnatada Back Data'!$A$261:$ZK$287,MATCH($B13,'Leche Desnatada Back Data'!$A$261:$A$287,0),MATCH(F$5,'Leche Desnatada Back Data'!$A$261:$ZK$261,0)),INDEX('Leche Semidesnatada Back Data'!$A$261:$ZK$287,MATCH($B13,'Leche Semidesnatada Back Data'!$A$261:$A$287,0),MATCH(F$5,'Leche Semidesnatada Back Data'!$A$261:$ZK$261,0)))</f>
        <v>6.06</v>
      </c>
      <c r="G13" s="38">
        <f t="array" ref="G13">CHOOSE(Enlaces!$G$1,INDEX('TOTAL LECHE LIQUIDA Back Data'!$A$261:$ZP$287,MATCH($B13,'TOTAL LECHE LIQUIDA Back Data'!$A$261:$A$287,0),MATCH(G$5,'TOTAL LECHE LIQUIDA Back Data'!$A$261:$ZP$261,0)),INDEX('Leche Entera Back Data'!$A$261:$ZK$287,MATCH($B13,'Leche Entera Back Data'!$A$261:$A$287,0),MATCH(G$5,'Leche Entera Back Data'!$A$261:$ZK$261,0)),INDEX('Leche Desnatada Back Data'!$A$261:$ZK$287,MATCH($B13,'Leche Desnatada Back Data'!$A$261:$A$287,0),MATCH(G$5,'Leche Desnatada Back Data'!$A$261:$ZK$261,0)),INDEX('Leche Semidesnatada Back Data'!$A$261:$ZK$287,MATCH($B13,'Leche Semidesnatada Back Data'!$A$261:$A$287,0),MATCH(G$5,'Leche Semidesnatada Back Data'!$A$261:$ZK$261,0)))</f>
        <v>6.73</v>
      </c>
      <c r="H13" s="38">
        <f t="array" ref="H13">CHOOSE(Enlaces!$G$1,INDEX('TOTAL LECHE LIQUIDA Back Data'!$A$261:$ZP$287,MATCH($B13,'TOTAL LECHE LIQUIDA Back Data'!$A$261:$A$287,0),MATCH(H$5,'TOTAL LECHE LIQUIDA Back Data'!$A$261:$ZP$261,0)),INDEX('Leche Entera Back Data'!$A$261:$ZK$287,MATCH($B13,'Leche Entera Back Data'!$A$261:$A$287,0),MATCH(H$5,'Leche Entera Back Data'!$A$261:$ZK$261,0)),INDEX('Leche Desnatada Back Data'!$A$261:$ZK$287,MATCH($B13,'Leche Desnatada Back Data'!$A$261:$A$287,0),MATCH(H$5,'Leche Desnatada Back Data'!$A$261:$ZK$261,0)),INDEX('Leche Semidesnatada Back Data'!$A$261:$ZK$287,MATCH($B13,'Leche Semidesnatada Back Data'!$A$261:$A$287,0),MATCH(H$5,'Leche Semidesnatada Back Data'!$A$261:$ZK$261,0)))</f>
        <v>6.15</v>
      </c>
      <c r="I13" s="38">
        <f t="array" ref="I13">CHOOSE(Enlaces!$G$1,INDEX('TOTAL LECHE LIQUIDA Back Data'!$A$261:$ZP$287,MATCH($B13,'TOTAL LECHE LIQUIDA Back Data'!$A$261:$A$287,0),MATCH(I$5,'TOTAL LECHE LIQUIDA Back Data'!$A$261:$ZP$261,0)),INDEX('Leche Entera Back Data'!$A$261:$ZK$287,MATCH($B13,'Leche Entera Back Data'!$A$261:$A$287,0),MATCH(I$5,'Leche Entera Back Data'!$A$261:$ZK$261,0)),INDEX('Leche Desnatada Back Data'!$A$261:$ZK$287,MATCH($B13,'Leche Desnatada Back Data'!$A$261:$A$287,0),MATCH(I$5,'Leche Desnatada Back Data'!$A$261:$ZK$261,0)),INDEX('Leche Semidesnatada Back Data'!$A$261:$ZK$287,MATCH($B13,'Leche Semidesnatada Back Data'!$A$261:$A$287,0),MATCH(I$5,'Leche Semidesnatada Back Data'!$A$261:$ZK$261,0)))</f>
        <v>5.47</v>
      </c>
      <c r="J13" s="38">
        <f t="array" ref="J13">CHOOSE(Enlaces!$G$1,INDEX('TOTAL LECHE LIQUIDA Back Data'!$A$261:$ZP$287,MATCH($B13,'TOTAL LECHE LIQUIDA Back Data'!$A$261:$A$287,0),MATCH(J$5,'TOTAL LECHE LIQUIDA Back Data'!$A$261:$ZP$261,0)),INDEX('Leche Entera Back Data'!$A$261:$ZK$287,MATCH($B13,'Leche Entera Back Data'!$A$261:$A$287,0),MATCH(J$5,'Leche Entera Back Data'!$A$261:$ZK$261,0)),INDEX('Leche Desnatada Back Data'!$A$261:$ZK$287,MATCH($B13,'Leche Desnatada Back Data'!$A$261:$A$287,0),MATCH(J$5,'Leche Desnatada Back Data'!$A$261:$ZK$261,0)),INDEX('Leche Semidesnatada Back Data'!$A$261:$ZK$287,MATCH($B13,'Leche Semidesnatada Back Data'!$A$261:$A$287,0),MATCH(J$5,'Leche Semidesnatada Back Data'!$A$261:$ZK$261,0)))</f>
        <v>5.14</v>
      </c>
      <c r="K13" s="38">
        <f t="array" ref="K13">CHOOSE(Enlaces!$G$1,INDEX('TOTAL LECHE LIQUIDA Back Data'!$A$261:$ZP$287,MATCH($B13,'TOTAL LECHE LIQUIDA Back Data'!$A$261:$A$287,0),MATCH(K$5,'TOTAL LECHE LIQUIDA Back Data'!$A$261:$ZP$261,0)),INDEX('Leche Entera Back Data'!$A$261:$ZK$287,MATCH($B13,'Leche Entera Back Data'!$A$261:$A$287,0),MATCH(K$5,'Leche Entera Back Data'!$A$261:$ZK$261,0)),INDEX('Leche Desnatada Back Data'!$A$261:$ZK$287,MATCH($B13,'Leche Desnatada Back Data'!$A$261:$A$287,0),MATCH(K$5,'Leche Desnatada Back Data'!$A$261:$ZK$261,0)),INDEX('Leche Semidesnatada Back Data'!$A$261:$ZK$287,MATCH($B13,'Leche Semidesnatada Back Data'!$A$261:$A$287,0),MATCH(K$5,'Leche Semidesnatada Back Data'!$A$261:$ZK$261,0)))</f>
        <v>4.8099999999999996</v>
      </c>
      <c r="L13" s="38">
        <f t="array" ref="L13">CHOOSE(Enlaces!$G$1,INDEX('TOTAL LECHE LIQUIDA Back Data'!$A$261:$ZP$287,MATCH($B13,'TOTAL LECHE LIQUIDA Back Data'!$A$261:$A$287,0),MATCH(L$5,'TOTAL LECHE LIQUIDA Back Data'!$A$261:$ZP$261,0)),INDEX('Leche Entera Back Data'!$A$261:$ZK$287,MATCH($B13,'Leche Entera Back Data'!$A$261:$A$287,0),MATCH(L$5,'Leche Entera Back Data'!$A$261:$ZK$261,0)),INDEX('Leche Desnatada Back Data'!$A$261:$ZK$287,MATCH($B13,'Leche Desnatada Back Data'!$A$261:$A$287,0),MATCH(L$5,'Leche Desnatada Back Data'!$A$261:$ZK$261,0)),INDEX('Leche Semidesnatada Back Data'!$A$261:$ZK$287,MATCH($B13,'Leche Semidesnatada Back Data'!$A$261:$A$287,0),MATCH(L$5,'Leche Semidesnatada Back Data'!$A$261:$ZK$261,0)))</f>
        <v>4.88</v>
      </c>
      <c r="M13" s="38">
        <f t="array" ref="M13">CHOOSE(Enlaces!$G$1,INDEX('TOTAL LECHE LIQUIDA Back Data'!$A$261:$ZP$287,MATCH($B13,'TOTAL LECHE LIQUIDA Back Data'!$A$261:$A$287,0),MATCH(M$5,'TOTAL LECHE LIQUIDA Back Data'!$A$261:$ZP$261,0)),INDEX('Leche Entera Back Data'!$A$261:$ZK$287,MATCH($B13,'Leche Entera Back Data'!$A$261:$A$287,0),MATCH(M$5,'Leche Entera Back Data'!$A$261:$ZK$261,0)),INDEX('Leche Desnatada Back Data'!$A$261:$ZK$287,MATCH($B13,'Leche Desnatada Back Data'!$A$261:$A$287,0),MATCH(M$5,'Leche Desnatada Back Data'!$A$261:$ZK$261,0)),INDEX('Leche Semidesnatada Back Data'!$A$261:$ZK$287,MATCH($B13,'Leche Semidesnatada Back Data'!$A$261:$A$287,0),MATCH(M$5,'Leche Semidesnatada Back Data'!$A$261:$ZK$261,0)))</f>
        <v>4.8899999999999997</v>
      </c>
      <c r="N13" s="38">
        <f t="array" ref="N13">CHOOSE(Enlaces!$G$1,INDEX('TOTAL LECHE LIQUIDA Back Data'!$A$261:$ZP$287,MATCH($B13,'TOTAL LECHE LIQUIDA Back Data'!$A$261:$A$287,0),MATCH(N$5,'TOTAL LECHE LIQUIDA Back Data'!$A$261:$ZP$261,0)),INDEX('Leche Entera Back Data'!$A$261:$ZK$287,MATCH($B13,'Leche Entera Back Data'!$A$261:$A$287,0),MATCH(N$5,'Leche Entera Back Data'!$A$261:$ZK$261,0)),INDEX('Leche Desnatada Back Data'!$A$261:$ZK$287,MATCH($B13,'Leche Desnatada Back Data'!$A$261:$A$287,0),MATCH(N$5,'Leche Desnatada Back Data'!$A$261:$ZK$261,0)),INDEX('Leche Semidesnatada Back Data'!$A$261:$ZK$287,MATCH($B13,'Leche Semidesnatada Back Data'!$A$261:$A$287,0),MATCH(N$5,'Leche Semidesnatada Back Data'!$A$261:$ZK$261,0)))</f>
        <v>5.31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Data'!$A$261:$ZP$287,MATCH($B14,'TOTAL LECHE LIQUIDA Back Data'!$A$261:$A$287,0),MATCH(C$5,'TOTAL LECHE LIQUIDA Back Data'!$A$261:$ZP$261,0)),INDEX('Leche Entera Back Data'!$A$261:$ZK$287,MATCH($B14,'Leche Entera Back Data'!$A$261:$A$287,0),MATCH(C$5,'Leche Entera Back Data'!$A$261:$ZK$261,0)),INDEX('Leche Desnatada Back Data'!$A$261:$ZK$287,MATCH($B14,'Leche Desnatada Back Data'!$A$261:$A$287,0),MATCH(C$5,'Leche Desnatada Back Data'!$A$261:$ZK$261,0)),INDEX('Leche Semidesnatada Back Data'!$A$261:$ZK$287,MATCH($B14,'Leche Semidesnatada Back Data'!$A$261:$A$287,0),MATCH(C$5,'Leche Semidesnatada Back Data'!$A$261:$ZK$261,0)))</f>
        <v>11.94</v>
      </c>
      <c r="D14" s="38">
        <f t="array" ref="D14">CHOOSE(Enlaces!$G$1,INDEX('TOTAL LECHE LIQUIDA Back Data'!$A$261:$ZP$287,MATCH($B14,'TOTAL LECHE LIQUIDA Back Data'!$A$261:$A$287,0),MATCH(D$5,'TOTAL LECHE LIQUIDA Back Data'!$A$261:$ZP$261,0)),INDEX('Leche Entera Back Data'!$A$261:$ZK$287,MATCH($B14,'Leche Entera Back Data'!$A$261:$A$287,0),MATCH(D$5,'Leche Entera Back Data'!$A$261:$ZK$261,0)),INDEX('Leche Desnatada Back Data'!$A$261:$ZK$287,MATCH($B14,'Leche Desnatada Back Data'!$A$261:$A$287,0),MATCH(D$5,'Leche Desnatada Back Data'!$A$261:$ZK$261,0)),INDEX('Leche Semidesnatada Back Data'!$A$261:$ZK$287,MATCH($B14,'Leche Semidesnatada Back Data'!$A$261:$A$287,0),MATCH(D$5,'Leche Semidesnatada Back Data'!$A$261:$ZK$261,0)))</f>
        <v>11.15</v>
      </c>
      <c r="E14" s="38">
        <f t="array" ref="E14">CHOOSE(Enlaces!$G$1,INDEX('TOTAL LECHE LIQUIDA Back Data'!$A$261:$ZP$287,MATCH($B14,'TOTAL LECHE LIQUIDA Back Data'!$A$261:$A$287,0),MATCH(E$5,'TOTAL LECHE LIQUIDA Back Data'!$A$261:$ZP$261,0)),INDEX('Leche Entera Back Data'!$A$261:$ZK$287,MATCH($B14,'Leche Entera Back Data'!$A$261:$A$287,0),MATCH(E$5,'Leche Entera Back Data'!$A$261:$ZK$261,0)),INDEX('Leche Desnatada Back Data'!$A$261:$ZK$287,MATCH($B14,'Leche Desnatada Back Data'!$A$261:$A$287,0),MATCH(E$5,'Leche Desnatada Back Data'!$A$261:$ZK$261,0)),INDEX('Leche Semidesnatada Back Data'!$A$261:$ZK$287,MATCH($B14,'Leche Semidesnatada Back Data'!$A$261:$A$287,0),MATCH(E$5,'Leche Semidesnatada Back Data'!$A$261:$ZK$261,0)))</f>
        <v>12.34</v>
      </c>
      <c r="F14" s="38">
        <f t="array" ref="F14">CHOOSE(Enlaces!$G$1,INDEX('TOTAL LECHE LIQUIDA Back Data'!$A$261:$ZP$287,MATCH($B14,'TOTAL LECHE LIQUIDA Back Data'!$A$261:$A$287,0),MATCH(F$5,'TOTAL LECHE LIQUIDA Back Data'!$A$261:$ZP$261,0)),INDEX('Leche Entera Back Data'!$A$261:$ZK$287,MATCH($B14,'Leche Entera Back Data'!$A$261:$A$287,0),MATCH(F$5,'Leche Entera Back Data'!$A$261:$ZK$261,0)),INDEX('Leche Desnatada Back Data'!$A$261:$ZK$287,MATCH($B14,'Leche Desnatada Back Data'!$A$261:$A$287,0),MATCH(F$5,'Leche Desnatada Back Data'!$A$261:$ZK$261,0)),INDEX('Leche Semidesnatada Back Data'!$A$261:$ZK$287,MATCH($B14,'Leche Semidesnatada Back Data'!$A$261:$A$287,0),MATCH(F$5,'Leche Semidesnatada Back Data'!$A$261:$ZK$261,0)))</f>
        <v>10.95</v>
      </c>
      <c r="G14" s="38">
        <f t="array" ref="G14">CHOOSE(Enlaces!$G$1,INDEX('TOTAL LECHE LIQUIDA Back Data'!$A$261:$ZP$287,MATCH($B14,'TOTAL LECHE LIQUIDA Back Data'!$A$261:$A$287,0),MATCH(G$5,'TOTAL LECHE LIQUIDA Back Data'!$A$261:$ZP$261,0)),INDEX('Leche Entera Back Data'!$A$261:$ZK$287,MATCH($B14,'Leche Entera Back Data'!$A$261:$A$287,0),MATCH(G$5,'Leche Entera Back Data'!$A$261:$ZK$261,0)),INDEX('Leche Desnatada Back Data'!$A$261:$ZK$287,MATCH($B14,'Leche Desnatada Back Data'!$A$261:$A$287,0),MATCH(G$5,'Leche Desnatada Back Data'!$A$261:$ZK$261,0)),INDEX('Leche Semidesnatada Back Data'!$A$261:$ZK$287,MATCH($B14,'Leche Semidesnatada Back Data'!$A$261:$A$287,0),MATCH(G$5,'Leche Semidesnatada Back Data'!$A$261:$ZK$261,0)))</f>
        <v>10.9</v>
      </c>
      <c r="H14" s="38">
        <f t="array" ref="H14">CHOOSE(Enlaces!$G$1,INDEX('TOTAL LECHE LIQUIDA Back Data'!$A$261:$ZP$287,MATCH($B14,'TOTAL LECHE LIQUIDA Back Data'!$A$261:$A$287,0),MATCH(H$5,'TOTAL LECHE LIQUIDA Back Data'!$A$261:$ZP$261,0)),INDEX('Leche Entera Back Data'!$A$261:$ZK$287,MATCH($B14,'Leche Entera Back Data'!$A$261:$A$287,0),MATCH(H$5,'Leche Entera Back Data'!$A$261:$ZK$261,0)),INDEX('Leche Desnatada Back Data'!$A$261:$ZK$287,MATCH($B14,'Leche Desnatada Back Data'!$A$261:$A$287,0),MATCH(H$5,'Leche Desnatada Back Data'!$A$261:$ZK$261,0)),INDEX('Leche Semidesnatada Back Data'!$A$261:$ZK$287,MATCH($B14,'Leche Semidesnatada Back Data'!$A$261:$A$287,0),MATCH(H$5,'Leche Semidesnatada Back Data'!$A$261:$ZK$261,0)))</f>
        <v>11.59</v>
      </c>
      <c r="I14" s="38">
        <f t="array" ref="I14">CHOOSE(Enlaces!$G$1,INDEX('TOTAL LECHE LIQUIDA Back Data'!$A$261:$ZP$287,MATCH($B14,'TOTAL LECHE LIQUIDA Back Data'!$A$261:$A$287,0),MATCH(I$5,'TOTAL LECHE LIQUIDA Back Data'!$A$261:$ZP$261,0)),INDEX('Leche Entera Back Data'!$A$261:$ZK$287,MATCH($B14,'Leche Entera Back Data'!$A$261:$A$287,0),MATCH(I$5,'Leche Entera Back Data'!$A$261:$ZK$261,0)),INDEX('Leche Desnatada Back Data'!$A$261:$ZK$287,MATCH($B14,'Leche Desnatada Back Data'!$A$261:$A$287,0),MATCH(I$5,'Leche Desnatada Back Data'!$A$261:$ZK$261,0)),INDEX('Leche Semidesnatada Back Data'!$A$261:$ZK$287,MATCH($B14,'Leche Semidesnatada Back Data'!$A$261:$A$287,0),MATCH(I$5,'Leche Semidesnatada Back Data'!$A$261:$ZK$261,0)))</f>
        <v>13.1</v>
      </c>
      <c r="J14" s="38">
        <f t="array" ref="J14">CHOOSE(Enlaces!$G$1,INDEX('TOTAL LECHE LIQUIDA Back Data'!$A$261:$ZP$287,MATCH($B14,'TOTAL LECHE LIQUIDA Back Data'!$A$261:$A$287,0),MATCH(J$5,'TOTAL LECHE LIQUIDA Back Data'!$A$261:$ZP$261,0)),INDEX('Leche Entera Back Data'!$A$261:$ZK$287,MATCH($B14,'Leche Entera Back Data'!$A$261:$A$287,0),MATCH(J$5,'Leche Entera Back Data'!$A$261:$ZK$261,0)),INDEX('Leche Desnatada Back Data'!$A$261:$ZK$287,MATCH($B14,'Leche Desnatada Back Data'!$A$261:$A$287,0),MATCH(J$5,'Leche Desnatada Back Data'!$A$261:$ZK$261,0)),INDEX('Leche Semidesnatada Back Data'!$A$261:$ZK$287,MATCH($B14,'Leche Semidesnatada Back Data'!$A$261:$A$287,0),MATCH(J$5,'Leche Semidesnatada Back Data'!$A$261:$ZK$261,0)))</f>
        <v>13.03</v>
      </c>
      <c r="K14" s="38">
        <f t="array" ref="K14">CHOOSE(Enlaces!$G$1,INDEX('TOTAL LECHE LIQUIDA Back Data'!$A$261:$ZP$287,MATCH($B14,'TOTAL LECHE LIQUIDA Back Data'!$A$261:$A$287,0),MATCH(K$5,'TOTAL LECHE LIQUIDA Back Data'!$A$261:$ZP$261,0)),INDEX('Leche Entera Back Data'!$A$261:$ZK$287,MATCH($B14,'Leche Entera Back Data'!$A$261:$A$287,0),MATCH(K$5,'Leche Entera Back Data'!$A$261:$ZK$261,0)),INDEX('Leche Desnatada Back Data'!$A$261:$ZK$287,MATCH($B14,'Leche Desnatada Back Data'!$A$261:$A$287,0),MATCH(K$5,'Leche Desnatada Back Data'!$A$261:$ZK$261,0)),INDEX('Leche Semidesnatada Back Data'!$A$261:$ZK$287,MATCH($B14,'Leche Semidesnatada Back Data'!$A$261:$A$287,0),MATCH(K$5,'Leche Semidesnatada Back Data'!$A$261:$ZK$261,0)))</f>
        <v>12.77</v>
      </c>
      <c r="L14" s="38">
        <f t="array" ref="L14">CHOOSE(Enlaces!$G$1,INDEX('TOTAL LECHE LIQUIDA Back Data'!$A$261:$ZP$287,MATCH($B14,'TOTAL LECHE LIQUIDA Back Data'!$A$261:$A$287,0),MATCH(L$5,'TOTAL LECHE LIQUIDA Back Data'!$A$261:$ZP$261,0)),INDEX('Leche Entera Back Data'!$A$261:$ZK$287,MATCH($B14,'Leche Entera Back Data'!$A$261:$A$287,0),MATCH(L$5,'Leche Entera Back Data'!$A$261:$ZK$261,0)),INDEX('Leche Desnatada Back Data'!$A$261:$ZK$287,MATCH($B14,'Leche Desnatada Back Data'!$A$261:$A$287,0),MATCH(L$5,'Leche Desnatada Back Data'!$A$261:$ZK$261,0)),INDEX('Leche Semidesnatada Back Data'!$A$261:$ZK$287,MATCH($B14,'Leche Semidesnatada Back Data'!$A$261:$A$287,0),MATCH(L$5,'Leche Semidesnatada Back Data'!$A$261:$ZK$261,0)))</f>
        <v>11.81</v>
      </c>
      <c r="M14" s="38">
        <f t="array" ref="M14">CHOOSE(Enlaces!$G$1,INDEX('TOTAL LECHE LIQUIDA Back Data'!$A$261:$ZP$287,MATCH($B14,'TOTAL LECHE LIQUIDA Back Data'!$A$261:$A$287,0),MATCH(M$5,'TOTAL LECHE LIQUIDA Back Data'!$A$261:$ZP$261,0)),INDEX('Leche Entera Back Data'!$A$261:$ZK$287,MATCH($B14,'Leche Entera Back Data'!$A$261:$A$287,0),MATCH(M$5,'Leche Entera Back Data'!$A$261:$ZK$261,0)),INDEX('Leche Desnatada Back Data'!$A$261:$ZK$287,MATCH($B14,'Leche Desnatada Back Data'!$A$261:$A$287,0),MATCH(M$5,'Leche Desnatada Back Data'!$A$261:$ZK$261,0)),INDEX('Leche Semidesnatada Back Data'!$A$261:$ZK$287,MATCH($B14,'Leche Semidesnatada Back Data'!$A$261:$A$287,0),MATCH(M$5,'Leche Semidesnatada Back Data'!$A$261:$ZK$261,0)))</f>
        <v>12.13</v>
      </c>
      <c r="N14" s="38">
        <f t="array" ref="N14">CHOOSE(Enlaces!$G$1,INDEX('TOTAL LECHE LIQUIDA Back Data'!$A$261:$ZP$287,MATCH($B14,'TOTAL LECHE LIQUIDA Back Data'!$A$261:$A$287,0),MATCH(N$5,'TOTAL LECHE LIQUIDA Back Data'!$A$261:$ZP$261,0)),INDEX('Leche Entera Back Data'!$A$261:$ZK$287,MATCH($B14,'Leche Entera Back Data'!$A$261:$A$287,0),MATCH(N$5,'Leche Entera Back Data'!$A$261:$ZK$261,0)),INDEX('Leche Desnatada Back Data'!$A$261:$ZK$287,MATCH($B14,'Leche Desnatada Back Data'!$A$261:$A$287,0),MATCH(N$5,'Leche Desnatada Back Data'!$A$261:$ZK$261,0)),INDEX('Leche Semidesnatada Back Data'!$A$261:$ZK$287,MATCH($B14,'Leche Semidesnatada Back Data'!$A$261:$A$287,0),MATCH(N$5,'Leche Semidesnatada Back Data'!$A$261:$ZK$261,0)))</f>
        <v>11.08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Data'!$A$261:$ZP$287,MATCH($B15,'TOTAL LECHE LIQUIDA Back Data'!$A$261:$A$287,0),MATCH(C$5,'TOTAL LECHE LIQUIDA Back Data'!$A$261:$ZP$261,0)),INDEX('Leche Entera Back Data'!$A$261:$ZK$287,MATCH($B15,'Leche Entera Back Data'!$A$261:$A$287,0),MATCH(C$5,'Leche Entera Back Data'!$A$261:$ZK$261,0)),INDEX('Leche Desnatada Back Data'!$A$261:$ZK$287,MATCH($B15,'Leche Desnatada Back Data'!$A$261:$A$287,0),MATCH(C$5,'Leche Desnatada Back Data'!$A$261:$ZK$261,0)),INDEX('Leche Semidesnatada Back Data'!$A$261:$ZK$287,MATCH($B15,'Leche Semidesnatada Back Data'!$A$261:$A$287,0),MATCH(C$5,'Leche Semidesnatada Back Data'!$A$261:$ZK$261,0)))</f>
        <v>16.66</v>
      </c>
      <c r="D15" s="38">
        <f t="array" ref="D15">CHOOSE(Enlaces!$G$1,INDEX('TOTAL LECHE LIQUIDA Back Data'!$A$261:$ZP$287,MATCH($B15,'TOTAL LECHE LIQUIDA Back Data'!$A$261:$A$287,0),MATCH(D$5,'TOTAL LECHE LIQUIDA Back Data'!$A$261:$ZP$261,0)),INDEX('Leche Entera Back Data'!$A$261:$ZK$287,MATCH($B15,'Leche Entera Back Data'!$A$261:$A$287,0),MATCH(D$5,'Leche Entera Back Data'!$A$261:$ZK$261,0)),INDEX('Leche Desnatada Back Data'!$A$261:$ZK$287,MATCH($B15,'Leche Desnatada Back Data'!$A$261:$A$287,0),MATCH(D$5,'Leche Desnatada Back Data'!$A$261:$ZK$261,0)),INDEX('Leche Semidesnatada Back Data'!$A$261:$ZK$287,MATCH($B15,'Leche Semidesnatada Back Data'!$A$261:$A$287,0),MATCH(D$5,'Leche Semidesnatada Back Data'!$A$261:$ZK$261,0)))</f>
        <v>16.82</v>
      </c>
      <c r="E15" s="38">
        <f t="array" ref="E15">CHOOSE(Enlaces!$G$1,INDEX('TOTAL LECHE LIQUIDA Back Data'!$A$261:$ZP$287,MATCH($B15,'TOTAL LECHE LIQUIDA Back Data'!$A$261:$A$287,0),MATCH(E$5,'TOTAL LECHE LIQUIDA Back Data'!$A$261:$ZP$261,0)),INDEX('Leche Entera Back Data'!$A$261:$ZK$287,MATCH($B15,'Leche Entera Back Data'!$A$261:$A$287,0),MATCH(E$5,'Leche Entera Back Data'!$A$261:$ZK$261,0)),INDEX('Leche Desnatada Back Data'!$A$261:$ZK$287,MATCH($B15,'Leche Desnatada Back Data'!$A$261:$A$287,0),MATCH(E$5,'Leche Desnatada Back Data'!$A$261:$ZK$261,0)),INDEX('Leche Semidesnatada Back Data'!$A$261:$ZK$287,MATCH($B15,'Leche Semidesnatada Back Data'!$A$261:$A$287,0),MATCH(E$5,'Leche Semidesnatada Back Data'!$A$261:$ZK$261,0)))</f>
        <v>15.2</v>
      </c>
      <c r="F15" s="38">
        <f t="array" ref="F15">CHOOSE(Enlaces!$G$1,INDEX('TOTAL LECHE LIQUIDA Back Data'!$A$261:$ZP$287,MATCH($B15,'TOTAL LECHE LIQUIDA Back Data'!$A$261:$A$287,0),MATCH(F$5,'TOTAL LECHE LIQUIDA Back Data'!$A$261:$ZP$261,0)),INDEX('Leche Entera Back Data'!$A$261:$ZK$287,MATCH($B15,'Leche Entera Back Data'!$A$261:$A$287,0),MATCH(F$5,'Leche Entera Back Data'!$A$261:$ZK$261,0)),INDEX('Leche Desnatada Back Data'!$A$261:$ZK$287,MATCH($B15,'Leche Desnatada Back Data'!$A$261:$A$287,0),MATCH(F$5,'Leche Desnatada Back Data'!$A$261:$ZK$261,0)),INDEX('Leche Semidesnatada Back Data'!$A$261:$ZK$287,MATCH($B15,'Leche Semidesnatada Back Data'!$A$261:$A$287,0),MATCH(F$5,'Leche Semidesnatada Back Data'!$A$261:$ZK$261,0)))</f>
        <v>16.010000000000002</v>
      </c>
      <c r="G15" s="38">
        <f t="array" ref="G15">CHOOSE(Enlaces!$G$1,INDEX('TOTAL LECHE LIQUIDA Back Data'!$A$261:$ZP$287,MATCH($B15,'TOTAL LECHE LIQUIDA Back Data'!$A$261:$A$287,0),MATCH(G$5,'TOTAL LECHE LIQUIDA Back Data'!$A$261:$ZP$261,0)),INDEX('Leche Entera Back Data'!$A$261:$ZK$287,MATCH($B15,'Leche Entera Back Data'!$A$261:$A$287,0),MATCH(G$5,'Leche Entera Back Data'!$A$261:$ZK$261,0)),INDEX('Leche Desnatada Back Data'!$A$261:$ZK$287,MATCH($B15,'Leche Desnatada Back Data'!$A$261:$A$287,0),MATCH(G$5,'Leche Desnatada Back Data'!$A$261:$ZK$261,0)),INDEX('Leche Semidesnatada Back Data'!$A$261:$ZK$287,MATCH($B15,'Leche Semidesnatada Back Data'!$A$261:$A$287,0),MATCH(G$5,'Leche Semidesnatada Back Data'!$A$261:$ZK$261,0)))</f>
        <v>15.81</v>
      </c>
      <c r="H15" s="38">
        <f t="array" ref="H15">CHOOSE(Enlaces!$G$1,INDEX('TOTAL LECHE LIQUIDA Back Data'!$A$261:$ZP$287,MATCH($B15,'TOTAL LECHE LIQUIDA Back Data'!$A$261:$A$287,0),MATCH(H$5,'TOTAL LECHE LIQUIDA Back Data'!$A$261:$ZP$261,0)),INDEX('Leche Entera Back Data'!$A$261:$ZK$287,MATCH($B15,'Leche Entera Back Data'!$A$261:$A$287,0),MATCH(H$5,'Leche Entera Back Data'!$A$261:$ZK$261,0)),INDEX('Leche Desnatada Back Data'!$A$261:$ZK$287,MATCH($B15,'Leche Desnatada Back Data'!$A$261:$A$287,0),MATCH(H$5,'Leche Desnatada Back Data'!$A$261:$ZK$261,0)),INDEX('Leche Semidesnatada Back Data'!$A$261:$ZK$287,MATCH($B15,'Leche Semidesnatada Back Data'!$A$261:$A$287,0),MATCH(H$5,'Leche Semidesnatada Back Data'!$A$261:$ZK$261,0)))</f>
        <v>15.17</v>
      </c>
      <c r="I15" s="38">
        <f t="array" ref="I15">CHOOSE(Enlaces!$G$1,INDEX('TOTAL LECHE LIQUIDA Back Data'!$A$261:$ZP$287,MATCH($B15,'TOTAL LECHE LIQUIDA Back Data'!$A$261:$A$287,0),MATCH(I$5,'TOTAL LECHE LIQUIDA Back Data'!$A$261:$ZP$261,0)),INDEX('Leche Entera Back Data'!$A$261:$ZK$287,MATCH($B15,'Leche Entera Back Data'!$A$261:$A$287,0),MATCH(I$5,'Leche Entera Back Data'!$A$261:$ZK$261,0)),INDEX('Leche Desnatada Back Data'!$A$261:$ZK$287,MATCH($B15,'Leche Desnatada Back Data'!$A$261:$A$287,0),MATCH(I$5,'Leche Desnatada Back Data'!$A$261:$ZK$261,0)),INDEX('Leche Semidesnatada Back Data'!$A$261:$ZK$287,MATCH($B15,'Leche Semidesnatada Back Data'!$A$261:$A$287,0),MATCH(I$5,'Leche Semidesnatada Back Data'!$A$261:$ZK$261,0)))</f>
        <v>16.34</v>
      </c>
      <c r="J15" s="38">
        <f t="array" ref="J15">CHOOSE(Enlaces!$G$1,INDEX('TOTAL LECHE LIQUIDA Back Data'!$A$261:$ZP$287,MATCH($B15,'TOTAL LECHE LIQUIDA Back Data'!$A$261:$A$287,0),MATCH(J$5,'TOTAL LECHE LIQUIDA Back Data'!$A$261:$ZP$261,0)),INDEX('Leche Entera Back Data'!$A$261:$ZK$287,MATCH($B15,'Leche Entera Back Data'!$A$261:$A$287,0),MATCH(J$5,'Leche Entera Back Data'!$A$261:$ZK$261,0)),INDEX('Leche Desnatada Back Data'!$A$261:$ZK$287,MATCH($B15,'Leche Desnatada Back Data'!$A$261:$A$287,0),MATCH(J$5,'Leche Desnatada Back Data'!$A$261:$ZK$261,0)),INDEX('Leche Semidesnatada Back Data'!$A$261:$ZK$287,MATCH($B15,'Leche Semidesnatada Back Data'!$A$261:$A$287,0),MATCH(J$5,'Leche Semidesnatada Back Data'!$A$261:$ZK$261,0)))</f>
        <v>16.010000000000002</v>
      </c>
      <c r="K15" s="38">
        <f t="array" ref="K15">CHOOSE(Enlaces!$G$1,INDEX('TOTAL LECHE LIQUIDA Back Data'!$A$261:$ZP$287,MATCH($B15,'TOTAL LECHE LIQUIDA Back Data'!$A$261:$A$287,0),MATCH(K$5,'TOTAL LECHE LIQUIDA Back Data'!$A$261:$ZP$261,0)),INDEX('Leche Entera Back Data'!$A$261:$ZK$287,MATCH($B15,'Leche Entera Back Data'!$A$261:$A$287,0),MATCH(K$5,'Leche Entera Back Data'!$A$261:$ZK$261,0)),INDEX('Leche Desnatada Back Data'!$A$261:$ZK$287,MATCH($B15,'Leche Desnatada Back Data'!$A$261:$A$287,0),MATCH(K$5,'Leche Desnatada Back Data'!$A$261:$ZK$261,0)),INDEX('Leche Semidesnatada Back Data'!$A$261:$ZK$287,MATCH($B15,'Leche Semidesnatada Back Data'!$A$261:$A$287,0),MATCH(K$5,'Leche Semidesnatada Back Data'!$A$261:$ZK$261,0)))</f>
        <v>16.559999999999999</v>
      </c>
      <c r="L15" s="38">
        <f t="array" ref="L15">CHOOSE(Enlaces!$G$1,INDEX('TOTAL LECHE LIQUIDA Back Data'!$A$261:$ZP$287,MATCH($B15,'TOTAL LECHE LIQUIDA Back Data'!$A$261:$A$287,0),MATCH(L$5,'TOTAL LECHE LIQUIDA Back Data'!$A$261:$ZP$261,0)),INDEX('Leche Entera Back Data'!$A$261:$ZK$287,MATCH($B15,'Leche Entera Back Data'!$A$261:$A$287,0),MATCH(L$5,'Leche Entera Back Data'!$A$261:$ZK$261,0)),INDEX('Leche Desnatada Back Data'!$A$261:$ZK$287,MATCH($B15,'Leche Desnatada Back Data'!$A$261:$A$287,0),MATCH(L$5,'Leche Desnatada Back Data'!$A$261:$ZK$261,0)),INDEX('Leche Semidesnatada Back Data'!$A$261:$ZK$287,MATCH($B15,'Leche Semidesnatada Back Data'!$A$261:$A$287,0),MATCH(L$5,'Leche Semidesnatada Back Data'!$A$261:$ZK$261,0)))</f>
        <v>16.57</v>
      </c>
      <c r="M15" s="38">
        <f t="array" ref="M15">CHOOSE(Enlaces!$G$1,INDEX('TOTAL LECHE LIQUIDA Back Data'!$A$261:$ZP$287,MATCH($B15,'TOTAL LECHE LIQUIDA Back Data'!$A$261:$A$287,0),MATCH(M$5,'TOTAL LECHE LIQUIDA Back Data'!$A$261:$ZP$261,0)),INDEX('Leche Entera Back Data'!$A$261:$ZK$287,MATCH($B15,'Leche Entera Back Data'!$A$261:$A$287,0),MATCH(M$5,'Leche Entera Back Data'!$A$261:$ZK$261,0)),INDEX('Leche Desnatada Back Data'!$A$261:$ZK$287,MATCH($B15,'Leche Desnatada Back Data'!$A$261:$A$287,0),MATCH(M$5,'Leche Desnatada Back Data'!$A$261:$ZK$261,0)),INDEX('Leche Semidesnatada Back Data'!$A$261:$ZK$287,MATCH($B15,'Leche Semidesnatada Back Data'!$A$261:$A$287,0),MATCH(M$5,'Leche Semidesnatada Back Data'!$A$261:$ZK$261,0)))</f>
        <v>15.7</v>
      </c>
      <c r="N15" s="38">
        <f t="array" ref="N15">CHOOSE(Enlaces!$G$1,INDEX('TOTAL LECHE LIQUIDA Back Data'!$A$261:$ZP$287,MATCH($B15,'TOTAL LECHE LIQUIDA Back Data'!$A$261:$A$287,0),MATCH(N$5,'TOTAL LECHE LIQUIDA Back Data'!$A$261:$ZP$261,0)),INDEX('Leche Entera Back Data'!$A$261:$ZK$287,MATCH($B15,'Leche Entera Back Data'!$A$261:$A$287,0),MATCH(N$5,'Leche Entera Back Data'!$A$261:$ZK$261,0)),INDEX('Leche Desnatada Back Data'!$A$261:$ZK$287,MATCH($B15,'Leche Desnatada Back Data'!$A$261:$A$287,0),MATCH(N$5,'Leche Desnatada Back Data'!$A$261:$ZK$261,0)),INDEX('Leche Semidesnatada Back Data'!$A$261:$ZK$287,MATCH($B15,'Leche Semidesnatada Back Data'!$A$261:$A$287,0),MATCH(N$5,'Leche Semidesnatada Back Data'!$A$261:$ZK$261,0)))</f>
        <v>16.579999999999998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Data'!$A$261:$ZP$287,MATCH($B16,'TOTAL LECHE LIQUIDA Back Data'!$A$261:$A$287,0),MATCH(C$5,'TOTAL LECHE LIQUIDA Back Data'!$A$261:$ZP$261,0)),INDEX('Leche Entera Back Data'!$A$261:$ZK$287,MATCH($B16,'Leche Entera Back Data'!$A$261:$A$287,0),MATCH(C$5,'Leche Entera Back Data'!$A$261:$ZK$261,0)),INDEX('Leche Desnatada Back Data'!$A$261:$ZK$287,MATCH($B16,'Leche Desnatada Back Data'!$A$261:$A$287,0),MATCH(C$5,'Leche Desnatada Back Data'!$A$261:$ZK$261,0)),INDEX('Leche Semidesnatada Back Data'!$A$261:$ZK$287,MATCH($B16,'Leche Semidesnatada Back Data'!$A$261:$A$287,0),MATCH(C$5,'Leche Semidesnatada Back Data'!$A$261:$ZK$261,0)))</f>
        <v>3.89</v>
      </c>
      <c r="D16" s="38">
        <f t="array" ref="D16">CHOOSE(Enlaces!$G$1,INDEX('TOTAL LECHE LIQUIDA Back Data'!$A$261:$ZP$287,MATCH($B16,'TOTAL LECHE LIQUIDA Back Data'!$A$261:$A$287,0),MATCH(D$5,'TOTAL LECHE LIQUIDA Back Data'!$A$261:$ZP$261,0)),INDEX('Leche Entera Back Data'!$A$261:$ZK$287,MATCH($B16,'Leche Entera Back Data'!$A$261:$A$287,0),MATCH(D$5,'Leche Entera Back Data'!$A$261:$ZK$261,0)),INDEX('Leche Desnatada Back Data'!$A$261:$ZK$287,MATCH($B16,'Leche Desnatada Back Data'!$A$261:$A$287,0),MATCH(D$5,'Leche Desnatada Back Data'!$A$261:$ZK$261,0)),INDEX('Leche Semidesnatada Back Data'!$A$261:$ZK$287,MATCH($B16,'Leche Semidesnatada Back Data'!$A$261:$A$287,0),MATCH(D$5,'Leche Semidesnatada Back Data'!$A$261:$ZK$261,0)))</f>
        <v>4.3899999999999997</v>
      </c>
      <c r="E16" s="38">
        <f t="array" ref="E16">CHOOSE(Enlaces!$G$1,INDEX('TOTAL LECHE LIQUIDA Back Data'!$A$261:$ZP$287,MATCH($B16,'TOTAL LECHE LIQUIDA Back Data'!$A$261:$A$287,0),MATCH(E$5,'TOTAL LECHE LIQUIDA Back Data'!$A$261:$ZP$261,0)),INDEX('Leche Entera Back Data'!$A$261:$ZK$287,MATCH($B16,'Leche Entera Back Data'!$A$261:$A$287,0),MATCH(E$5,'Leche Entera Back Data'!$A$261:$ZK$261,0)),INDEX('Leche Desnatada Back Data'!$A$261:$ZK$287,MATCH($B16,'Leche Desnatada Back Data'!$A$261:$A$287,0),MATCH(E$5,'Leche Desnatada Back Data'!$A$261:$ZK$261,0)),INDEX('Leche Semidesnatada Back Data'!$A$261:$ZK$287,MATCH($B16,'Leche Semidesnatada Back Data'!$A$261:$A$287,0),MATCH(E$5,'Leche Semidesnatada Back Data'!$A$261:$ZK$261,0)))</f>
        <v>4.1500000000000004</v>
      </c>
      <c r="F16" s="38">
        <f t="array" ref="F16">CHOOSE(Enlaces!$G$1,INDEX('TOTAL LECHE LIQUIDA Back Data'!$A$261:$ZP$287,MATCH($B16,'TOTAL LECHE LIQUIDA Back Data'!$A$261:$A$287,0),MATCH(F$5,'TOTAL LECHE LIQUIDA Back Data'!$A$261:$ZP$261,0)),INDEX('Leche Entera Back Data'!$A$261:$ZK$287,MATCH($B16,'Leche Entera Back Data'!$A$261:$A$287,0),MATCH(F$5,'Leche Entera Back Data'!$A$261:$ZK$261,0)),INDEX('Leche Desnatada Back Data'!$A$261:$ZK$287,MATCH($B16,'Leche Desnatada Back Data'!$A$261:$A$287,0),MATCH(F$5,'Leche Desnatada Back Data'!$A$261:$ZK$261,0)),INDEX('Leche Semidesnatada Back Data'!$A$261:$ZK$287,MATCH($B16,'Leche Semidesnatada Back Data'!$A$261:$A$287,0),MATCH(F$5,'Leche Semidesnatada Back Data'!$A$261:$ZK$261,0)))</f>
        <v>4.17</v>
      </c>
      <c r="G16" s="38">
        <f t="array" ref="G16">CHOOSE(Enlaces!$G$1,INDEX('TOTAL LECHE LIQUIDA Back Data'!$A$261:$ZP$287,MATCH($B16,'TOTAL LECHE LIQUIDA Back Data'!$A$261:$A$287,0),MATCH(G$5,'TOTAL LECHE LIQUIDA Back Data'!$A$261:$ZP$261,0)),INDEX('Leche Entera Back Data'!$A$261:$ZK$287,MATCH($B16,'Leche Entera Back Data'!$A$261:$A$287,0),MATCH(G$5,'Leche Entera Back Data'!$A$261:$ZK$261,0)),INDEX('Leche Desnatada Back Data'!$A$261:$ZK$287,MATCH($B16,'Leche Desnatada Back Data'!$A$261:$A$287,0),MATCH(G$5,'Leche Desnatada Back Data'!$A$261:$ZK$261,0)),INDEX('Leche Semidesnatada Back Data'!$A$261:$ZK$287,MATCH($B16,'Leche Semidesnatada Back Data'!$A$261:$A$287,0),MATCH(G$5,'Leche Semidesnatada Back Data'!$A$261:$ZK$261,0)))</f>
        <v>3.76</v>
      </c>
      <c r="H16" s="38">
        <f t="array" ref="H16">CHOOSE(Enlaces!$G$1,INDEX('TOTAL LECHE LIQUIDA Back Data'!$A$261:$ZP$287,MATCH($B16,'TOTAL LECHE LIQUIDA Back Data'!$A$261:$A$287,0),MATCH(H$5,'TOTAL LECHE LIQUIDA Back Data'!$A$261:$ZP$261,0)),INDEX('Leche Entera Back Data'!$A$261:$ZK$287,MATCH($B16,'Leche Entera Back Data'!$A$261:$A$287,0),MATCH(H$5,'Leche Entera Back Data'!$A$261:$ZK$261,0)),INDEX('Leche Desnatada Back Data'!$A$261:$ZK$287,MATCH($B16,'Leche Desnatada Back Data'!$A$261:$A$287,0),MATCH(H$5,'Leche Desnatada Back Data'!$A$261:$ZK$261,0)),INDEX('Leche Semidesnatada Back Data'!$A$261:$ZK$287,MATCH($B16,'Leche Semidesnatada Back Data'!$A$261:$A$287,0),MATCH(H$5,'Leche Semidesnatada Back Data'!$A$261:$ZK$261,0)))</f>
        <v>4.8</v>
      </c>
      <c r="I16" s="38">
        <f t="array" ref="I16">CHOOSE(Enlaces!$G$1,INDEX('TOTAL LECHE LIQUIDA Back Data'!$A$261:$ZP$287,MATCH($B16,'TOTAL LECHE LIQUIDA Back Data'!$A$261:$A$287,0),MATCH(I$5,'TOTAL LECHE LIQUIDA Back Data'!$A$261:$ZP$261,0)),INDEX('Leche Entera Back Data'!$A$261:$ZK$287,MATCH($B16,'Leche Entera Back Data'!$A$261:$A$287,0),MATCH(I$5,'Leche Entera Back Data'!$A$261:$ZK$261,0)),INDEX('Leche Desnatada Back Data'!$A$261:$ZK$287,MATCH($B16,'Leche Desnatada Back Data'!$A$261:$A$287,0),MATCH(I$5,'Leche Desnatada Back Data'!$A$261:$ZK$261,0)),INDEX('Leche Semidesnatada Back Data'!$A$261:$ZK$287,MATCH($B16,'Leche Semidesnatada Back Data'!$A$261:$A$287,0),MATCH(I$5,'Leche Semidesnatada Back Data'!$A$261:$ZK$261,0)))</f>
        <v>3.61</v>
      </c>
      <c r="J16" s="38">
        <f t="array" ref="J16">CHOOSE(Enlaces!$G$1,INDEX('TOTAL LECHE LIQUIDA Back Data'!$A$261:$ZP$287,MATCH($B16,'TOTAL LECHE LIQUIDA Back Data'!$A$261:$A$287,0),MATCH(J$5,'TOTAL LECHE LIQUIDA Back Data'!$A$261:$ZP$261,0)),INDEX('Leche Entera Back Data'!$A$261:$ZK$287,MATCH($B16,'Leche Entera Back Data'!$A$261:$A$287,0),MATCH(J$5,'Leche Entera Back Data'!$A$261:$ZK$261,0)),INDEX('Leche Desnatada Back Data'!$A$261:$ZK$287,MATCH($B16,'Leche Desnatada Back Data'!$A$261:$A$287,0),MATCH(J$5,'Leche Desnatada Back Data'!$A$261:$ZK$261,0)),INDEX('Leche Semidesnatada Back Data'!$A$261:$ZK$287,MATCH($B16,'Leche Semidesnatada Back Data'!$A$261:$A$287,0),MATCH(J$5,'Leche Semidesnatada Back Data'!$A$261:$ZK$261,0)))</f>
        <v>4.95</v>
      </c>
      <c r="K16" s="38">
        <f t="array" ref="K16">CHOOSE(Enlaces!$G$1,INDEX('TOTAL LECHE LIQUIDA Back Data'!$A$261:$ZP$287,MATCH($B16,'TOTAL LECHE LIQUIDA Back Data'!$A$261:$A$287,0),MATCH(K$5,'TOTAL LECHE LIQUIDA Back Data'!$A$261:$ZP$261,0)),INDEX('Leche Entera Back Data'!$A$261:$ZK$287,MATCH($B16,'Leche Entera Back Data'!$A$261:$A$287,0),MATCH(K$5,'Leche Entera Back Data'!$A$261:$ZK$261,0)),INDEX('Leche Desnatada Back Data'!$A$261:$ZK$287,MATCH($B16,'Leche Desnatada Back Data'!$A$261:$A$287,0),MATCH(K$5,'Leche Desnatada Back Data'!$A$261:$ZK$261,0)),INDEX('Leche Semidesnatada Back Data'!$A$261:$ZK$287,MATCH($B16,'Leche Semidesnatada Back Data'!$A$261:$A$287,0),MATCH(K$5,'Leche Semidesnatada Back Data'!$A$261:$ZK$261,0)))</f>
        <v>4.57</v>
      </c>
      <c r="L16" s="38">
        <f t="array" ref="L16">CHOOSE(Enlaces!$G$1,INDEX('TOTAL LECHE LIQUIDA Back Data'!$A$261:$ZP$287,MATCH($B16,'TOTAL LECHE LIQUIDA Back Data'!$A$261:$A$287,0),MATCH(L$5,'TOTAL LECHE LIQUIDA Back Data'!$A$261:$ZP$261,0)),INDEX('Leche Entera Back Data'!$A$261:$ZK$287,MATCH($B16,'Leche Entera Back Data'!$A$261:$A$287,0),MATCH(L$5,'Leche Entera Back Data'!$A$261:$ZK$261,0)),INDEX('Leche Desnatada Back Data'!$A$261:$ZK$287,MATCH($B16,'Leche Desnatada Back Data'!$A$261:$A$287,0),MATCH(L$5,'Leche Desnatada Back Data'!$A$261:$ZK$261,0)),INDEX('Leche Semidesnatada Back Data'!$A$261:$ZK$287,MATCH($B16,'Leche Semidesnatada Back Data'!$A$261:$A$287,0),MATCH(L$5,'Leche Semidesnatada Back Data'!$A$261:$ZK$261,0)))</f>
        <v>4.53</v>
      </c>
      <c r="M16" s="38">
        <f t="array" ref="M16">CHOOSE(Enlaces!$G$1,INDEX('TOTAL LECHE LIQUIDA Back Data'!$A$261:$ZP$287,MATCH($B16,'TOTAL LECHE LIQUIDA Back Data'!$A$261:$A$287,0),MATCH(M$5,'TOTAL LECHE LIQUIDA Back Data'!$A$261:$ZP$261,0)),INDEX('Leche Entera Back Data'!$A$261:$ZK$287,MATCH($B16,'Leche Entera Back Data'!$A$261:$A$287,0),MATCH(M$5,'Leche Entera Back Data'!$A$261:$ZK$261,0)),INDEX('Leche Desnatada Back Data'!$A$261:$ZK$287,MATCH($B16,'Leche Desnatada Back Data'!$A$261:$A$287,0),MATCH(M$5,'Leche Desnatada Back Data'!$A$261:$ZK$261,0)),INDEX('Leche Semidesnatada Back Data'!$A$261:$ZK$287,MATCH($B16,'Leche Semidesnatada Back Data'!$A$261:$A$287,0),MATCH(M$5,'Leche Semidesnatada Back Data'!$A$261:$ZK$261,0)))</f>
        <v>4.3</v>
      </c>
      <c r="N16" s="38">
        <f t="array" ref="N16">CHOOSE(Enlaces!$G$1,INDEX('TOTAL LECHE LIQUIDA Back Data'!$A$261:$ZP$287,MATCH($B16,'TOTAL LECHE LIQUIDA Back Data'!$A$261:$A$287,0),MATCH(N$5,'TOTAL LECHE LIQUIDA Back Data'!$A$261:$ZP$261,0)),INDEX('Leche Entera Back Data'!$A$261:$ZK$287,MATCH($B16,'Leche Entera Back Data'!$A$261:$A$287,0),MATCH(N$5,'Leche Entera Back Data'!$A$261:$ZK$261,0)),INDEX('Leche Desnatada Back Data'!$A$261:$ZK$287,MATCH($B16,'Leche Desnatada Back Data'!$A$261:$A$287,0),MATCH(N$5,'Leche Desnatada Back Data'!$A$261:$ZK$261,0)),INDEX('Leche Semidesnatada Back Data'!$A$261:$ZK$287,MATCH($B16,'Leche Semidesnatada Back Data'!$A$261:$A$287,0),MATCH(N$5,'Leche Semidesnatada Back Data'!$A$261:$ZK$261,0)))</f>
        <v>4.4400000000000004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Data'!$A$261:$ZP$287,MATCH($B17,'TOTAL LECHE LIQUIDA Back Data'!$A$261:$A$287,0),MATCH(C$5,'TOTAL LECHE LIQUIDA Back Data'!$A$261:$ZP$261,0)),INDEX('Leche Entera Back Data'!$A$261:$ZK$287,MATCH($B17,'Leche Entera Back Data'!$A$261:$A$287,0),MATCH(C$5,'Leche Entera Back Data'!$A$261:$ZK$261,0)),INDEX('Leche Desnatada Back Data'!$A$261:$ZK$287,MATCH($B17,'Leche Desnatada Back Data'!$A$261:$A$287,0),MATCH(C$5,'Leche Desnatada Back Data'!$A$261:$ZK$261,0)),INDEX('Leche Semidesnatada Back Data'!$A$261:$ZK$287,MATCH($B17,'Leche Semidesnatada Back Data'!$A$261:$A$287,0),MATCH(C$5,'Leche Semidesnatada Back Data'!$A$261:$ZK$261,0)))</f>
        <v>6.39</v>
      </c>
      <c r="D17" s="38">
        <f t="array" ref="D17">CHOOSE(Enlaces!$G$1,INDEX('TOTAL LECHE LIQUIDA Back Data'!$A$261:$ZP$287,MATCH($B17,'TOTAL LECHE LIQUIDA Back Data'!$A$261:$A$287,0),MATCH(D$5,'TOTAL LECHE LIQUIDA Back Data'!$A$261:$ZP$261,0)),INDEX('Leche Entera Back Data'!$A$261:$ZK$287,MATCH($B17,'Leche Entera Back Data'!$A$261:$A$287,0),MATCH(D$5,'Leche Entera Back Data'!$A$261:$ZK$261,0)),INDEX('Leche Desnatada Back Data'!$A$261:$ZK$287,MATCH($B17,'Leche Desnatada Back Data'!$A$261:$A$287,0),MATCH(D$5,'Leche Desnatada Back Data'!$A$261:$ZK$261,0)),INDEX('Leche Semidesnatada Back Data'!$A$261:$ZK$287,MATCH($B17,'Leche Semidesnatada Back Data'!$A$261:$A$287,0),MATCH(D$5,'Leche Semidesnatada Back Data'!$A$261:$ZK$261,0)))</f>
        <v>6.03</v>
      </c>
      <c r="E17" s="38">
        <f t="array" ref="E17">CHOOSE(Enlaces!$G$1,INDEX('TOTAL LECHE LIQUIDA Back Data'!$A$261:$ZP$287,MATCH($B17,'TOTAL LECHE LIQUIDA Back Data'!$A$261:$A$287,0),MATCH(E$5,'TOTAL LECHE LIQUIDA Back Data'!$A$261:$ZP$261,0)),INDEX('Leche Entera Back Data'!$A$261:$ZK$287,MATCH($B17,'Leche Entera Back Data'!$A$261:$A$287,0),MATCH(E$5,'Leche Entera Back Data'!$A$261:$ZK$261,0)),INDEX('Leche Desnatada Back Data'!$A$261:$ZK$287,MATCH($B17,'Leche Desnatada Back Data'!$A$261:$A$287,0),MATCH(E$5,'Leche Desnatada Back Data'!$A$261:$ZK$261,0)),INDEX('Leche Semidesnatada Back Data'!$A$261:$ZK$287,MATCH($B17,'Leche Semidesnatada Back Data'!$A$261:$A$287,0),MATCH(E$5,'Leche Semidesnatada Back Data'!$A$261:$ZK$261,0)))</f>
        <v>6.8</v>
      </c>
      <c r="F17" s="38">
        <f t="array" ref="F17">CHOOSE(Enlaces!$G$1,INDEX('TOTAL LECHE LIQUIDA Back Data'!$A$261:$ZP$287,MATCH($B17,'TOTAL LECHE LIQUIDA Back Data'!$A$261:$A$287,0),MATCH(F$5,'TOTAL LECHE LIQUIDA Back Data'!$A$261:$ZP$261,0)),INDEX('Leche Entera Back Data'!$A$261:$ZK$287,MATCH($B17,'Leche Entera Back Data'!$A$261:$A$287,0),MATCH(F$5,'Leche Entera Back Data'!$A$261:$ZK$261,0)),INDEX('Leche Desnatada Back Data'!$A$261:$ZK$287,MATCH($B17,'Leche Desnatada Back Data'!$A$261:$A$287,0),MATCH(F$5,'Leche Desnatada Back Data'!$A$261:$ZK$261,0)),INDEX('Leche Semidesnatada Back Data'!$A$261:$ZK$287,MATCH($B17,'Leche Semidesnatada Back Data'!$A$261:$A$287,0),MATCH(F$5,'Leche Semidesnatada Back Data'!$A$261:$ZK$261,0)))</f>
        <v>6.7</v>
      </c>
      <c r="G17" s="38">
        <f t="array" ref="G17">CHOOSE(Enlaces!$G$1,INDEX('TOTAL LECHE LIQUIDA Back Data'!$A$261:$ZP$287,MATCH($B17,'TOTAL LECHE LIQUIDA Back Data'!$A$261:$A$287,0),MATCH(G$5,'TOTAL LECHE LIQUIDA Back Data'!$A$261:$ZP$261,0)),INDEX('Leche Entera Back Data'!$A$261:$ZK$287,MATCH($B17,'Leche Entera Back Data'!$A$261:$A$287,0),MATCH(G$5,'Leche Entera Back Data'!$A$261:$ZK$261,0)),INDEX('Leche Desnatada Back Data'!$A$261:$ZK$287,MATCH($B17,'Leche Desnatada Back Data'!$A$261:$A$287,0),MATCH(G$5,'Leche Desnatada Back Data'!$A$261:$ZK$261,0)),INDEX('Leche Semidesnatada Back Data'!$A$261:$ZK$287,MATCH($B17,'Leche Semidesnatada Back Data'!$A$261:$A$287,0),MATCH(G$5,'Leche Semidesnatada Back Data'!$A$261:$ZK$261,0)))</f>
        <v>6.69</v>
      </c>
      <c r="H17" s="38">
        <f t="array" ref="H17">CHOOSE(Enlaces!$G$1,INDEX('TOTAL LECHE LIQUIDA Back Data'!$A$261:$ZP$287,MATCH($B17,'TOTAL LECHE LIQUIDA Back Data'!$A$261:$A$287,0),MATCH(H$5,'TOTAL LECHE LIQUIDA Back Data'!$A$261:$ZP$261,0)),INDEX('Leche Entera Back Data'!$A$261:$ZK$287,MATCH($B17,'Leche Entera Back Data'!$A$261:$A$287,0),MATCH(H$5,'Leche Entera Back Data'!$A$261:$ZK$261,0)),INDEX('Leche Desnatada Back Data'!$A$261:$ZK$287,MATCH($B17,'Leche Desnatada Back Data'!$A$261:$A$287,0),MATCH(H$5,'Leche Desnatada Back Data'!$A$261:$ZK$261,0)),INDEX('Leche Semidesnatada Back Data'!$A$261:$ZK$287,MATCH($B17,'Leche Semidesnatada Back Data'!$A$261:$A$287,0),MATCH(H$5,'Leche Semidesnatada Back Data'!$A$261:$ZK$261,0)))</f>
        <v>6.93</v>
      </c>
      <c r="I17" s="38">
        <f t="array" ref="I17">CHOOSE(Enlaces!$G$1,INDEX('TOTAL LECHE LIQUIDA Back Data'!$A$261:$ZP$287,MATCH($B17,'TOTAL LECHE LIQUIDA Back Data'!$A$261:$A$287,0),MATCH(I$5,'TOTAL LECHE LIQUIDA Back Data'!$A$261:$ZP$261,0)),INDEX('Leche Entera Back Data'!$A$261:$ZK$287,MATCH($B17,'Leche Entera Back Data'!$A$261:$A$287,0),MATCH(I$5,'Leche Entera Back Data'!$A$261:$ZK$261,0)),INDEX('Leche Desnatada Back Data'!$A$261:$ZK$287,MATCH($B17,'Leche Desnatada Back Data'!$A$261:$A$287,0),MATCH(I$5,'Leche Desnatada Back Data'!$A$261:$ZK$261,0)),INDEX('Leche Semidesnatada Back Data'!$A$261:$ZK$287,MATCH($B17,'Leche Semidesnatada Back Data'!$A$261:$A$287,0),MATCH(I$5,'Leche Semidesnatada Back Data'!$A$261:$ZK$261,0)))</f>
        <v>6.74</v>
      </c>
      <c r="J17" s="38">
        <f t="array" ref="J17">CHOOSE(Enlaces!$G$1,INDEX('TOTAL LECHE LIQUIDA Back Data'!$A$261:$ZP$287,MATCH($B17,'TOTAL LECHE LIQUIDA Back Data'!$A$261:$A$287,0),MATCH(J$5,'TOTAL LECHE LIQUIDA Back Data'!$A$261:$ZP$261,0)),INDEX('Leche Entera Back Data'!$A$261:$ZK$287,MATCH($B17,'Leche Entera Back Data'!$A$261:$A$287,0),MATCH(J$5,'Leche Entera Back Data'!$A$261:$ZK$261,0)),INDEX('Leche Desnatada Back Data'!$A$261:$ZK$287,MATCH($B17,'Leche Desnatada Back Data'!$A$261:$A$287,0),MATCH(J$5,'Leche Desnatada Back Data'!$A$261:$ZK$261,0)),INDEX('Leche Semidesnatada Back Data'!$A$261:$ZK$287,MATCH($B17,'Leche Semidesnatada Back Data'!$A$261:$A$287,0),MATCH(J$5,'Leche Semidesnatada Back Data'!$A$261:$ZK$261,0)))</f>
        <v>6.67</v>
      </c>
      <c r="K17" s="38">
        <f t="array" ref="K17">CHOOSE(Enlaces!$G$1,INDEX('TOTAL LECHE LIQUIDA Back Data'!$A$261:$ZP$287,MATCH($B17,'TOTAL LECHE LIQUIDA Back Data'!$A$261:$A$287,0),MATCH(K$5,'TOTAL LECHE LIQUIDA Back Data'!$A$261:$ZP$261,0)),INDEX('Leche Entera Back Data'!$A$261:$ZK$287,MATCH($B17,'Leche Entera Back Data'!$A$261:$A$287,0),MATCH(K$5,'Leche Entera Back Data'!$A$261:$ZK$261,0)),INDEX('Leche Desnatada Back Data'!$A$261:$ZK$287,MATCH($B17,'Leche Desnatada Back Data'!$A$261:$A$287,0),MATCH(K$5,'Leche Desnatada Back Data'!$A$261:$ZK$261,0)),INDEX('Leche Semidesnatada Back Data'!$A$261:$ZK$287,MATCH($B17,'Leche Semidesnatada Back Data'!$A$261:$A$287,0),MATCH(K$5,'Leche Semidesnatada Back Data'!$A$261:$ZK$261,0)))</f>
        <v>6.29</v>
      </c>
      <c r="L17" s="38">
        <f t="array" ref="L17">CHOOSE(Enlaces!$G$1,INDEX('TOTAL LECHE LIQUIDA Back Data'!$A$261:$ZP$287,MATCH($B17,'TOTAL LECHE LIQUIDA Back Data'!$A$261:$A$287,0),MATCH(L$5,'TOTAL LECHE LIQUIDA Back Data'!$A$261:$ZP$261,0)),INDEX('Leche Entera Back Data'!$A$261:$ZK$287,MATCH($B17,'Leche Entera Back Data'!$A$261:$A$287,0),MATCH(L$5,'Leche Entera Back Data'!$A$261:$ZK$261,0)),INDEX('Leche Desnatada Back Data'!$A$261:$ZK$287,MATCH($B17,'Leche Desnatada Back Data'!$A$261:$A$287,0),MATCH(L$5,'Leche Desnatada Back Data'!$A$261:$ZK$261,0)),INDEX('Leche Semidesnatada Back Data'!$A$261:$ZK$287,MATCH($B17,'Leche Semidesnatada Back Data'!$A$261:$A$287,0),MATCH(L$5,'Leche Semidesnatada Back Data'!$A$261:$ZK$261,0)))</f>
        <v>6.36</v>
      </c>
      <c r="M17" s="38">
        <f t="array" ref="M17">CHOOSE(Enlaces!$G$1,INDEX('TOTAL LECHE LIQUIDA Back Data'!$A$261:$ZP$287,MATCH($B17,'TOTAL LECHE LIQUIDA Back Data'!$A$261:$A$287,0),MATCH(M$5,'TOTAL LECHE LIQUIDA Back Data'!$A$261:$ZP$261,0)),INDEX('Leche Entera Back Data'!$A$261:$ZK$287,MATCH($B17,'Leche Entera Back Data'!$A$261:$A$287,0),MATCH(M$5,'Leche Entera Back Data'!$A$261:$ZK$261,0)),INDEX('Leche Desnatada Back Data'!$A$261:$ZK$287,MATCH($B17,'Leche Desnatada Back Data'!$A$261:$A$287,0),MATCH(M$5,'Leche Desnatada Back Data'!$A$261:$ZK$261,0)),INDEX('Leche Semidesnatada Back Data'!$A$261:$ZK$287,MATCH($B17,'Leche Semidesnatada Back Data'!$A$261:$A$287,0),MATCH(M$5,'Leche Semidesnatada Back Data'!$A$261:$ZK$261,0)))</f>
        <v>6.65</v>
      </c>
      <c r="N17" s="38">
        <f t="array" ref="N17">CHOOSE(Enlaces!$G$1,INDEX('TOTAL LECHE LIQUIDA Back Data'!$A$261:$ZP$287,MATCH($B17,'TOTAL LECHE LIQUIDA Back Data'!$A$261:$A$287,0),MATCH(N$5,'TOTAL LECHE LIQUIDA Back Data'!$A$261:$ZP$261,0)),INDEX('Leche Entera Back Data'!$A$261:$ZK$287,MATCH($B17,'Leche Entera Back Data'!$A$261:$A$287,0),MATCH(N$5,'Leche Entera Back Data'!$A$261:$ZK$261,0)),INDEX('Leche Desnatada Back Data'!$A$261:$ZK$287,MATCH($B17,'Leche Desnatada Back Data'!$A$261:$A$287,0),MATCH(N$5,'Leche Desnatada Back Data'!$A$261:$ZK$261,0)),INDEX('Leche Semidesnatada Back Data'!$A$261:$ZK$287,MATCH($B17,'Leche Semidesnatada Back Data'!$A$261:$A$287,0),MATCH(N$5,'Leche Semidesnatada Back Data'!$A$261:$ZK$261,0)))</f>
        <v>7.26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Data'!$A$261:$ZP$287,MATCH($B18,'TOTAL LECHE LIQUIDA Back Data'!$A$261:$A$287,0),MATCH(C$5,'TOTAL LECHE LIQUIDA Back Data'!$A$261:$ZP$261,0)),INDEX('Leche Entera Back Data'!$A$261:$ZK$287,MATCH($B18,'Leche Entera Back Data'!$A$261:$A$287,0),MATCH(C$5,'Leche Entera Back Data'!$A$261:$ZK$261,0)),INDEX('Leche Desnatada Back Data'!$A$261:$ZK$287,MATCH($B18,'Leche Desnatada Back Data'!$A$261:$A$287,0),MATCH(C$5,'Leche Desnatada Back Data'!$A$261:$ZK$261,0)),INDEX('Leche Semidesnatada Back Data'!$A$261:$ZK$287,MATCH($B18,'Leche Semidesnatada Back Data'!$A$261:$A$287,0),MATCH(C$5,'Leche Semidesnatada Back Data'!$A$261:$ZK$261,0)))</f>
        <v>2.54</v>
      </c>
      <c r="D18" s="38">
        <f t="array" ref="D18">CHOOSE(Enlaces!$G$1,INDEX('TOTAL LECHE LIQUIDA Back Data'!$A$261:$ZP$287,MATCH($B18,'TOTAL LECHE LIQUIDA Back Data'!$A$261:$A$287,0),MATCH(D$5,'TOTAL LECHE LIQUIDA Back Data'!$A$261:$ZP$261,0)),INDEX('Leche Entera Back Data'!$A$261:$ZK$287,MATCH($B18,'Leche Entera Back Data'!$A$261:$A$287,0),MATCH(D$5,'Leche Entera Back Data'!$A$261:$ZK$261,0)),INDEX('Leche Desnatada Back Data'!$A$261:$ZK$287,MATCH($B18,'Leche Desnatada Back Data'!$A$261:$A$287,0),MATCH(D$5,'Leche Desnatada Back Data'!$A$261:$ZK$261,0)),INDEX('Leche Semidesnatada Back Data'!$A$261:$ZK$287,MATCH($B18,'Leche Semidesnatada Back Data'!$A$261:$A$287,0),MATCH(D$5,'Leche Semidesnatada Back Data'!$A$261:$ZK$261,0)))</f>
        <v>2.29</v>
      </c>
      <c r="E18" s="38">
        <f t="array" ref="E18">CHOOSE(Enlaces!$G$1,INDEX('TOTAL LECHE LIQUIDA Back Data'!$A$261:$ZP$287,MATCH($B18,'TOTAL LECHE LIQUIDA Back Data'!$A$261:$A$287,0),MATCH(E$5,'TOTAL LECHE LIQUIDA Back Data'!$A$261:$ZP$261,0)),INDEX('Leche Entera Back Data'!$A$261:$ZK$287,MATCH($B18,'Leche Entera Back Data'!$A$261:$A$287,0),MATCH(E$5,'Leche Entera Back Data'!$A$261:$ZK$261,0)),INDEX('Leche Desnatada Back Data'!$A$261:$ZK$287,MATCH($B18,'Leche Desnatada Back Data'!$A$261:$A$287,0),MATCH(E$5,'Leche Desnatada Back Data'!$A$261:$ZK$261,0)),INDEX('Leche Semidesnatada Back Data'!$A$261:$ZK$287,MATCH($B18,'Leche Semidesnatada Back Data'!$A$261:$A$287,0),MATCH(E$5,'Leche Semidesnatada Back Data'!$A$261:$ZK$261,0)))</f>
        <v>2.23</v>
      </c>
      <c r="F18" s="38">
        <f t="array" ref="F18">CHOOSE(Enlaces!$G$1,INDEX('TOTAL LECHE LIQUIDA Back Data'!$A$261:$ZP$287,MATCH($B18,'TOTAL LECHE LIQUIDA Back Data'!$A$261:$A$287,0),MATCH(F$5,'TOTAL LECHE LIQUIDA Back Data'!$A$261:$ZP$261,0)),INDEX('Leche Entera Back Data'!$A$261:$ZK$287,MATCH($B18,'Leche Entera Back Data'!$A$261:$A$287,0),MATCH(F$5,'Leche Entera Back Data'!$A$261:$ZK$261,0)),INDEX('Leche Desnatada Back Data'!$A$261:$ZK$287,MATCH($B18,'Leche Desnatada Back Data'!$A$261:$A$287,0),MATCH(F$5,'Leche Desnatada Back Data'!$A$261:$ZK$261,0)),INDEX('Leche Semidesnatada Back Data'!$A$261:$ZK$287,MATCH($B18,'Leche Semidesnatada Back Data'!$A$261:$A$287,0),MATCH(F$5,'Leche Semidesnatada Back Data'!$A$261:$ZK$261,0)))</f>
        <v>2.54</v>
      </c>
      <c r="G18" s="38">
        <f t="array" ref="G18">CHOOSE(Enlaces!$G$1,INDEX('TOTAL LECHE LIQUIDA Back Data'!$A$261:$ZP$287,MATCH($B18,'TOTAL LECHE LIQUIDA Back Data'!$A$261:$A$287,0),MATCH(G$5,'TOTAL LECHE LIQUIDA Back Data'!$A$261:$ZP$261,0)),INDEX('Leche Entera Back Data'!$A$261:$ZK$287,MATCH($B18,'Leche Entera Back Data'!$A$261:$A$287,0),MATCH(G$5,'Leche Entera Back Data'!$A$261:$ZK$261,0)),INDEX('Leche Desnatada Back Data'!$A$261:$ZK$287,MATCH($B18,'Leche Desnatada Back Data'!$A$261:$A$287,0),MATCH(G$5,'Leche Desnatada Back Data'!$A$261:$ZK$261,0)),INDEX('Leche Semidesnatada Back Data'!$A$261:$ZK$287,MATCH($B18,'Leche Semidesnatada Back Data'!$A$261:$A$287,0),MATCH(G$5,'Leche Semidesnatada Back Data'!$A$261:$ZK$261,0)))</f>
        <v>2.74</v>
      </c>
      <c r="H18" s="38">
        <f t="array" ref="H18">CHOOSE(Enlaces!$G$1,INDEX('TOTAL LECHE LIQUIDA Back Data'!$A$261:$ZP$287,MATCH($B18,'TOTAL LECHE LIQUIDA Back Data'!$A$261:$A$287,0),MATCH(H$5,'TOTAL LECHE LIQUIDA Back Data'!$A$261:$ZP$261,0)),INDEX('Leche Entera Back Data'!$A$261:$ZK$287,MATCH($B18,'Leche Entera Back Data'!$A$261:$A$287,0),MATCH(H$5,'Leche Entera Back Data'!$A$261:$ZK$261,0)),INDEX('Leche Desnatada Back Data'!$A$261:$ZK$287,MATCH($B18,'Leche Desnatada Back Data'!$A$261:$A$287,0),MATCH(H$5,'Leche Desnatada Back Data'!$A$261:$ZK$261,0)),INDEX('Leche Semidesnatada Back Data'!$A$261:$ZK$287,MATCH($B18,'Leche Semidesnatada Back Data'!$A$261:$A$287,0),MATCH(H$5,'Leche Semidesnatada Back Data'!$A$261:$ZK$261,0)))</f>
        <v>2.34</v>
      </c>
      <c r="I18" s="38">
        <f t="array" ref="I18">CHOOSE(Enlaces!$G$1,INDEX('TOTAL LECHE LIQUIDA Back Data'!$A$261:$ZP$287,MATCH($B18,'TOTAL LECHE LIQUIDA Back Data'!$A$261:$A$287,0),MATCH(I$5,'TOTAL LECHE LIQUIDA Back Data'!$A$261:$ZP$261,0)),INDEX('Leche Entera Back Data'!$A$261:$ZK$287,MATCH($B18,'Leche Entera Back Data'!$A$261:$A$287,0),MATCH(I$5,'Leche Entera Back Data'!$A$261:$ZK$261,0)),INDEX('Leche Desnatada Back Data'!$A$261:$ZK$287,MATCH($B18,'Leche Desnatada Back Data'!$A$261:$A$287,0),MATCH(I$5,'Leche Desnatada Back Data'!$A$261:$ZK$261,0)),INDEX('Leche Semidesnatada Back Data'!$A$261:$ZK$287,MATCH($B18,'Leche Semidesnatada Back Data'!$A$261:$A$287,0),MATCH(I$5,'Leche Semidesnatada Back Data'!$A$261:$ZK$261,0)))</f>
        <v>2.48</v>
      </c>
      <c r="J18" s="38">
        <f t="array" ref="J18">CHOOSE(Enlaces!$G$1,INDEX('TOTAL LECHE LIQUIDA Back Data'!$A$261:$ZP$287,MATCH($B18,'TOTAL LECHE LIQUIDA Back Data'!$A$261:$A$287,0),MATCH(J$5,'TOTAL LECHE LIQUIDA Back Data'!$A$261:$ZP$261,0)),INDEX('Leche Entera Back Data'!$A$261:$ZK$287,MATCH($B18,'Leche Entera Back Data'!$A$261:$A$287,0),MATCH(J$5,'Leche Entera Back Data'!$A$261:$ZK$261,0)),INDEX('Leche Desnatada Back Data'!$A$261:$ZK$287,MATCH($B18,'Leche Desnatada Back Data'!$A$261:$A$287,0),MATCH(J$5,'Leche Desnatada Back Data'!$A$261:$ZK$261,0)),INDEX('Leche Semidesnatada Back Data'!$A$261:$ZK$287,MATCH($B18,'Leche Semidesnatada Back Data'!$A$261:$A$287,0),MATCH(J$5,'Leche Semidesnatada Back Data'!$A$261:$ZK$261,0)))</f>
        <v>2.87</v>
      </c>
      <c r="K18" s="38">
        <f t="array" ref="K18">CHOOSE(Enlaces!$G$1,INDEX('TOTAL LECHE LIQUIDA Back Data'!$A$261:$ZP$287,MATCH($B18,'TOTAL LECHE LIQUIDA Back Data'!$A$261:$A$287,0),MATCH(K$5,'TOTAL LECHE LIQUIDA Back Data'!$A$261:$ZP$261,0)),INDEX('Leche Entera Back Data'!$A$261:$ZK$287,MATCH($B18,'Leche Entera Back Data'!$A$261:$A$287,0),MATCH(K$5,'Leche Entera Back Data'!$A$261:$ZK$261,0)),INDEX('Leche Desnatada Back Data'!$A$261:$ZK$287,MATCH($B18,'Leche Desnatada Back Data'!$A$261:$A$287,0),MATCH(K$5,'Leche Desnatada Back Data'!$A$261:$ZK$261,0)),INDEX('Leche Semidesnatada Back Data'!$A$261:$ZK$287,MATCH($B18,'Leche Semidesnatada Back Data'!$A$261:$A$287,0),MATCH(K$5,'Leche Semidesnatada Back Data'!$A$261:$ZK$261,0)))</f>
        <v>2.68</v>
      </c>
      <c r="L18" s="38">
        <f t="array" ref="L18">CHOOSE(Enlaces!$G$1,INDEX('TOTAL LECHE LIQUIDA Back Data'!$A$261:$ZP$287,MATCH($B18,'TOTAL LECHE LIQUIDA Back Data'!$A$261:$A$287,0),MATCH(L$5,'TOTAL LECHE LIQUIDA Back Data'!$A$261:$ZP$261,0)),INDEX('Leche Entera Back Data'!$A$261:$ZK$287,MATCH($B18,'Leche Entera Back Data'!$A$261:$A$287,0),MATCH(L$5,'Leche Entera Back Data'!$A$261:$ZK$261,0)),INDEX('Leche Desnatada Back Data'!$A$261:$ZK$287,MATCH($B18,'Leche Desnatada Back Data'!$A$261:$A$287,0),MATCH(L$5,'Leche Desnatada Back Data'!$A$261:$ZK$261,0)),INDEX('Leche Semidesnatada Back Data'!$A$261:$ZK$287,MATCH($B18,'Leche Semidesnatada Back Data'!$A$261:$A$287,0),MATCH(L$5,'Leche Semidesnatada Back Data'!$A$261:$ZK$261,0)))</f>
        <v>2.56</v>
      </c>
      <c r="M18" s="38">
        <f t="array" ref="M18">CHOOSE(Enlaces!$G$1,INDEX('TOTAL LECHE LIQUIDA Back Data'!$A$261:$ZP$287,MATCH($B18,'TOTAL LECHE LIQUIDA Back Data'!$A$261:$A$287,0),MATCH(M$5,'TOTAL LECHE LIQUIDA Back Data'!$A$261:$ZP$261,0)),INDEX('Leche Entera Back Data'!$A$261:$ZK$287,MATCH($B18,'Leche Entera Back Data'!$A$261:$A$287,0),MATCH(M$5,'Leche Entera Back Data'!$A$261:$ZK$261,0)),INDEX('Leche Desnatada Back Data'!$A$261:$ZK$287,MATCH($B18,'Leche Desnatada Back Data'!$A$261:$A$287,0),MATCH(M$5,'Leche Desnatada Back Data'!$A$261:$ZK$261,0)),INDEX('Leche Semidesnatada Back Data'!$A$261:$ZK$287,MATCH($B18,'Leche Semidesnatada Back Data'!$A$261:$A$287,0),MATCH(M$5,'Leche Semidesnatada Back Data'!$A$261:$ZK$261,0)))</f>
        <v>2.19</v>
      </c>
      <c r="N18" s="38">
        <f t="array" ref="N18">CHOOSE(Enlaces!$G$1,INDEX('TOTAL LECHE LIQUIDA Back Data'!$A$261:$ZP$287,MATCH($B18,'TOTAL LECHE LIQUIDA Back Data'!$A$261:$A$287,0),MATCH(N$5,'TOTAL LECHE LIQUIDA Back Data'!$A$261:$ZP$261,0)),INDEX('Leche Entera Back Data'!$A$261:$ZK$287,MATCH($B18,'Leche Entera Back Data'!$A$261:$A$287,0),MATCH(N$5,'Leche Entera Back Data'!$A$261:$ZK$261,0)),INDEX('Leche Desnatada Back Data'!$A$261:$ZK$287,MATCH($B18,'Leche Desnatada Back Data'!$A$261:$A$287,0),MATCH(N$5,'Leche Desnatada Back Data'!$A$261:$ZK$261,0)),INDEX('Leche Semidesnatada Back Data'!$A$261:$ZK$287,MATCH($B18,'Leche Semidesnatada Back Data'!$A$261:$A$287,0),MATCH(N$5,'Leche Semidesnatada Back Data'!$A$261:$ZK$261,0)))</f>
        <v>2.85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Data'!$A$261:$ZP$287,MATCH($B19,'TOTAL LECHE LIQUIDA Back Data'!$A$261:$A$287,0),MATCH(C$5,'TOTAL LECHE LIQUIDA Back Data'!$A$261:$ZP$261,0)),INDEX('Leche Entera Back Data'!$A$261:$ZK$287,MATCH($B19,'Leche Entera Back Data'!$A$261:$A$287,0),MATCH(C$5,'Leche Entera Back Data'!$A$261:$ZK$261,0)),INDEX('Leche Desnatada Back Data'!$A$261:$ZK$287,MATCH($B19,'Leche Desnatada Back Data'!$A$261:$A$287,0),MATCH(C$5,'Leche Desnatada Back Data'!$A$261:$ZK$261,0)),INDEX('Leche Semidesnatada Back Data'!$A$261:$ZK$287,MATCH($B19,'Leche Semidesnatada Back Data'!$A$261:$A$287,0),MATCH(C$5,'Leche Semidesnatada Back Data'!$A$261:$ZK$261,0)))</f>
        <v>1.69</v>
      </c>
      <c r="D19" s="38">
        <f t="array" ref="D19">CHOOSE(Enlaces!$G$1,INDEX('TOTAL LECHE LIQUIDA Back Data'!$A$261:$ZP$287,MATCH($B19,'TOTAL LECHE LIQUIDA Back Data'!$A$261:$A$287,0),MATCH(D$5,'TOTAL LECHE LIQUIDA Back Data'!$A$261:$ZP$261,0)),INDEX('Leche Entera Back Data'!$A$261:$ZK$287,MATCH($B19,'Leche Entera Back Data'!$A$261:$A$287,0),MATCH(D$5,'Leche Entera Back Data'!$A$261:$ZK$261,0)),INDEX('Leche Desnatada Back Data'!$A$261:$ZK$287,MATCH($B19,'Leche Desnatada Back Data'!$A$261:$A$287,0),MATCH(D$5,'Leche Desnatada Back Data'!$A$261:$ZK$261,0)),INDEX('Leche Semidesnatada Back Data'!$A$261:$ZK$287,MATCH($B19,'Leche Semidesnatada Back Data'!$A$261:$A$287,0),MATCH(D$5,'Leche Semidesnatada Back Data'!$A$261:$ZK$261,0)))</f>
        <v>1.55</v>
      </c>
      <c r="E19" s="38">
        <f t="array" ref="E19">CHOOSE(Enlaces!$G$1,INDEX('TOTAL LECHE LIQUIDA Back Data'!$A$261:$ZP$287,MATCH($B19,'TOTAL LECHE LIQUIDA Back Data'!$A$261:$A$287,0),MATCH(E$5,'TOTAL LECHE LIQUIDA Back Data'!$A$261:$ZP$261,0)),INDEX('Leche Entera Back Data'!$A$261:$ZK$287,MATCH($B19,'Leche Entera Back Data'!$A$261:$A$287,0),MATCH(E$5,'Leche Entera Back Data'!$A$261:$ZK$261,0)),INDEX('Leche Desnatada Back Data'!$A$261:$ZK$287,MATCH($B19,'Leche Desnatada Back Data'!$A$261:$A$287,0),MATCH(E$5,'Leche Desnatada Back Data'!$A$261:$ZK$261,0)),INDEX('Leche Semidesnatada Back Data'!$A$261:$ZK$287,MATCH($B19,'Leche Semidesnatada Back Data'!$A$261:$A$287,0),MATCH(E$5,'Leche Semidesnatada Back Data'!$A$261:$ZK$261,0)))</f>
        <v>1.73</v>
      </c>
      <c r="F19" s="38">
        <f t="array" ref="F19">CHOOSE(Enlaces!$G$1,INDEX('TOTAL LECHE LIQUIDA Back Data'!$A$261:$ZP$287,MATCH($B19,'TOTAL LECHE LIQUIDA Back Data'!$A$261:$A$287,0),MATCH(F$5,'TOTAL LECHE LIQUIDA Back Data'!$A$261:$ZP$261,0)),INDEX('Leche Entera Back Data'!$A$261:$ZK$287,MATCH($B19,'Leche Entera Back Data'!$A$261:$A$287,0),MATCH(F$5,'Leche Entera Back Data'!$A$261:$ZK$261,0)),INDEX('Leche Desnatada Back Data'!$A$261:$ZK$287,MATCH($B19,'Leche Desnatada Back Data'!$A$261:$A$287,0),MATCH(F$5,'Leche Desnatada Back Data'!$A$261:$ZK$261,0)),INDEX('Leche Semidesnatada Back Data'!$A$261:$ZK$287,MATCH($B19,'Leche Semidesnatada Back Data'!$A$261:$A$287,0),MATCH(F$5,'Leche Semidesnatada Back Data'!$A$261:$ZK$261,0)))</f>
        <v>1.74</v>
      </c>
      <c r="G19" s="38">
        <f t="array" ref="G19">CHOOSE(Enlaces!$G$1,INDEX('TOTAL LECHE LIQUIDA Back Data'!$A$261:$ZP$287,MATCH($B19,'TOTAL LECHE LIQUIDA Back Data'!$A$261:$A$287,0),MATCH(G$5,'TOTAL LECHE LIQUIDA Back Data'!$A$261:$ZP$261,0)),INDEX('Leche Entera Back Data'!$A$261:$ZK$287,MATCH($B19,'Leche Entera Back Data'!$A$261:$A$287,0),MATCH(G$5,'Leche Entera Back Data'!$A$261:$ZK$261,0)),INDEX('Leche Desnatada Back Data'!$A$261:$ZK$287,MATCH($B19,'Leche Desnatada Back Data'!$A$261:$A$287,0),MATCH(G$5,'Leche Desnatada Back Data'!$A$261:$ZK$261,0)),INDEX('Leche Semidesnatada Back Data'!$A$261:$ZK$287,MATCH($B19,'Leche Semidesnatada Back Data'!$A$261:$A$287,0),MATCH(G$5,'Leche Semidesnatada Back Data'!$A$261:$ZK$261,0)))</f>
        <v>1.72</v>
      </c>
      <c r="H19" s="38">
        <f t="array" ref="H19">CHOOSE(Enlaces!$G$1,INDEX('TOTAL LECHE LIQUIDA Back Data'!$A$261:$ZP$287,MATCH($B19,'TOTAL LECHE LIQUIDA Back Data'!$A$261:$A$287,0),MATCH(H$5,'TOTAL LECHE LIQUIDA Back Data'!$A$261:$ZP$261,0)),INDEX('Leche Entera Back Data'!$A$261:$ZK$287,MATCH($B19,'Leche Entera Back Data'!$A$261:$A$287,0),MATCH(H$5,'Leche Entera Back Data'!$A$261:$ZK$261,0)),INDEX('Leche Desnatada Back Data'!$A$261:$ZK$287,MATCH($B19,'Leche Desnatada Back Data'!$A$261:$A$287,0),MATCH(H$5,'Leche Desnatada Back Data'!$A$261:$ZK$261,0)),INDEX('Leche Semidesnatada Back Data'!$A$261:$ZK$287,MATCH($B19,'Leche Semidesnatada Back Data'!$A$261:$A$287,0),MATCH(H$5,'Leche Semidesnatada Back Data'!$A$261:$ZK$261,0)))</f>
        <v>1.32</v>
      </c>
      <c r="I19" s="38">
        <f t="array" ref="I19">CHOOSE(Enlaces!$G$1,INDEX('TOTAL LECHE LIQUIDA Back Data'!$A$261:$ZP$287,MATCH($B19,'TOTAL LECHE LIQUIDA Back Data'!$A$261:$A$287,0),MATCH(I$5,'TOTAL LECHE LIQUIDA Back Data'!$A$261:$ZP$261,0)),INDEX('Leche Entera Back Data'!$A$261:$ZK$287,MATCH($B19,'Leche Entera Back Data'!$A$261:$A$287,0),MATCH(I$5,'Leche Entera Back Data'!$A$261:$ZK$261,0)),INDEX('Leche Desnatada Back Data'!$A$261:$ZK$287,MATCH($B19,'Leche Desnatada Back Data'!$A$261:$A$287,0),MATCH(I$5,'Leche Desnatada Back Data'!$A$261:$ZK$261,0)),INDEX('Leche Semidesnatada Back Data'!$A$261:$ZK$287,MATCH($B19,'Leche Semidesnatada Back Data'!$A$261:$A$287,0),MATCH(I$5,'Leche Semidesnatada Back Data'!$A$261:$ZK$261,0)))</f>
        <v>1.66</v>
      </c>
      <c r="J19" s="38">
        <f t="array" ref="J19">CHOOSE(Enlaces!$G$1,INDEX('TOTAL LECHE LIQUIDA Back Data'!$A$261:$ZP$287,MATCH($B19,'TOTAL LECHE LIQUIDA Back Data'!$A$261:$A$287,0),MATCH(J$5,'TOTAL LECHE LIQUIDA Back Data'!$A$261:$ZP$261,0)),INDEX('Leche Entera Back Data'!$A$261:$ZK$287,MATCH($B19,'Leche Entera Back Data'!$A$261:$A$287,0),MATCH(J$5,'Leche Entera Back Data'!$A$261:$ZK$261,0)),INDEX('Leche Desnatada Back Data'!$A$261:$ZK$287,MATCH($B19,'Leche Desnatada Back Data'!$A$261:$A$287,0),MATCH(J$5,'Leche Desnatada Back Data'!$A$261:$ZK$261,0)),INDEX('Leche Semidesnatada Back Data'!$A$261:$ZK$287,MATCH($B19,'Leche Semidesnatada Back Data'!$A$261:$A$287,0),MATCH(J$5,'Leche Semidesnatada Back Data'!$A$261:$ZK$261,0)))</f>
        <v>1.44</v>
      </c>
      <c r="K19" s="38">
        <f t="array" ref="K19">CHOOSE(Enlaces!$G$1,INDEX('TOTAL LECHE LIQUIDA Back Data'!$A$261:$ZP$287,MATCH($B19,'TOTAL LECHE LIQUIDA Back Data'!$A$261:$A$287,0),MATCH(K$5,'TOTAL LECHE LIQUIDA Back Data'!$A$261:$ZP$261,0)),INDEX('Leche Entera Back Data'!$A$261:$ZK$287,MATCH($B19,'Leche Entera Back Data'!$A$261:$A$287,0),MATCH(K$5,'Leche Entera Back Data'!$A$261:$ZK$261,0)),INDEX('Leche Desnatada Back Data'!$A$261:$ZK$287,MATCH($B19,'Leche Desnatada Back Data'!$A$261:$A$287,0),MATCH(K$5,'Leche Desnatada Back Data'!$A$261:$ZK$261,0)),INDEX('Leche Semidesnatada Back Data'!$A$261:$ZK$287,MATCH($B19,'Leche Semidesnatada Back Data'!$A$261:$A$287,0),MATCH(K$5,'Leche Semidesnatada Back Data'!$A$261:$ZK$261,0)))</f>
        <v>1.64</v>
      </c>
      <c r="L19" s="38">
        <f t="array" ref="L19">CHOOSE(Enlaces!$G$1,INDEX('TOTAL LECHE LIQUIDA Back Data'!$A$261:$ZP$287,MATCH($B19,'TOTAL LECHE LIQUIDA Back Data'!$A$261:$A$287,0),MATCH(L$5,'TOTAL LECHE LIQUIDA Back Data'!$A$261:$ZP$261,0)),INDEX('Leche Entera Back Data'!$A$261:$ZK$287,MATCH($B19,'Leche Entera Back Data'!$A$261:$A$287,0),MATCH(L$5,'Leche Entera Back Data'!$A$261:$ZK$261,0)),INDEX('Leche Desnatada Back Data'!$A$261:$ZK$287,MATCH($B19,'Leche Desnatada Back Data'!$A$261:$A$287,0),MATCH(L$5,'Leche Desnatada Back Data'!$A$261:$ZK$261,0)),INDEX('Leche Semidesnatada Back Data'!$A$261:$ZK$287,MATCH($B19,'Leche Semidesnatada Back Data'!$A$261:$A$287,0),MATCH(L$5,'Leche Semidesnatada Back Data'!$A$261:$ZK$261,0)))</f>
        <v>2.0499999999999998</v>
      </c>
      <c r="M19" s="38">
        <f t="array" ref="M19">CHOOSE(Enlaces!$G$1,INDEX('TOTAL LECHE LIQUIDA Back Data'!$A$261:$ZP$287,MATCH($B19,'TOTAL LECHE LIQUIDA Back Data'!$A$261:$A$287,0),MATCH(M$5,'TOTAL LECHE LIQUIDA Back Data'!$A$261:$ZP$261,0)),INDEX('Leche Entera Back Data'!$A$261:$ZK$287,MATCH($B19,'Leche Entera Back Data'!$A$261:$A$287,0),MATCH(M$5,'Leche Entera Back Data'!$A$261:$ZK$261,0)),INDEX('Leche Desnatada Back Data'!$A$261:$ZK$287,MATCH($B19,'Leche Desnatada Back Data'!$A$261:$A$287,0),MATCH(M$5,'Leche Desnatada Back Data'!$A$261:$ZK$261,0)),INDEX('Leche Semidesnatada Back Data'!$A$261:$ZK$287,MATCH($B19,'Leche Semidesnatada Back Data'!$A$261:$A$287,0),MATCH(M$5,'Leche Semidesnatada Back Data'!$A$261:$ZK$261,0)))</f>
        <v>1.92</v>
      </c>
      <c r="N19" s="38">
        <f t="array" ref="N19">CHOOSE(Enlaces!$G$1,INDEX('TOTAL LECHE LIQUIDA Back Data'!$A$261:$ZP$287,MATCH($B19,'TOTAL LECHE LIQUIDA Back Data'!$A$261:$A$287,0),MATCH(N$5,'TOTAL LECHE LIQUIDA Back Data'!$A$261:$ZP$261,0)),INDEX('Leche Entera Back Data'!$A$261:$ZK$287,MATCH($B19,'Leche Entera Back Data'!$A$261:$A$287,0),MATCH(N$5,'Leche Entera Back Data'!$A$261:$ZK$261,0)),INDEX('Leche Desnatada Back Data'!$A$261:$ZK$287,MATCH($B19,'Leche Desnatada Back Data'!$A$261:$A$287,0),MATCH(N$5,'Leche Desnatada Back Data'!$A$261:$ZK$261,0)),INDEX('Leche Semidesnatada Back Data'!$A$261:$ZK$287,MATCH($B19,'Leche Semidesnatada Back Data'!$A$261:$A$287,0),MATCH(N$5,'Leche Semidesnatada Back Data'!$A$261:$ZK$261,0)))</f>
        <v>2.4300000000000002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Data'!$A$261:$ZP$287,MATCH($B20,'TOTAL LECHE LIQUIDA Back Data'!$A$261:$A$287,0),MATCH(C$5,'TOTAL LECHE LIQUIDA Back Data'!$A$261:$ZP$261,0)),INDEX('Leche Entera Back Data'!$A$261:$ZK$287,MATCH($B20,'Leche Entera Back Data'!$A$261:$A$287,0),MATCH(C$5,'Leche Entera Back Data'!$A$261:$ZK$261,0)),INDEX('Leche Desnatada Back Data'!$A$261:$ZK$287,MATCH($B20,'Leche Desnatada Back Data'!$A$261:$A$287,0),MATCH(C$5,'Leche Desnatada Back Data'!$A$261:$ZK$261,0)),INDEX('Leche Semidesnatada Back Data'!$A$261:$ZK$287,MATCH($B20,'Leche Semidesnatada Back Data'!$A$261:$A$287,0),MATCH(C$5,'Leche Semidesnatada Back Data'!$A$261:$ZK$261,0)))</f>
        <v>0.88</v>
      </c>
      <c r="D20" s="38">
        <f t="array" ref="D20">CHOOSE(Enlaces!$G$1,INDEX('TOTAL LECHE LIQUIDA Back Data'!$A$261:$ZP$287,MATCH($B20,'TOTAL LECHE LIQUIDA Back Data'!$A$261:$A$287,0),MATCH(D$5,'TOTAL LECHE LIQUIDA Back Data'!$A$261:$ZP$261,0)),INDEX('Leche Entera Back Data'!$A$261:$ZK$287,MATCH($B20,'Leche Entera Back Data'!$A$261:$A$287,0),MATCH(D$5,'Leche Entera Back Data'!$A$261:$ZK$261,0)),INDEX('Leche Desnatada Back Data'!$A$261:$ZK$287,MATCH($B20,'Leche Desnatada Back Data'!$A$261:$A$287,0),MATCH(D$5,'Leche Desnatada Back Data'!$A$261:$ZK$261,0)),INDEX('Leche Semidesnatada Back Data'!$A$261:$ZK$287,MATCH($B20,'Leche Semidesnatada Back Data'!$A$261:$A$287,0),MATCH(D$5,'Leche Semidesnatada Back Data'!$A$261:$ZK$261,0)))</f>
        <v>0.85</v>
      </c>
      <c r="E20" s="38">
        <f t="array" ref="E20">CHOOSE(Enlaces!$G$1,INDEX('TOTAL LECHE LIQUIDA Back Data'!$A$261:$ZP$287,MATCH($B20,'TOTAL LECHE LIQUIDA Back Data'!$A$261:$A$287,0),MATCH(E$5,'TOTAL LECHE LIQUIDA Back Data'!$A$261:$ZP$261,0)),INDEX('Leche Entera Back Data'!$A$261:$ZK$287,MATCH($B20,'Leche Entera Back Data'!$A$261:$A$287,0),MATCH(E$5,'Leche Entera Back Data'!$A$261:$ZK$261,0)),INDEX('Leche Desnatada Back Data'!$A$261:$ZK$287,MATCH($B20,'Leche Desnatada Back Data'!$A$261:$A$287,0),MATCH(E$5,'Leche Desnatada Back Data'!$A$261:$ZK$261,0)),INDEX('Leche Semidesnatada Back Data'!$A$261:$ZK$287,MATCH($B20,'Leche Semidesnatada Back Data'!$A$261:$A$287,0),MATCH(E$5,'Leche Semidesnatada Back Data'!$A$261:$ZK$261,0)))</f>
        <v>0.89</v>
      </c>
      <c r="F20" s="38">
        <f t="array" ref="F20">CHOOSE(Enlaces!$G$1,INDEX('TOTAL LECHE LIQUIDA Back Data'!$A$261:$ZP$287,MATCH($B20,'TOTAL LECHE LIQUIDA Back Data'!$A$261:$A$287,0),MATCH(F$5,'TOTAL LECHE LIQUIDA Back Data'!$A$261:$ZP$261,0)),INDEX('Leche Entera Back Data'!$A$261:$ZK$287,MATCH($B20,'Leche Entera Back Data'!$A$261:$A$287,0),MATCH(F$5,'Leche Entera Back Data'!$A$261:$ZK$261,0)),INDEX('Leche Desnatada Back Data'!$A$261:$ZK$287,MATCH($B20,'Leche Desnatada Back Data'!$A$261:$A$287,0),MATCH(F$5,'Leche Desnatada Back Data'!$A$261:$ZK$261,0)),INDEX('Leche Semidesnatada Back Data'!$A$261:$ZK$287,MATCH($B20,'Leche Semidesnatada Back Data'!$A$261:$A$287,0),MATCH(F$5,'Leche Semidesnatada Back Data'!$A$261:$ZK$261,0)))</f>
        <v>1.01</v>
      </c>
      <c r="G20" s="38">
        <f t="array" ref="G20">CHOOSE(Enlaces!$G$1,INDEX('TOTAL LECHE LIQUIDA Back Data'!$A$261:$ZP$287,MATCH($B20,'TOTAL LECHE LIQUIDA Back Data'!$A$261:$A$287,0),MATCH(G$5,'TOTAL LECHE LIQUIDA Back Data'!$A$261:$ZP$261,0)),INDEX('Leche Entera Back Data'!$A$261:$ZK$287,MATCH($B20,'Leche Entera Back Data'!$A$261:$A$287,0),MATCH(G$5,'Leche Entera Back Data'!$A$261:$ZK$261,0)),INDEX('Leche Desnatada Back Data'!$A$261:$ZK$287,MATCH($B20,'Leche Desnatada Back Data'!$A$261:$A$287,0),MATCH(G$5,'Leche Desnatada Back Data'!$A$261:$ZK$261,0)),INDEX('Leche Semidesnatada Back Data'!$A$261:$ZK$287,MATCH($B20,'Leche Semidesnatada Back Data'!$A$261:$A$287,0),MATCH(G$5,'Leche Semidesnatada Back Data'!$A$261:$ZK$261,0)))</f>
        <v>1.1299999999999999</v>
      </c>
      <c r="H20" s="38">
        <f t="array" ref="H20">CHOOSE(Enlaces!$G$1,INDEX('TOTAL LECHE LIQUIDA Back Data'!$A$261:$ZP$287,MATCH($B20,'TOTAL LECHE LIQUIDA Back Data'!$A$261:$A$287,0),MATCH(H$5,'TOTAL LECHE LIQUIDA Back Data'!$A$261:$ZP$261,0)),INDEX('Leche Entera Back Data'!$A$261:$ZK$287,MATCH($B20,'Leche Entera Back Data'!$A$261:$A$287,0),MATCH(H$5,'Leche Entera Back Data'!$A$261:$ZK$261,0)),INDEX('Leche Desnatada Back Data'!$A$261:$ZK$287,MATCH($B20,'Leche Desnatada Back Data'!$A$261:$A$287,0),MATCH(H$5,'Leche Desnatada Back Data'!$A$261:$ZK$261,0)),INDEX('Leche Semidesnatada Back Data'!$A$261:$ZK$287,MATCH($B20,'Leche Semidesnatada Back Data'!$A$261:$A$287,0),MATCH(H$5,'Leche Semidesnatada Back Data'!$A$261:$ZK$261,0)))</f>
        <v>0.93</v>
      </c>
      <c r="I20" s="38">
        <f t="array" ref="I20">CHOOSE(Enlaces!$G$1,INDEX('TOTAL LECHE LIQUIDA Back Data'!$A$261:$ZP$287,MATCH($B20,'TOTAL LECHE LIQUIDA Back Data'!$A$261:$A$287,0),MATCH(I$5,'TOTAL LECHE LIQUIDA Back Data'!$A$261:$ZP$261,0)),INDEX('Leche Entera Back Data'!$A$261:$ZK$287,MATCH($B20,'Leche Entera Back Data'!$A$261:$A$287,0),MATCH(I$5,'Leche Entera Back Data'!$A$261:$ZK$261,0)),INDEX('Leche Desnatada Back Data'!$A$261:$ZK$287,MATCH($B20,'Leche Desnatada Back Data'!$A$261:$A$287,0),MATCH(I$5,'Leche Desnatada Back Data'!$A$261:$ZK$261,0)),INDEX('Leche Semidesnatada Back Data'!$A$261:$ZK$287,MATCH($B20,'Leche Semidesnatada Back Data'!$A$261:$A$287,0),MATCH(I$5,'Leche Semidesnatada Back Data'!$A$261:$ZK$261,0)))</f>
        <v>0.9</v>
      </c>
      <c r="J20" s="38">
        <f t="array" ref="J20">CHOOSE(Enlaces!$G$1,INDEX('TOTAL LECHE LIQUIDA Back Data'!$A$261:$ZP$287,MATCH($B20,'TOTAL LECHE LIQUIDA Back Data'!$A$261:$A$287,0),MATCH(J$5,'TOTAL LECHE LIQUIDA Back Data'!$A$261:$ZP$261,0)),INDEX('Leche Entera Back Data'!$A$261:$ZK$287,MATCH($B20,'Leche Entera Back Data'!$A$261:$A$287,0),MATCH(J$5,'Leche Entera Back Data'!$A$261:$ZK$261,0)),INDEX('Leche Desnatada Back Data'!$A$261:$ZK$287,MATCH($B20,'Leche Desnatada Back Data'!$A$261:$A$287,0),MATCH(J$5,'Leche Desnatada Back Data'!$A$261:$ZK$261,0)),INDEX('Leche Semidesnatada Back Data'!$A$261:$ZK$287,MATCH($B20,'Leche Semidesnatada Back Data'!$A$261:$A$287,0),MATCH(J$5,'Leche Semidesnatada Back Data'!$A$261:$ZK$261,0)))</f>
        <v>0.73</v>
      </c>
      <c r="K20" s="38">
        <f t="array" ref="K20">CHOOSE(Enlaces!$G$1,INDEX('TOTAL LECHE LIQUIDA Back Data'!$A$261:$ZP$287,MATCH($B20,'TOTAL LECHE LIQUIDA Back Data'!$A$261:$A$287,0),MATCH(K$5,'TOTAL LECHE LIQUIDA Back Data'!$A$261:$ZP$261,0)),INDEX('Leche Entera Back Data'!$A$261:$ZK$287,MATCH($B20,'Leche Entera Back Data'!$A$261:$A$287,0),MATCH(K$5,'Leche Entera Back Data'!$A$261:$ZK$261,0)),INDEX('Leche Desnatada Back Data'!$A$261:$ZK$287,MATCH($B20,'Leche Desnatada Back Data'!$A$261:$A$287,0),MATCH(K$5,'Leche Desnatada Back Data'!$A$261:$ZK$261,0)),INDEX('Leche Semidesnatada Back Data'!$A$261:$ZK$287,MATCH($B20,'Leche Semidesnatada Back Data'!$A$261:$A$287,0),MATCH(K$5,'Leche Semidesnatada Back Data'!$A$261:$ZK$261,0)))</f>
        <v>0.66</v>
      </c>
      <c r="L20" s="38">
        <f t="array" ref="L20">CHOOSE(Enlaces!$G$1,INDEX('TOTAL LECHE LIQUIDA Back Data'!$A$261:$ZP$287,MATCH($B20,'TOTAL LECHE LIQUIDA Back Data'!$A$261:$A$287,0),MATCH(L$5,'TOTAL LECHE LIQUIDA Back Data'!$A$261:$ZP$261,0)),INDEX('Leche Entera Back Data'!$A$261:$ZK$287,MATCH($B20,'Leche Entera Back Data'!$A$261:$A$287,0),MATCH(L$5,'Leche Entera Back Data'!$A$261:$ZK$261,0)),INDEX('Leche Desnatada Back Data'!$A$261:$ZK$287,MATCH($B20,'Leche Desnatada Back Data'!$A$261:$A$287,0),MATCH(L$5,'Leche Desnatada Back Data'!$A$261:$ZK$261,0)),INDEX('Leche Semidesnatada Back Data'!$A$261:$ZK$287,MATCH($B20,'Leche Semidesnatada Back Data'!$A$261:$A$287,0),MATCH(L$5,'Leche Semidesnatada Back Data'!$A$261:$ZK$261,0)))</f>
        <v>0.89</v>
      </c>
      <c r="M20" s="38">
        <f t="array" ref="M20">CHOOSE(Enlaces!$G$1,INDEX('TOTAL LECHE LIQUIDA Back Data'!$A$261:$ZP$287,MATCH($B20,'TOTAL LECHE LIQUIDA Back Data'!$A$261:$A$287,0),MATCH(M$5,'TOTAL LECHE LIQUIDA Back Data'!$A$261:$ZP$261,0)),INDEX('Leche Entera Back Data'!$A$261:$ZK$287,MATCH($B20,'Leche Entera Back Data'!$A$261:$A$287,0),MATCH(M$5,'Leche Entera Back Data'!$A$261:$ZK$261,0)),INDEX('Leche Desnatada Back Data'!$A$261:$ZK$287,MATCH($B20,'Leche Desnatada Back Data'!$A$261:$A$287,0),MATCH(M$5,'Leche Desnatada Back Data'!$A$261:$ZK$261,0)),INDEX('Leche Semidesnatada Back Data'!$A$261:$ZK$287,MATCH($B20,'Leche Semidesnatada Back Data'!$A$261:$A$287,0),MATCH(M$5,'Leche Semidesnatada Back Data'!$A$261:$ZK$261,0)))</f>
        <v>0.93</v>
      </c>
      <c r="N20" s="38">
        <f t="array" ref="N20">CHOOSE(Enlaces!$G$1,INDEX('TOTAL LECHE LIQUIDA Back Data'!$A$261:$ZP$287,MATCH($B20,'TOTAL LECHE LIQUIDA Back Data'!$A$261:$A$287,0),MATCH(N$5,'TOTAL LECHE LIQUIDA Back Data'!$A$261:$ZP$261,0)),INDEX('Leche Entera Back Data'!$A$261:$ZK$287,MATCH($B20,'Leche Entera Back Data'!$A$261:$A$287,0),MATCH(N$5,'Leche Entera Back Data'!$A$261:$ZK$261,0)),INDEX('Leche Desnatada Back Data'!$A$261:$ZK$287,MATCH($B20,'Leche Desnatada Back Data'!$A$261:$A$287,0),MATCH(N$5,'Leche Desnatada Back Data'!$A$261:$ZK$261,0)),INDEX('Leche Semidesnatada Back Data'!$A$261:$ZK$287,MATCH($B20,'Leche Semidesnatada Back Data'!$A$261:$A$287,0),MATCH(N$5,'Leche Semidesnatada Back Data'!$A$261:$ZK$261,0)))</f>
        <v>1.02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Data'!$A$261:$ZP$287,MATCH($B21,'TOTAL LECHE LIQUIDA Back Data'!$A$261:$A$287,0),MATCH(C$5,'TOTAL LECHE LIQUIDA Back Data'!$A$261:$ZP$261,0)),INDEX('Leche Entera Back Data'!$A$261:$ZK$287,MATCH($B21,'Leche Entera Back Data'!$A$261:$A$287,0),MATCH(C$5,'Leche Entera Back Data'!$A$261:$ZK$261,0)),INDEX('Leche Desnatada Back Data'!$A$261:$ZK$287,MATCH($B21,'Leche Desnatada Back Data'!$A$261:$A$287,0),MATCH(C$5,'Leche Desnatada Back Data'!$A$261:$ZK$261,0)),INDEX('Leche Semidesnatada Back Data'!$A$261:$ZK$287,MATCH($B21,'Leche Semidesnatada Back Data'!$A$261:$A$287,0),MATCH(C$5,'Leche Semidesnatada Back Data'!$A$261:$ZK$261,0)))</f>
        <v>1.24</v>
      </c>
      <c r="D21" s="38">
        <f t="array" ref="D21">CHOOSE(Enlaces!$G$1,INDEX('TOTAL LECHE LIQUIDA Back Data'!$A$261:$ZP$287,MATCH($B21,'TOTAL LECHE LIQUIDA Back Data'!$A$261:$A$287,0),MATCH(D$5,'TOTAL LECHE LIQUIDA Back Data'!$A$261:$ZP$261,0)),INDEX('Leche Entera Back Data'!$A$261:$ZK$287,MATCH($B21,'Leche Entera Back Data'!$A$261:$A$287,0),MATCH(D$5,'Leche Entera Back Data'!$A$261:$ZK$261,0)),INDEX('Leche Desnatada Back Data'!$A$261:$ZK$287,MATCH($B21,'Leche Desnatada Back Data'!$A$261:$A$287,0),MATCH(D$5,'Leche Desnatada Back Data'!$A$261:$ZK$261,0)),INDEX('Leche Semidesnatada Back Data'!$A$261:$ZK$287,MATCH($B21,'Leche Semidesnatada Back Data'!$A$261:$A$287,0),MATCH(D$5,'Leche Semidesnatada Back Data'!$A$261:$ZK$261,0)))</f>
        <v>0.86</v>
      </c>
      <c r="E21" s="38">
        <f t="array" ref="E21">CHOOSE(Enlaces!$G$1,INDEX('TOTAL LECHE LIQUIDA Back Data'!$A$261:$ZP$287,MATCH($B21,'TOTAL LECHE LIQUIDA Back Data'!$A$261:$A$287,0),MATCH(E$5,'TOTAL LECHE LIQUIDA Back Data'!$A$261:$ZP$261,0)),INDEX('Leche Entera Back Data'!$A$261:$ZK$287,MATCH($B21,'Leche Entera Back Data'!$A$261:$A$287,0),MATCH(E$5,'Leche Entera Back Data'!$A$261:$ZK$261,0)),INDEX('Leche Desnatada Back Data'!$A$261:$ZK$287,MATCH($B21,'Leche Desnatada Back Data'!$A$261:$A$287,0),MATCH(E$5,'Leche Desnatada Back Data'!$A$261:$ZK$261,0)),INDEX('Leche Semidesnatada Back Data'!$A$261:$ZK$287,MATCH($B21,'Leche Semidesnatada Back Data'!$A$261:$A$287,0),MATCH(E$5,'Leche Semidesnatada Back Data'!$A$261:$ZK$261,0)))</f>
        <v>0.89</v>
      </c>
      <c r="F21" s="38">
        <f t="array" ref="F21">CHOOSE(Enlaces!$G$1,INDEX('TOTAL LECHE LIQUIDA Back Data'!$A$261:$ZP$287,MATCH($B21,'TOTAL LECHE LIQUIDA Back Data'!$A$261:$A$287,0),MATCH(F$5,'TOTAL LECHE LIQUIDA Back Data'!$A$261:$ZP$261,0)),INDEX('Leche Entera Back Data'!$A$261:$ZK$287,MATCH($B21,'Leche Entera Back Data'!$A$261:$A$287,0),MATCH(F$5,'Leche Entera Back Data'!$A$261:$ZK$261,0)),INDEX('Leche Desnatada Back Data'!$A$261:$ZK$287,MATCH($B21,'Leche Desnatada Back Data'!$A$261:$A$287,0),MATCH(F$5,'Leche Desnatada Back Data'!$A$261:$ZK$261,0)),INDEX('Leche Semidesnatada Back Data'!$A$261:$ZK$287,MATCH($B21,'Leche Semidesnatada Back Data'!$A$261:$A$287,0),MATCH(F$5,'Leche Semidesnatada Back Data'!$A$261:$ZK$261,0)))</f>
        <v>1</v>
      </c>
      <c r="G21" s="38">
        <f t="array" ref="G21">CHOOSE(Enlaces!$G$1,INDEX('TOTAL LECHE LIQUIDA Back Data'!$A$261:$ZP$287,MATCH($B21,'TOTAL LECHE LIQUIDA Back Data'!$A$261:$A$287,0),MATCH(G$5,'TOTAL LECHE LIQUIDA Back Data'!$A$261:$ZP$261,0)),INDEX('Leche Entera Back Data'!$A$261:$ZK$287,MATCH($B21,'Leche Entera Back Data'!$A$261:$A$287,0),MATCH(G$5,'Leche Entera Back Data'!$A$261:$ZK$261,0)),INDEX('Leche Desnatada Back Data'!$A$261:$ZK$287,MATCH($B21,'Leche Desnatada Back Data'!$A$261:$A$287,0),MATCH(G$5,'Leche Desnatada Back Data'!$A$261:$ZK$261,0)),INDEX('Leche Semidesnatada Back Data'!$A$261:$ZK$287,MATCH($B21,'Leche Semidesnatada Back Data'!$A$261:$A$287,0),MATCH(G$5,'Leche Semidesnatada Back Data'!$A$261:$ZK$261,0)))</f>
        <v>0.99</v>
      </c>
      <c r="H21" s="38">
        <f t="array" ref="H21">CHOOSE(Enlaces!$G$1,INDEX('TOTAL LECHE LIQUIDA Back Data'!$A$261:$ZP$287,MATCH($B21,'TOTAL LECHE LIQUIDA Back Data'!$A$261:$A$287,0),MATCH(H$5,'TOTAL LECHE LIQUIDA Back Data'!$A$261:$ZP$261,0)),INDEX('Leche Entera Back Data'!$A$261:$ZK$287,MATCH($B21,'Leche Entera Back Data'!$A$261:$A$287,0),MATCH(H$5,'Leche Entera Back Data'!$A$261:$ZK$261,0)),INDEX('Leche Desnatada Back Data'!$A$261:$ZK$287,MATCH($B21,'Leche Desnatada Back Data'!$A$261:$A$287,0),MATCH(H$5,'Leche Desnatada Back Data'!$A$261:$ZK$261,0)),INDEX('Leche Semidesnatada Back Data'!$A$261:$ZK$287,MATCH($B21,'Leche Semidesnatada Back Data'!$A$261:$A$287,0),MATCH(H$5,'Leche Semidesnatada Back Data'!$A$261:$ZK$261,0)))</f>
        <v>0.9</v>
      </c>
      <c r="I21" s="38">
        <f t="array" ref="I21">CHOOSE(Enlaces!$G$1,INDEX('TOTAL LECHE LIQUIDA Back Data'!$A$261:$ZP$287,MATCH($B21,'TOTAL LECHE LIQUIDA Back Data'!$A$261:$A$287,0),MATCH(I$5,'TOTAL LECHE LIQUIDA Back Data'!$A$261:$ZP$261,0)),INDEX('Leche Entera Back Data'!$A$261:$ZK$287,MATCH($B21,'Leche Entera Back Data'!$A$261:$A$287,0),MATCH(I$5,'Leche Entera Back Data'!$A$261:$ZK$261,0)),INDEX('Leche Desnatada Back Data'!$A$261:$ZK$287,MATCH($B21,'Leche Desnatada Back Data'!$A$261:$A$287,0),MATCH(I$5,'Leche Desnatada Back Data'!$A$261:$ZK$261,0)),INDEX('Leche Semidesnatada Back Data'!$A$261:$ZK$287,MATCH($B21,'Leche Semidesnatada Back Data'!$A$261:$A$287,0),MATCH(I$5,'Leche Semidesnatada Back Data'!$A$261:$ZK$261,0)))</f>
        <v>0.91</v>
      </c>
      <c r="J21" s="38">
        <f t="array" ref="J21">CHOOSE(Enlaces!$G$1,INDEX('TOTAL LECHE LIQUIDA Back Data'!$A$261:$ZP$287,MATCH($B21,'TOTAL LECHE LIQUIDA Back Data'!$A$261:$A$287,0),MATCH(J$5,'TOTAL LECHE LIQUIDA Back Data'!$A$261:$ZP$261,0)),INDEX('Leche Entera Back Data'!$A$261:$ZK$287,MATCH($B21,'Leche Entera Back Data'!$A$261:$A$287,0),MATCH(J$5,'Leche Entera Back Data'!$A$261:$ZK$261,0)),INDEX('Leche Desnatada Back Data'!$A$261:$ZK$287,MATCH($B21,'Leche Desnatada Back Data'!$A$261:$A$287,0),MATCH(J$5,'Leche Desnatada Back Data'!$A$261:$ZK$261,0)),INDEX('Leche Semidesnatada Back Data'!$A$261:$ZK$287,MATCH($B21,'Leche Semidesnatada Back Data'!$A$261:$A$287,0),MATCH(J$5,'Leche Semidesnatada Back Data'!$A$261:$ZK$261,0)))</f>
        <v>0.83</v>
      </c>
      <c r="K21" s="38">
        <f t="array" ref="K21">CHOOSE(Enlaces!$G$1,INDEX('TOTAL LECHE LIQUIDA Back Data'!$A$261:$ZP$287,MATCH($B21,'TOTAL LECHE LIQUIDA Back Data'!$A$261:$A$287,0),MATCH(K$5,'TOTAL LECHE LIQUIDA Back Data'!$A$261:$ZP$261,0)),INDEX('Leche Entera Back Data'!$A$261:$ZK$287,MATCH($B21,'Leche Entera Back Data'!$A$261:$A$287,0),MATCH(K$5,'Leche Entera Back Data'!$A$261:$ZK$261,0)),INDEX('Leche Desnatada Back Data'!$A$261:$ZK$287,MATCH($B21,'Leche Desnatada Back Data'!$A$261:$A$287,0),MATCH(K$5,'Leche Desnatada Back Data'!$A$261:$ZK$261,0)),INDEX('Leche Semidesnatada Back Data'!$A$261:$ZK$287,MATCH($B21,'Leche Semidesnatada Back Data'!$A$261:$A$287,0),MATCH(K$5,'Leche Semidesnatada Back Data'!$A$261:$ZK$261,0)))</f>
        <v>1.1599999999999999</v>
      </c>
      <c r="L21" s="38">
        <f t="array" ref="L21">CHOOSE(Enlaces!$G$1,INDEX('TOTAL LECHE LIQUIDA Back Data'!$A$261:$ZP$287,MATCH($B21,'TOTAL LECHE LIQUIDA Back Data'!$A$261:$A$287,0),MATCH(L$5,'TOTAL LECHE LIQUIDA Back Data'!$A$261:$ZP$261,0)),INDEX('Leche Entera Back Data'!$A$261:$ZK$287,MATCH($B21,'Leche Entera Back Data'!$A$261:$A$287,0),MATCH(L$5,'Leche Entera Back Data'!$A$261:$ZK$261,0)),INDEX('Leche Desnatada Back Data'!$A$261:$ZK$287,MATCH($B21,'Leche Desnatada Back Data'!$A$261:$A$287,0),MATCH(L$5,'Leche Desnatada Back Data'!$A$261:$ZK$261,0)),INDEX('Leche Semidesnatada Back Data'!$A$261:$ZK$287,MATCH($B21,'Leche Semidesnatada Back Data'!$A$261:$A$287,0),MATCH(L$5,'Leche Semidesnatada Back Data'!$A$261:$ZK$261,0)))</f>
        <v>0.96</v>
      </c>
      <c r="M21" s="38">
        <f t="array" ref="M21">CHOOSE(Enlaces!$G$1,INDEX('TOTAL LECHE LIQUIDA Back Data'!$A$261:$ZP$287,MATCH($B21,'TOTAL LECHE LIQUIDA Back Data'!$A$261:$A$287,0),MATCH(M$5,'TOTAL LECHE LIQUIDA Back Data'!$A$261:$ZP$261,0)),INDEX('Leche Entera Back Data'!$A$261:$ZK$287,MATCH($B21,'Leche Entera Back Data'!$A$261:$A$287,0),MATCH(M$5,'Leche Entera Back Data'!$A$261:$ZK$261,0)),INDEX('Leche Desnatada Back Data'!$A$261:$ZK$287,MATCH($B21,'Leche Desnatada Back Data'!$A$261:$A$287,0),MATCH(M$5,'Leche Desnatada Back Data'!$A$261:$ZK$261,0)),INDEX('Leche Semidesnatada Back Data'!$A$261:$ZK$287,MATCH($B21,'Leche Semidesnatada Back Data'!$A$261:$A$287,0),MATCH(M$5,'Leche Semidesnatada Back Data'!$A$261:$ZK$261,0)))</f>
        <v>1.1200000000000001</v>
      </c>
      <c r="N21" s="38">
        <f t="array" ref="N21">CHOOSE(Enlaces!$G$1,INDEX('TOTAL LECHE LIQUIDA Back Data'!$A$261:$ZP$287,MATCH($B21,'TOTAL LECHE LIQUIDA Back Data'!$A$261:$A$287,0),MATCH(N$5,'TOTAL LECHE LIQUIDA Back Data'!$A$261:$ZP$261,0)),INDEX('Leche Entera Back Data'!$A$261:$ZK$287,MATCH($B21,'Leche Entera Back Data'!$A$261:$A$287,0),MATCH(N$5,'Leche Entera Back Data'!$A$261:$ZK$261,0)),INDEX('Leche Desnatada Back Data'!$A$261:$ZK$287,MATCH($B21,'Leche Desnatada Back Data'!$A$261:$A$287,0),MATCH(N$5,'Leche Desnatada Back Data'!$A$261:$ZK$261,0)),INDEX('Leche Semidesnatada Back Data'!$A$261:$ZK$287,MATCH($B21,'Leche Semidesnatada Back Data'!$A$261:$A$287,0),MATCH(N$5,'Leche Semidesnatada Back Data'!$A$261:$ZK$261,0)))</f>
        <v>1.1000000000000001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Data'!$A$261:$ZP$287,MATCH($B22,'TOTAL LECHE LIQUIDA Back Data'!$A$261:$A$287,0),MATCH(C$5,'TOTAL LECHE LIQUIDA Back Data'!$A$261:$ZP$261,0)),INDEX('Leche Entera Back Data'!$A$261:$ZK$287,MATCH($B22,'Leche Entera Back Data'!$A$261:$A$287,0),MATCH(C$5,'Leche Entera Back Data'!$A$261:$ZK$261,0)),INDEX('Leche Desnatada Back Data'!$A$261:$ZK$287,MATCH($B22,'Leche Desnatada Back Data'!$A$261:$A$287,0),MATCH(C$5,'Leche Desnatada Back Data'!$A$261:$ZK$261,0)),INDEX('Leche Semidesnatada Back Data'!$A$261:$ZK$287,MATCH($B22,'Leche Semidesnatada Back Data'!$A$261:$A$287,0),MATCH(C$5,'Leche Semidesnatada Back Data'!$A$261:$ZK$261,0)))</f>
        <v>0.46</v>
      </c>
      <c r="D22" s="38">
        <f t="array" ref="D22">CHOOSE(Enlaces!$G$1,INDEX('TOTAL LECHE LIQUIDA Back Data'!$A$261:$ZP$287,MATCH($B22,'TOTAL LECHE LIQUIDA Back Data'!$A$261:$A$287,0),MATCH(D$5,'TOTAL LECHE LIQUIDA Back Data'!$A$261:$ZP$261,0)),INDEX('Leche Entera Back Data'!$A$261:$ZK$287,MATCH($B22,'Leche Entera Back Data'!$A$261:$A$287,0),MATCH(D$5,'Leche Entera Back Data'!$A$261:$ZK$261,0)),INDEX('Leche Desnatada Back Data'!$A$261:$ZK$287,MATCH($B22,'Leche Desnatada Back Data'!$A$261:$A$287,0),MATCH(D$5,'Leche Desnatada Back Data'!$A$261:$ZK$261,0)),INDEX('Leche Semidesnatada Back Data'!$A$261:$ZK$287,MATCH($B22,'Leche Semidesnatada Back Data'!$A$261:$A$287,0),MATCH(D$5,'Leche Semidesnatada Back Data'!$A$261:$ZK$261,0)))</f>
        <v>0.78</v>
      </c>
      <c r="E22" s="38">
        <f t="array" ref="E22">CHOOSE(Enlaces!$G$1,INDEX('TOTAL LECHE LIQUIDA Back Data'!$A$261:$ZP$287,MATCH($B22,'TOTAL LECHE LIQUIDA Back Data'!$A$261:$A$287,0),MATCH(E$5,'TOTAL LECHE LIQUIDA Back Data'!$A$261:$ZP$261,0)),INDEX('Leche Entera Back Data'!$A$261:$ZK$287,MATCH($B22,'Leche Entera Back Data'!$A$261:$A$287,0),MATCH(E$5,'Leche Entera Back Data'!$A$261:$ZK$261,0)),INDEX('Leche Desnatada Back Data'!$A$261:$ZK$287,MATCH($B22,'Leche Desnatada Back Data'!$A$261:$A$287,0),MATCH(E$5,'Leche Desnatada Back Data'!$A$261:$ZK$261,0)),INDEX('Leche Semidesnatada Back Data'!$A$261:$ZK$287,MATCH($B22,'Leche Semidesnatada Back Data'!$A$261:$A$287,0),MATCH(E$5,'Leche Semidesnatada Back Data'!$A$261:$ZK$261,0)))</f>
        <v>0.9</v>
      </c>
      <c r="F22" s="38">
        <f t="array" ref="F22">CHOOSE(Enlaces!$G$1,INDEX('TOTAL LECHE LIQUIDA Back Data'!$A$261:$ZP$287,MATCH($B22,'TOTAL LECHE LIQUIDA Back Data'!$A$261:$A$287,0),MATCH(F$5,'TOTAL LECHE LIQUIDA Back Data'!$A$261:$ZP$261,0)),INDEX('Leche Entera Back Data'!$A$261:$ZK$287,MATCH($B22,'Leche Entera Back Data'!$A$261:$A$287,0),MATCH(F$5,'Leche Entera Back Data'!$A$261:$ZK$261,0)),INDEX('Leche Desnatada Back Data'!$A$261:$ZK$287,MATCH($B22,'Leche Desnatada Back Data'!$A$261:$A$287,0),MATCH(F$5,'Leche Desnatada Back Data'!$A$261:$ZK$261,0)),INDEX('Leche Semidesnatada Back Data'!$A$261:$ZK$287,MATCH($B22,'Leche Semidesnatada Back Data'!$A$261:$A$287,0),MATCH(F$5,'Leche Semidesnatada Back Data'!$A$261:$ZK$261,0)))</f>
        <v>0.73</v>
      </c>
      <c r="G22" s="38">
        <f t="array" ref="G22">CHOOSE(Enlaces!$G$1,INDEX('TOTAL LECHE LIQUIDA Back Data'!$A$261:$ZP$287,MATCH($B22,'TOTAL LECHE LIQUIDA Back Data'!$A$261:$A$287,0),MATCH(G$5,'TOTAL LECHE LIQUIDA Back Data'!$A$261:$ZP$261,0)),INDEX('Leche Entera Back Data'!$A$261:$ZK$287,MATCH($B22,'Leche Entera Back Data'!$A$261:$A$287,0),MATCH(G$5,'Leche Entera Back Data'!$A$261:$ZK$261,0)),INDEX('Leche Desnatada Back Data'!$A$261:$ZK$287,MATCH($B22,'Leche Desnatada Back Data'!$A$261:$A$287,0),MATCH(G$5,'Leche Desnatada Back Data'!$A$261:$ZK$261,0)),INDEX('Leche Semidesnatada Back Data'!$A$261:$ZK$287,MATCH($B22,'Leche Semidesnatada Back Data'!$A$261:$A$287,0),MATCH(G$5,'Leche Semidesnatada Back Data'!$A$261:$ZK$261,0)))</f>
        <v>1</v>
      </c>
      <c r="H22" s="38">
        <f t="array" ref="H22">CHOOSE(Enlaces!$G$1,INDEX('TOTAL LECHE LIQUIDA Back Data'!$A$261:$ZP$287,MATCH($B22,'TOTAL LECHE LIQUIDA Back Data'!$A$261:$A$287,0),MATCH(H$5,'TOTAL LECHE LIQUIDA Back Data'!$A$261:$ZP$261,0)),INDEX('Leche Entera Back Data'!$A$261:$ZK$287,MATCH($B22,'Leche Entera Back Data'!$A$261:$A$287,0),MATCH(H$5,'Leche Entera Back Data'!$A$261:$ZK$261,0)),INDEX('Leche Desnatada Back Data'!$A$261:$ZK$287,MATCH($B22,'Leche Desnatada Back Data'!$A$261:$A$287,0),MATCH(H$5,'Leche Desnatada Back Data'!$A$261:$ZK$261,0)),INDEX('Leche Semidesnatada Back Data'!$A$261:$ZK$287,MATCH($B22,'Leche Semidesnatada Back Data'!$A$261:$A$287,0),MATCH(H$5,'Leche Semidesnatada Back Data'!$A$261:$ZK$261,0)))</f>
        <v>1.19</v>
      </c>
      <c r="I22" s="38">
        <f t="array" ref="I22">CHOOSE(Enlaces!$G$1,INDEX('TOTAL LECHE LIQUIDA Back Data'!$A$261:$ZP$287,MATCH($B22,'TOTAL LECHE LIQUIDA Back Data'!$A$261:$A$287,0),MATCH(I$5,'TOTAL LECHE LIQUIDA Back Data'!$A$261:$ZP$261,0)),INDEX('Leche Entera Back Data'!$A$261:$ZK$287,MATCH($B22,'Leche Entera Back Data'!$A$261:$A$287,0),MATCH(I$5,'Leche Entera Back Data'!$A$261:$ZK$261,0)),INDEX('Leche Desnatada Back Data'!$A$261:$ZK$287,MATCH($B22,'Leche Desnatada Back Data'!$A$261:$A$287,0),MATCH(I$5,'Leche Desnatada Back Data'!$A$261:$ZK$261,0)),INDEX('Leche Semidesnatada Back Data'!$A$261:$ZK$287,MATCH($B22,'Leche Semidesnatada Back Data'!$A$261:$A$287,0),MATCH(I$5,'Leche Semidesnatada Back Data'!$A$261:$ZK$261,0)))</f>
        <v>1.0900000000000001</v>
      </c>
      <c r="J22" s="38">
        <f t="array" ref="J22">CHOOSE(Enlaces!$G$1,INDEX('TOTAL LECHE LIQUIDA Back Data'!$A$261:$ZP$287,MATCH($B22,'TOTAL LECHE LIQUIDA Back Data'!$A$261:$A$287,0),MATCH(J$5,'TOTAL LECHE LIQUIDA Back Data'!$A$261:$ZP$261,0)),INDEX('Leche Entera Back Data'!$A$261:$ZK$287,MATCH($B22,'Leche Entera Back Data'!$A$261:$A$287,0),MATCH(J$5,'Leche Entera Back Data'!$A$261:$ZK$261,0)),INDEX('Leche Desnatada Back Data'!$A$261:$ZK$287,MATCH($B22,'Leche Desnatada Back Data'!$A$261:$A$287,0),MATCH(J$5,'Leche Desnatada Back Data'!$A$261:$ZK$261,0)),INDEX('Leche Semidesnatada Back Data'!$A$261:$ZK$287,MATCH($B22,'Leche Semidesnatada Back Data'!$A$261:$A$287,0),MATCH(J$5,'Leche Semidesnatada Back Data'!$A$261:$ZK$261,0)))</f>
        <v>0.83</v>
      </c>
      <c r="K22" s="38">
        <f t="array" ref="K22">CHOOSE(Enlaces!$G$1,INDEX('TOTAL LECHE LIQUIDA Back Data'!$A$261:$ZP$287,MATCH($B22,'TOTAL LECHE LIQUIDA Back Data'!$A$261:$A$287,0),MATCH(K$5,'TOTAL LECHE LIQUIDA Back Data'!$A$261:$ZP$261,0)),INDEX('Leche Entera Back Data'!$A$261:$ZK$287,MATCH($B22,'Leche Entera Back Data'!$A$261:$A$287,0),MATCH(K$5,'Leche Entera Back Data'!$A$261:$ZK$261,0)),INDEX('Leche Desnatada Back Data'!$A$261:$ZK$287,MATCH($B22,'Leche Desnatada Back Data'!$A$261:$A$287,0),MATCH(K$5,'Leche Desnatada Back Data'!$A$261:$ZK$261,0)),INDEX('Leche Semidesnatada Back Data'!$A$261:$ZK$287,MATCH($B22,'Leche Semidesnatada Back Data'!$A$261:$A$287,0),MATCH(K$5,'Leche Semidesnatada Back Data'!$A$261:$ZK$261,0)))</f>
        <v>1.05</v>
      </c>
      <c r="L22" s="38">
        <f t="array" ref="L22">CHOOSE(Enlaces!$G$1,INDEX('TOTAL LECHE LIQUIDA Back Data'!$A$261:$ZP$287,MATCH($B22,'TOTAL LECHE LIQUIDA Back Data'!$A$261:$A$287,0),MATCH(L$5,'TOTAL LECHE LIQUIDA Back Data'!$A$261:$ZP$261,0)),INDEX('Leche Entera Back Data'!$A$261:$ZK$287,MATCH($B22,'Leche Entera Back Data'!$A$261:$A$287,0),MATCH(L$5,'Leche Entera Back Data'!$A$261:$ZK$261,0)),INDEX('Leche Desnatada Back Data'!$A$261:$ZK$287,MATCH($B22,'Leche Desnatada Back Data'!$A$261:$A$287,0),MATCH(L$5,'Leche Desnatada Back Data'!$A$261:$ZK$261,0)),INDEX('Leche Semidesnatada Back Data'!$A$261:$ZK$287,MATCH($B22,'Leche Semidesnatada Back Data'!$A$261:$A$287,0),MATCH(L$5,'Leche Semidesnatada Back Data'!$A$261:$ZK$261,0)))</f>
        <v>0.84</v>
      </c>
      <c r="M22" s="38">
        <f t="array" ref="M22">CHOOSE(Enlaces!$G$1,INDEX('TOTAL LECHE LIQUIDA Back Data'!$A$261:$ZP$287,MATCH($B22,'TOTAL LECHE LIQUIDA Back Data'!$A$261:$A$287,0),MATCH(M$5,'TOTAL LECHE LIQUIDA Back Data'!$A$261:$ZP$261,0)),INDEX('Leche Entera Back Data'!$A$261:$ZK$287,MATCH($B22,'Leche Entera Back Data'!$A$261:$A$287,0),MATCH(M$5,'Leche Entera Back Data'!$A$261:$ZK$261,0)),INDEX('Leche Desnatada Back Data'!$A$261:$ZK$287,MATCH($B22,'Leche Desnatada Back Data'!$A$261:$A$287,0),MATCH(M$5,'Leche Desnatada Back Data'!$A$261:$ZK$261,0)),INDEX('Leche Semidesnatada Back Data'!$A$261:$ZK$287,MATCH($B22,'Leche Semidesnatada Back Data'!$A$261:$A$287,0),MATCH(M$5,'Leche Semidesnatada Back Data'!$A$261:$ZK$261,0)))</f>
        <v>0.88</v>
      </c>
      <c r="N22" s="38">
        <f t="array" ref="N22">CHOOSE(Enlaces!$G$1,INDEX('TOTAL LECHE LIQUIDA Back Data'!$A$261:$ZP$287,MATCH($B22,'TOTAL LECHE LIQUIDA Back Data'!$A$261:$A$287,0),MATCH(N$5,'TOTAL LECHE LIQUIDA Back Data'!$A$261:$ZP$261,0)),INDEX('Leche Entera Back Data'!$A$261:$ZK$287,MATCH($B22,'Leche Entera Back Data'!$A$261:$A$287,0),MATCH(N$5,'Leche Entera Back Data'!$A$261:$ZK$261,0)),INDEX('Leche Desnatada Back Data'!$A$261:$ZK$287,MATCH($B22,'Leche Desnatada Back Data'!$A$261:$A$287,0),MATCH(N$5,'Leche Desnatada Back Data'!$A$261:$ZK$261,0)),INDEX('Leche Semidesnatada Back Data'!$A$261:$ZK$287,MATCH($B22,'Leche Semidesnatada Back Data'!$A$261:$A$287,0),MATCH(N$5,'Leche Semidesnatada Back Data'!$A$261:$ZK$261,0)))</f>
        <v>0.73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Data'!$A$261:$ZP$287,MATCH($B23,'TOTAL LECHE LIQUIDA Back Data'!$A$261:$A$287,0),MATCH(C$5,'TOTAL LECHE LIQUIDA Back Data'!$A$261:$ZP$261,0)),INDEX('Leche Entera Back Data'!$A$261:$ZK$287,MATCH($B23,'Leche Entera Back Data'!$A$261:$A$287,0),MATCH(C$5,'Leche Entera Back Data'!$A$261:$ZK$261,0)),INDEX('Leche Desnatada Back Data'!$A$261:$ZK$287,MATCH($B23,'Leche Desnatada Back Data'!$A$261:$A$287,0),MATCH(C$5,'Leche Desnatada Back Data'!$A$261:$ZK$261,0)),INDEX('Leche Semidesnatada Back Data'!$A$261:$ZK$287,MATCH($B23,'Leche Semidesnatada Back Data'!$A$261:$A$287,0),MATCH(C$5,'Leche Semidesnatada Back Data'!$A$261:$ZK$261,0)))</f>
        <v>0.73</v>
      </c>
      <c r="D23" s="38">
        <f t="array" ref="D23">CHOOSE(Enlaces!$G$1,INDEX('TOTAL LECHE LIQUIDA Back Data'!$A$261:$ZP$287,MATCH($B23,'TOTAL LECHE LIQUIDA Back Data'!$A$261:$A$287,0),MATCH(D$5,'TOTAL LECHE LIQUIDA Back Data'!$A$261:$ZP$261,0)),INDEX('Leche Entera Back Data'!$A$261:$ZK$287,MATCH($B23,'Leche Entera Back Data'!$A$261:$A$287,0),MATCH(D$5,'Leche Entera Back Data'!$A$261:$ZK$261,0)),INDEX('Leche Desnatada Back Data'!$A$261:$ZK$287,MATCH($B23,'Leche Desnatada Back Data'!$A$261:$A$287,0),MATCH(D$5,'Leche Desnatada Back Data'!$A$261:$ZK$261,0)),INDEX('Leche Semidesnatada Back Data'!$A$261:$ZK$287,MATCH($B23,'Leche Semidesnatada Back Data'!$A$261:$A$287,0),MATCH(D$5,'Leche Semidesnatada Back Data'!$A$261:$ZK$261,0)))</f>
        <v>0.86</v>
      </c>
      <c r="E23" s="38">
        <f t="array" ref="E23">CHOOSE(Enlaces!$G$1,INDEX('TOTAL LECHE LIQUIDA Back Data'!$A$261:$ZP$287,MATCH($B23,'TOTAL LECHE LIQUIDA Back Data'!$A$261:$A$287,0),MATCH(E$5,'TOTAL LECHE LIQUIDA Back Data'!$A$261:$ZP$261,0)),INDEX('Leche Entera Back Data'!$A$261:$ZK$287,MATCH($B23,'Leche Entera Back Data'!$A$261:$A$287,0),MATCH(E$5,'Leche Entera Back Data'!$A$261:$ZK$261,0)),INDEX('Leche Desnatada Back Data'!$A$261:$ZK$287,MATCH($B23,'Leche Desnatada Back Data'!$A$261:$A$287,0),MATCH(E$5,'Leche Desnatada Back Data'!$A$261:$ZK$261,0)),INDEX('Leche Semidesnatada Back Data'!$A$261:$ZK$287,MATCH($B23,'Leche Semidesnatada Back Data'!$A$261:$A$287,0),MATCH(E$5,'Leche Semidesnatada Back Data'!$A$261:$ZK$261,0)))</f>
        <v>0.93</v>
      </c>
      <c r="F23" s="38">
        <f t="array" ref="F23">CHOOSE(Enlaces!$G$1,INDEX('TOTAL LECHE LIQUIDA Back Data'!$A$261:$ZP$287,MATCH($B23,'TOTAL LECHE LIQUIDA Back Data'!$A$261:$A$287,0),MATCH(F$5,'TOTAL LECHE LIQUIDA Back Data'!$A$261:$ZP$261,0)),INDEX('Leche Entera Back Data'!$A$261:$ZK$287,MATCH($B23,'Leche Entera Back Data'!$A$261:$A$287,0),MATCH(F$5,'Leche Entera Back Data'!$A$261:$ZK$261,0)),INDEX('Leche Desnatada Back Data'!$A$261:$ZK$287,MATCH($B23,'Leche Desnatada Back Data'!$A$261:$A$287,0),MATCH(F$5,'Leche Desnatada Back Data'!$A$261:$ZK$261,0)),INDEX('Leche Semidesnatada Back Data'!$A$261:$ZK$287,MATCH($B23,'Leche Semidesnatada Back Data'!$A$261:$A$287,0),MATCH(F$5,'Leche Semidesnatada Back Data'!$A$261:$ZK$261,0)))</f>
        <v>0.6</v>
      </c>
      <c r="G23" s="38">
        <f t="array" ref="G23">CHOOSE(Enlaces!$G$1,INDEX('TOTAL LECHE LIQUIDA Back Data'!$A$261:$ZP$287,MATCH($B23,'TOTAL LECHE LIQUIDA Back Data'!$A$261:$A$287,0),MATCH(G$5,'TOTAL LECHE LIQUIDA Back Data'!$A$261:$ZP$261,0)),INDEX('Leche Entera Back Data'!$A$261:$ZK$287,MATCH($B23,'Leche Entera Back Data'!$A$261:$A$287,0),MATCH(G$5,'Leche Entera Back Data'!$A$261:$ZK$261,0)),INDEX('Leche Desnatada Back Data'!$A$261:$ZK$287,MATCH($B23,'Leche Desnatada Back Data'!$A$261:$A$287,0),MATCH(G$5,'Leche Desnatada Back Data'!$A$261:$ZK$261,0)),INDEX('Leche Semidesnatada Back Data'!$A$261:$ZK$287,MATCH($B23,'Leche Semidesnatada Back Data'!$A$261:$A$287,0),MATCH(G$5,'Leche Semidesnatada Back Data'!$A$261:$ZK$261,0)))</f>
        <v>0.63</v>
      </c>
      <c r="H23" s="38">
        <f t="array" ref="H23">CHOOSE(Enlaces!$G$1,INDEX('TOTAL LECHE LIQUIDA Back Data'!$A$261:$ZP$287,MATCH($B23,'TOTAL LECHE LIQUIDA Back Data'!$A$261:$A$287,0),MATCH(H$5,'TOTAL LECHE LIQUIDA Back Data'!$A$261:$ZP$261,0)),INDEX('Leche Entera Back Data'!$A$261:$ZK$287,MATCH($B23,'Leche Entera Back Data'!$A$261:$A$287,0),MATCH(H$5,'Leche Entera Back Data'!$A$261:$ZK$261,0)),INDEX('Leche Desnatada Back Data'!$A$261:$ZK$287,MATCH($B23,'Leche Desnatada Back Data'!$A$261:$A$287,0),MATCH(H$5,'Leche Desnatada Back Data'!$A$261:$ZK$261,0)),INDEX('Leche Semidesnatada Back Data'!$A$261:$ZK$287,MATCH($B23,'Leche Semidesnatada Back Data'!$A$261:$A$287,0),MATCH(H$5,'Leche Semidesnatada Back Data'!$A$261:$ZK$261,0)))</f>
        <v>0.79</v>
      </c>
      <c r="I23" s="38">
        <f t="array" ref="I23">CHOOSE(Enlaces!$G$1,INDEX('TOTAL LECHE LIQUIDA Back Data'!$A$261:$ZP$287,MATCH($B23,'TOTAL LECHE LIQUIDA Back Data'!$A$261:$A$287,0),MATCH(I$5,'TOTAL LECHE LIQUIDA Back Data'!$A$261:$ZP$261,0)),INDEX('Leche Entera Back Data'!$A$261:$ZK$287,MATCH($B23,'Leche Entera Back Data'!$A$261:$A$287,0),MATCH(I$5,'Leche Entera Back Data'!$A$261:$ZK$261,0)),INDEX('Leche Desnatada Back Data'!$A$261:$ZK$287,MATCH($B23,'Leche Desnatada Back Data'!$A$261:$A$287,0),MATCH(I$5,'Leche Desnatada Back Data'!$A$261:$ZK$261,0)),INDEX('Leche Semidesnatada Back Data'!$A$261:$ZK$287,MATCH($B23,'Leche Semidesnatada Back Data'!$A$261:$A$287,0),MATCH(I$5,'Leche Semidesnatada Back Data'!$A$261:$ZK$261,0)))</f>
        <v>0.81</v>
      </c>
      <c r="J23" s="38">
        <f t="array" ref="J23">CHOOSE(Enlaces!$G$1,INDEX('TOTAL LECHE LIQUIDA Back Data'!$A$261:$ZP$287,MATCH($B23,'TOTAL LECHE LIQUIDA Back Data'!$A$261:$A$287,0),MATCH(J$5,'TOTAL LECHE LIQUIDA Back Data'!$A$261:$ZP$261,0)),INDEX('Leche Entera Back Data'!$A$261:$ZK$287,MATCH($B23,'Leche Entera Back Data'!$A$261:$A$287,0),MATCH(J$5,'Leche Entera Back Data'!$A$261:$ZK$261,0)),INDEX('Leche Desnatada Back Data'!$A$261:$ZK$287,MATCH($B23,'Leche Desnatada Back Data'!$A$261:$A$287,0),MATCH(J$5,'Leche Desnatada Back Data'!$A$261:$ZK$261,0)),INDEX('Leche Semidesnatada Back Data'!$A$261:$ZK$287,MATCH($B23,'Leche Semidesnatada Back Data'!$A$261:$A$287,0),MATCH(J$5,'Leche Semidesnatada Back Data'!$A$261:$ZK$261,0)))</f>
        <v>0.81</v>
      </c>
      <c r="K23" s="38">
        <f t="array" ref="K23">CHOOSE(Enlaces!$G$1,INDEX('TOTAL LECHE LIQUIDA Back Data'!$A$261:$ZP$287,MATCH($B23,'TOTAL LECHE LIQUIDA Back Data'!$A$261:$A$287,0),MATCH(K$5,'TOTAL LECHE LIQUIDA Back Data'!$A$261:$ZP$261,0)),INDEX('Leche Entera Back Data'!$A$261:$ZK$287,MATCH($B23,'Leche Entera Back Data'!$A$261:$A$287,0),MATCH(K$5,'Leche Entera Back Data'!$A$261:$ZK$261,0)),INDEX('Leche Desnatada Back Data'!$A$261:$ZK$287,MATCH($B23,'Leche Desnatada Back Data'!$A$261:$A$287,0),MATCH(K$5,'Leche Desnatada Back Data'!$A$261:$ZK$261,0)),INDEX('Leche Semidesnatada Back Data'!$A$261:$ZK$287,MATCH($B23,'Leche Semidesnatada Back Data'!$A$261:$A$287,0),MATCH(K$5,'Leche Semidesnatada Back Data'!$A$261:$ZK$261,0)))</f>
        <v>0.86</v>
      </c>
      <c r="L23" s="38">
        <f t="array" ref="L23">CHOOSE(Enlaces!$G$1,INDEX('TOTAL LECHE LIQUIDA Back Data'!$A$261:$ZP$287,MATCH($B23,'TOTAL LECHE LIQUIDA Back Data'!$A$261:$A$287,0),MATCH(L$5,'TOTAL LECHE LIQUIDA Back Data'!$A$261:$ZP$261,0)),INDEX('Leche Entera Back Data'!$A$261:$ZK$287,MATCH($B23,'Leche Entera Back Data'!$A$261:$A$287,0),MATCH(L$5,'Leche Entera Back Data'!$A$261:$ZK$261,0)),INDEX('Leche Desnatada Back Data'!$A$261:$ZK$287,MATCH($B23,'Leche Desnatada Back Data'!$A$261:$A$287,0),MATCH(L$5,'Leche Desnatada Back Data'!$A$261:$ZK$261,0)),INDEX('Leche Semidesnatada Back Data'!$A$261:$ZK$287,MATCH($B23,'Leche Semidesnatada Back Data'!$A$261:$A$287,0),MATCH(L$5,'Leche Semidesnatada Back Data'!$A$261:$ZK$261,0)))</f>
        <v>0.88</v>
      </c>
      <c r="M23" s="38">
        <f t="array" ref="M23">CHOOSE(Enlaces!$G$1,INDEX('TOTAL LECHE LIQUIDA Back Data'!$A$261:$ZP$287,MATCH($B23,'TOTAL LECHE LIQUIDA Back Data'!$A$261:$A$287,0),MATCH(M$5,'TOTAL LECHE LIQUIDA Back Data'!$A$261:$ZP$261,0)),INDEX('Leche Entera Back Data'!$A$261:$ZK$287,MATCH($B23,'Leche Entera Back Data'!$A$261:$A$287,0),MATCH(M$5,'Leche Entera Back Data'!$A$261:$ZK$261,0)),INDEX('Leche Desnatada Back Data'!$A$261:$ZK$287,MATCH($B23,'Leche Desnatada Back Data'!$A$261:$A$287,0),MATCH(M$5,'Leche Desnatada Back Data'!$A$261:$ZK$261,0)),INDEX('Leche Semidesnatada Back Data'!$A$261:$ZK$287,MATCH($B23,'Leche Semidesnatada Back Data'!$A$261:$A$287,0),MATCH(M$5,'Leche Semidesnatada Back Data'!$A$261:$ZK$261,0)))</f>
        <v>0.74</v>
      </c>
      <c r="N23" s="38">
        <f t="array" ref="N23">CHOOSE(Enlaces!$G$1,INDEX('TOTAL LECHE LIQUIDA Back Data'!$A$261:$ZP$287,MATCH($B23,'TOTAL LECHE LIQUIDA Back Data'!$A$261:$A$287,0),MATCH(N$5,'TOTAL LECHE LIQUIDA Back Data'!$A$261:$ZP$261,0)),INDEX('Leche Entera Back Data'!$A$261:$ZK$287,MATCH($B23,'Leche Entera Back Data'!$A$261:$A$287,0),MATCH(N$5,'Leche Entera Back Data'!$A$261:$ZK$261,0)),INDEX('Leche Desnatada Back Data'!$A$261:$ZK$287,MATCH($B23,'Leche Desnatada Back Data'!$A$261:$A$287,0),MATCH(N$5,'Leche Desnatada Back Data'!$A$261:$ZK$261,0)),INDEX('Leche Semidesnatada Back Data'!$A$261:$ZK$287,MATCH($B23,'Leche Semidesnatada Back Data'!$A$261:$A$287,0),MATCH(N$5,'Leche Semidesnatada Back Data'!$A$261:$ZK$261,0)))</f>
        <v>0.54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Data'!$A$261:$ZP$287,MATCH($B24,'TOTAL LECHE LIQUIDA Back Data'!$A$261:$A$287,0),MATCH(C$5,'TOTAL LECHE LIQUIDA Back Data'!$A$261:$ZP$261,0)),INDEX('Leche Entera Back Data'!$A$261:$ZK$287,MATCH($B24,'Leche Entera Back Data'!$A$261:$A$287,0),MATCH(C$5,'Leche Entera Back Data'!$A$261:$ZK$261,0)),INDEX('Leche Desnatada Back Data'!$A$261:$ZK$287,MATCH($B24,'Leche Desnatada Back Data'!$A$261:$A$287,0),MATCH(C$5,'Leche Desnatada Back Data'!$A$261:$ZK$261,0)),INDEX('Leche Semidesnatada Back Data'!$A$261:$ZK$287,MATCH($B24,'Leche Semidesnatada Back Data'!$A$261:$A$287,0),MATCH(C$5,'Leche Semidesnatada Back Data'!$A$261:$ZK$261,0)))</f>
        <v>0.11</v>
      </c>
      <c r="D24" s="38">
        <f t="array" ref="D24">CHOOSE(Enlaces!$G$1,INDEX('TOTAL LECHE LIQUIDA Back Data'!$A$261:$ZP$287,MATCH($B24,'TOTAL LECHE LIQUIDA Back Data'!$A$261:$A$287,0),MATCH(D$5,'TOTAL LECHE LIQUIDA Back Data'!$A$261:$ZP$261,0)),INDEX('Leche Entera Back Data'!$A$261:$ZK$287,MATCH($B24,'Leche Entera Back Data'!$A$261:$A$287,0),MATCH(D$5,'Leche Entera Back Data'!$A$261:$ZK$261,0)),INDEX('Leche Desnatada Back Data'!$A$261:$ZK$287,MATCH($B24,'Leche Desnatada Back Data'!$A$261:$A$287,0),MATCH(D$5,'Leche Desnatada Back Data'!$A$261:$ZK$261,0)),INDEX('Leche Semidesnatada Back Data'!$A$261:$ZK$287,MATCH($B24,'Leche Semidesnatada Back Data'!$A$261:$A$287,0),MATCH(D$5,'Leche Semidesnatada Back Data'!$A$261:$ZK$261,0)))</f>
        <v>0.21</v>
      </c>
      <c r="E24" s="38">
        <f t="array" ref="E24">CHOOSE(Enlaces!$G$1,INDEX('TOTAL LECHE LIQUIDA Back Data'!$A$261:$ZP$287,MATCH($B24,'TOTAL LECHE LIQUIDA Back Data'!$A$261:$A$287,0),MATCH(E$5,'TOTAL LECHE LIQUIDA Back Data'!$A$261:$ZP$261,0)),INDEX('Leche Entera Back Data'!$A$261:$ZK$287,MATCH($B24,'Leche Entera Back Data'!$A$261:$A$287,0),MATCH(E$5,'Leche Entera Back Data'!$A$261:$ZK$261,0)),INDEX('Leche Desnatada Back Data'!$A$261:$ZK$287,MATCH($B24,'Leche Desnatada Back Data'!$A$261:$A$287,0),MATCH(E$5,'Leche Desnatada Back Data'!$A$261:$ZK$261,0)),INDEX('Leche Semidesnatada Back Data'!$A$261:$ZK$287,MATCH($B24,'Leche Semidesnatada Back Data'!$A$261:$A$287,0),MATCH(E$5,'Leche Semidesnatada Back Data'!$A$261:$ZK$261,0)))</f>
        <v>0.2</v>
      </c>
      <c r="F24" s="38">
        <f t="array" ref="F24">CHOOSE(Enlaces!$G$1,INDEX('TOTAL LECHE LIQUIDA Back Data'!$A$261:$ZP$287,MATCH($B24,'TOTAL LECHE LIQUIDA Back Data'!$A$261:$A$287,0),MATCH(F$5,'TOTAL LECHE LIQUIDA Back Data'!$A$261:$ZP$261,0)),INDEX('Leche Entera Back Data'!$A$261:$ZK$287,MATCH($B24,'Leche Entera Back Data'!$A$261:$A$287,0),MATCH(F$5,'Leche Entera Back Data'!$A$261:$ZK$261,0)),INDEX('Leche Desnatada Back Data'!$A$261:$ZK$287,MATCH($B24,'Leche Desnatada Back Data'!$A$261:$A$287,0),MATCH(F$5,'Leche Desnatada Back Data'!$A$261:$ZK$261,0)),INDEX('Leche Semidesnatada Back Data'!$A$261:$ZK$287,MATCH($B24,'Leche Semidesnatada Back Data'!$A$261:$A$287,0),MATCH(F$5,'Leche Semidesnatada Back Data'!$A$261:$ZK$261,0)))</f>
        <v>0.28999999999999998</v>
      </c>
      <c r="G24" s="38">
        <f t="array" ref="G24">CHOOSE(Enlaces!$G$1,INDEX('TOTAL LECHE LIQUIDA Back Data'!$A$261:$ZP$287,MATCH($B24,'TOTAL LECHE LIQUIDA Back Data'!$A$261:$A$287,0),MATCH(G$5,'TOTAL LECHE LIQUIDA Back Data'!$A$261:$ZP$261,0)),INDEX('Leche Entera Back Data'!$A$261:$ZK$287,MATCH($B24,'Leche Entera Back Data'!$A$261:$A$287,0),MATCH(G$5,'Leche Entera Back Data'!$A$261:$ZK$261,0)),INDEX('Leche Desnatada Back Data'!$A$261:$ZK$287,MATCH($B24,'Leche Desnatada Back Data'!$A$261:$A$287,0),MATCH(G$5,'Leche Desnatada Back Data'!$A$261:$ZK$261,0)),INDEX('Leche Semidesnatada Back Data'!$A$261:$ZK$287,MATCH($B24,'Leche Semidesnatada Back Data'!$A$261:$A$287,0),MATCH(G$5,'Leche Semidesnatada Back Data'!$A$261:$ZK$261,0)))</f>
        <v>0.24</v>
      </c>
      <c r="H24" s="38">
        <f t="array" ref="H24">CHOOSE(Enlaces!$G$1,INDEX('TOTAL LECHE LIQUIDA Back Data'!$A$261:$ZP$287,MATCH($B24,'TOTAL LECHE LIQUIDA Back Data'!$A$261:$A$287,0),MATCH(H$5,'TOTAL LECHE LIQUIDA Back Data'!$A$261:$ZP$261,0)),INDEX('Leche Entera Back Data'!$A$261:$ZK$287,MATCH($B24,'Leche Entera Back Data'!$A$261:$A$287,0),MATCH(H$5,'Leche Entera Back Data'!$A$261:$ZK$261,0)),INDEX('Leche Desnatada Back Data'!$A$261:$ZK$287,MATCH($B24,'Leche Desnatada Back Data'!$A$261:$A$287,0),MATCH(H$5,'Leche Desnatada Back Data'!$A$261:$ZK$261,0)),INDEX('Leche Semidesnatada Back Data'!$A$261:$ZK$287,MATCH($B24,'Leche Semidesnatada Back Data'!$A$261:$A$287,0),MATCH(H$5,'Leche Semidesnatada Back Data'!$A$261:$ZK$261,0)))</f>
        <v>0.35</v>
      </c>
      <c r="I24" s="38">
        <f t="array" ref="I24">CHOOSE(Enlaces!$G$1,INDEX('TOTAL LECHE LIQUIDA Back Data'!$A$261:$ZP$287,MATCH($B24,'TOTAL LECHE LIQUIDA Back Data'!$A$261:$A$287,0),MATCH(I$5,'TOTAL LECHE LIQUIDA Back Data'!$A$261:$ZP$261,0)),INDEX('Leche Entera Back Data'!$A$261:$ZK$287,MATCH($B24,'Leche Entera Back Data'!$A$261:$A$287,0),MATCH(I$5,'Leche Entera Back Data'!$A$261:$ZK$261,0)),INDEX('Leche Desnatada Back Data'!$A$261:$ZK$287,MATCH($B24,'Leche Desnatada Back Data'!$A$261:$A$287,0),MATCH(I$5,'Leche Desnatada Back Data'!$A$261:$ZK$261,0)),INDEX('Leche Semidesnatada Back Data'!$A$261:$ZK$287,MATCH($B24,'Leche Semidesnatada Back Data'!$A$261:$A$287,0),MATCH(I$5,'Leche Semidesnatada Back Data'!$A$261:$ZK$261,0)))</f>
        <v>0.35</v>
      </c>
      <c r="J24" s="38">
        <f t="array" ref="J24">CHOOSE(Enlaces!$G$1,INDEX('TOTAL LECHE LIQUIDA Back Data'!$A$261:$ZP$287,MATCH($B24,'TOTAL LECHE LIQUIDA Back Data'!$A$261:$A$287,0),MATCH(J$5,'TOTAL LECHE LIQUIDA Back Data'!$A$261:$ZP$261,0)),INDEX('Leche Entera Back Data'!$A$261:$ZK$287,MATCH($B24,'Leche Entera Back Data'!$A$261:$A$287,0),MATCH(J$5,'Leche Entera Back Data'!$A$261:$ZK$261,0)),INDEX('Leche Desnatada Back Data'!$A$261:$ZK$287,MATCH($B24,'Leche Desnatada Back Data'!$A$261:$A$287,0),MATCH(J$5,'Leche Desnatada Back Data'!$A$261:$ZK$261,0)),INDEX('Leche Semidesnatada Back Data'!$A$261:$ZK$287,MATCH($B24,'Leche Semidesnatada Back Data'!$A$261:$A$287,0),MATCH(J$5,'Leche Semidesnatada Back Data'!$A$261:$ZK$261,0)))</f>
        <v>0.21</v>
      </c>
      <c r="K24" s="38">
        <f t="array" ref="K24">CHOOSE(Enlaces!$G$1,INDEX('TOTAL LECHE LIQUIDA Back Data'!$A$261:$ZP$287,MATCH($B24,'TOTAL LECHE LIQUIDA Back Data'!$A$261:$A$287,0),MATCH(K$5,'TOTAL LECHE LIQUIDA Back Data'!$A$261:$ZP$261,0)),INDEX('Leche Entera Back Data'!$A$261:$ZK$287,MATCH($B24,'Leche Entera Back Data'!$A$261:$A$287,0),MATCH(K$5,'Leche Entera Back Data'!$A$261:$ZK$261,0)),INDEX('Leche Desnatada Back Data'!$A$261:$ZK$287,MATCH($B24,'Leche Desnatada Back Data'!$A$261:$A$287,0),MATCH(K$5,'Leche Desnatada Back Data'!$A$261:$ZK$261,0)),INDEX('Leche Semidesnatada Back Data'!$A$261:$ZK$287,MATCH($B24,'Leche Semidesnatada Back Data'!$A$261:$A$287,0),MATCH(K$5,'Leche Semidesnatada Back Data'!$A$261:$ZK$261,0)))</f>
        <v>0.19</v>
      </c>
      <c r="L24" s="38">
        <f t="array" ref="L24">CHOOSE(Enlaces!$G$1,INDEX('TOTAL LECHE LIQUIDA Back Data'!$A$261:$ZP$287,MATCH($B24,'TOTAL LECHE LIQUIDA Back Data'!$A$261:$A$287,0),MATCH(L$5,'TOTAL LECHE LIQUIDA Back Data'!$A$261:$ZP$261,0)),INDEX('Leche Entera Back Data'!$A$261:$ZK$287,MATCH($B24,'Leche Entera Back Data'!$A$261:$A$287,0),MATCH(L$5,'Leche Entera Back Data'!$A$261:$ZK$261,0)),INDEX('Leche Desnatada Back Data'!$A$261:$ZK$287,MATCH($B24,'Leche Desnatada Back Data'!$A$261:$A$287,0),MATCH(L$5,'Leche Desnatada Back Data'!$A$261:$ZK$261,0)),INDEX('Leche Semidesnatada Back Data'!$A$261:$ZK$287,MATCH($B24,'Leche Semidesnatada Back Data'!$A$261:$A$287,0),MATCH(L$5,'Leche Semidesnatada Back Data'!$A$261:$ZK$261,0)))</f>
        <v>0.19</v>
      </c>
      <c r="M24" s="38">
        <f t="array" ref="M24">CHOOSE(Enlaces!$G$1,INDEX('TOTAL LECHE LIQUIDA Back Data'!$A$261:$ZP$287,MATCH($B24,'TOTAL LECHE LIQUIDA Back Data'!$A$261:$A$287,0),MATCH(M$5,'TOTAL LECHE LIQUIDA Back Data'!$A$261:$ZP$261,0)),INDEX('Leche Entera Back Data'!$A$261:$ZK$287,MATCH($B24,'Leche Entera Back Data'!$A$261:$A$287,0),MATCH(M$5,'Leche Entera Back Data'!$A$261:$ZK$261,0)),INDEX('Leche Desnatada Back Data'!$A$261:$ZK$287,MATCH($B24,'Leche Desnatada Back Data'!$A$261:$A$287,0),MATCH(M$5,'Leche Desnatada Back Data'!$A$261:$ZK$261,0)),INDEX('Leche Semidesnatada Back Data'!$A$261:$ZK$287,MATCH($B24,'Leche Semidesnatada Back Data'!$A$261:$A$287,0),MATCH(M$5,'Leche Semidesnatada Back Data'!$A$261:$ZK$261,0)))</f>
        <v>0.24</v>
      </c>
      <c r="N24" s="38">
        <f t="array" ref="N24">CHOOSE(Enlaces!$G$1,INDEX('TOTAL LECHE LIQUIDA Back Data'!$A$261:$ZP$287,MATCH($B24,'TOTAL LECHE LIQUIDA Back Data'!$A$261:$A$287,0),MATCH(N$5,'TOTAL LECHE LIQUIDA Back Data'!$A$261:$ZP$261,0)),INDEX('Leche Entera Back Data'!$A$261:$ZK$287,MATCH($B24,'Leche Entera Back Data'!$A$261:$A$287,0),MATCH(N$5,'Leche Entera Back Data'!$A$261:$ZK$261,0)),INDEX('Leche Desnatada Back Data'!$A$261:$ZK$287,MATCH($B24,'Leche Desnatada Back Data'!$A$261:$A$287,0),MATCH(N$5,'Leche Desnatada Back Data'!$A$261:$ZK$261,0)),INDEX('Leche Semidesnatada Back Data'!$A$261:$ZK$287,MATCH($B24,'Leche Semidesnatada Back Data'!$A$261:$A$287,0),MATCH(N$5,'Leche Semidesnatada Back Data'!$A$261:$ZK$261,0)))</f>
        <v>0.21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Data'!$A$261:$ZP$287,MATCH($B25,'TOTAL LECHE LIQUIDA Back Data'!$A$261:$A$287,0),MATCH(C$5,'TOTAL LECHE LIQUIDA Back Data'!$A$261:$ZP$261,0)),INDEX('Leche Entera Back Data'!$A$261:$ZK$287,MATCH($B25,'Leche Entera Back Data'!$A$261:$A$287,0),MATCH(C$5,'Leche Entera Back Data'!$A$261:$ZK$261,0)),INDEX('Leche Desnatada Back Data'!$A$261:$ZK$287,MATCH($B25,'Leche Desnatada Back Data'!$A$261:$A$287,0),MATCH(C$5,'Leche Desnatada Back Data'!$A$261:$ZK$261,0)),INDEX('Leche Semidesnatada Back Data'!$A$261:$ZK$287,MATCH($B25,'Leche Semidesnatada Back Data'!$A$261:$A$287,0),MATCH(C$5,'Leche Semidesnatada Back Data'!$A$261:$ZK$261,0)))</f>
        <v>1.41</v>
      </c>
      <c r="D25" s="38">
        <f t="array" ref="D25">CHOOSE(Enlaces!$G$1,INDEX('TOTAL LECHE LIQUIDA Back Data'!$A$261:$ZP$287,MATCH($B25,'TOTAL LECHE LIQUIDA Back Data'!$A$261:$A$287,0),MATCH(D$5,'TOTAL LECHE LIQUIDA Back Data'!$A$261:$ZP$261,0)),INDEX('Leche Entera Back Data'!$A$261:$ZK$287,MATCH($B25,'Leche Entera Back Data'!$A$261:$A$287,0),MATCH(D$5,'Leche Entera Back Data'!$A$261:$ZK$261,0)),INDEX('Leche Desnatada Back Data'!$A$261:$ZK$287,MATCH($B25,'Leche Desnatada Back Data'!$A$261:$A$287,0),MATCH(D$5,'Leche Desnatada Back Data'!$A$261:$ZK$261,0)),INDEX('Leche Semidesnatada Back Data'!$A$261:$ZK$287,MATCH($B25,'Leche Semidesnatada Back Data'!$A$261:$A$287,0),MATCH(D$5,'Leche Semidesnatada Back Data'!$A$261:$ZK$261,0)))</f>
        <v>1.55</v>
      </c>
      <c r="E25" s="38">
        <f t="array" ref="E25">CHOOSE(Enlaces!$G$1,INDEX('TOTAL LECHE LIQUIDA Back Data'!$A$261:$ZP$287,MATCH($B25,'TOTAL LECHE LIQUIDA Back Data'!$A$261:$A$287,0),MATCH(E$5,'TOTAL LECHE LIQUIDA Back Data'!$A$261:$ZP$261,0)),INDEX('Leche Entera Back Data'!$A$261:$ZK$287,MATCH($B25,'Leche Entera Back Data'!$A$261:$A$287,0),MATCH(E$5,'Leche Entera Back Data'!$A$261:$ZK$261,0)),INDEX('Leche Desnatada Back Data'!$A$261:$ZK$287,MATCH($B25,'Leche Desnatada Back Data'!$A$261:$A$287,0),MATCH(E$5,'Leche Desnatada Back Data'!$A$261:$ZK$261,0)),INDEX('Leche Semidesnatada Back Data'!$A$261:$ZK$287,MATCH($B25,'Leche Semidesnatada Back Data'!$A$261:$A$287,0),MATCH(E$5,'Leche Semidesnatada Back Data'!$A$261:$ZK$261,0)))</f>
        <v>1.29</v>
      </c>
      <c r="F25" s="38">
        <f t="array" ref="F25">CHOOSE(Enlaces!$G$1,INDEX('TOTAL LECHE LIQUIDA Back Data'!$A$261:$ZP$287,MATCH($B25,'TOTAL LECHE LIQUIDA Back Data'!$A$261:$A$287,0),MATCH(F$5,'TOTAL LECHE LIQUIDA Back Data'!$A$261:$ZP$261,0)),INDEX('Leche Entera Back Data'!$A$261:$ZK$287,MATCH($B25,'Leche Entera Back Data'!$A$261:$A$287,0),MATCH(F$5,'Leche Entera Back Data'!$A$261:$ZK$261,0)),INDEX('Leche Desnatada Back Data'!$A$261:$ZK$287,MATCH($B25,'Leche Desnatada Back Data'!$A$261:$A$287,0),MATCH(F$5,'Leche Desnatada Back Data'!$A$261:$ZK$261,0)),INDEX('Leche Semidesnatada Back Data'!$A$261:$ZK$287,MATCH($B25,'Leche Semidesnatada Back Data'!$A$261:$A$287,0),MATCH(F$5,'Leche Semidesnatada Back Data'!$A$261:$ZK$261,0)))</f>
        <v>1.39</v>
      </c>
      <c r="G25" s="38">
        <f t="array" ref="G25">CHOOSE(Enlaces!$G$1,INDEX('TOTAL LECHE LIQUIDA Back Data'!$A$261:$ZP$287,MATCH($B25,'TOTAL LECHE LIQUIDA Back Data'!$A$261:$A$287,0),MATCH(G$5,'TOTAL LECHE LIQUIDA Back Data'!$A$261:$ZP$261,0)),INDEX('Leche Entera Back Data'!$A$261:$ZK$287,MATCH($B25,'Leche Entera Back Data'!$A$261:$A$287,0),MATCH(G$5,'Leche Entera Back Data'!$A$261:$ZK$261,0)),INDEX('Leche Desnatada Back Data'!$A$261:$ZK$287,MATCH($B25,'Leche Desnatada Back Data'!$A$261:$A$287,0),MATCH(G$5,'Leche Desnatada Back Data'!$A$261:$ZK$261,0)),INDEX('Leche Semidesnatada Back Data'!$A$261:$ZK$287,MATCH($B25,'Leche Semidesnatada Back Data'!$A$261:$A$287,0),MATCH(G$5,'Leche Semidesnatada Back Data'!$A$261:$ZK$261,0)))</f>
        <v>1.44</v>
      </c>
      <c r="H25" s="38">
        <f t="array" ref="H25">CHOOSE(Enlaces!$G$1,INDEX('TOTAL LECHE LIQUIDA Back Data'!$A$261:$ZP$287,MATCH($B25,'TOTAL LECHE LIQUIDA Back Data'!$A$261:$A$287,0),MATCH(H$5,'TOTAL LECHE LIQUIDA Back Data'!$A$261:$ZP$261,0)),INDEX('Leche Entera Back Data'!$A$261:$ZK$287,MATCH($B25,'Leche Entera Back Data'!$A$261:$A$287,0),MATCH(H$5,'Leche Entera Back Data'!$A$261:$ZK$261,0)),INDEX('Leche Desnatada Back Data'!$A$261:$ZK$287,MATCH($B25,'Leche Desnatada Back Data'!$A$261:$A$287,0),MATCH(H$5,'Leche Desnatada Back Data'!$A$261:$ZK$261,0)),INDEX('Leche Semidesnatada Back Data'!$A$261:$ZK$287,MATCH($B25,'Leche Semidesnatada Back Data'!$A$261:$A$287,0),MATCH(H$5,'Leche Semidesnatada Back Data'!$A$261:$ZK$261,0)))</f>
        <v>1.27</v>
      </c>
      <c r="I25" s="38">
        <f t="array" ref="I25">CHOOSE(Enlaces!$G$1,INDEX('TOTAL LECHE LIQUIDA Back Data'!$A$261:$ZP$287,MATCH($B25,'TOTAL LECHE LIQUIDA Back Data'!$A$261:$A$287,0),MATCH(I$5,'TOTAL LECHE LIQUIDA Back Data'!$A$261:$ZP$261,0)),INDEX('Leche Entera Back Data'!$A$261:$ZK$287,MATCH($B25,'Leche Entera Back Data'!$A$261:$A$287,0),MATCH(I$5,'Leche Entera Back Data'!$A$261:$ZK$261,0)),INDEX('Leche Desnatada Back Data'!$A$261:$ZK$287,MATCH($B25,'Leche Desnatada Back Data'!$A$261:$A$287,0),MATCH(I$5,'Leche Desnatada Back Data'!$A$261:$ZK$261,0)),INDEX('Leche Semidesnatada Back Data'!$A$261:$ZK$287,MATCH($B25,'Leche Semidesnatada Back Data'!$A$261:$A$287,0),MATCH(I$5,'Leche Semidesnatada Back Data'!$A$261:$ZK$261,0)))</f>
        <v>0.92</v>
      </c>
      <c r="J25" s="38">
        <f t="array" ref="J25">CHOOSE(Enlaces!$G$1,INDEX('TOTAL LECHE LIQUIDA Back Data'!$A$261:$ZP$287,MATCH($B25,'TOTAL LECHE LIQUIDA Back Data'!$A$261:$A$287,0),MATCH(J$5,'TOTAL LECHE LIQUIDA Back Data'!$A$261:$ZP$261,0)),INDEX('Leche Entera Back Data'!$A$261:$ZK$287,MATCH($B25,'Leche Entera Back Data'!$A$261:$A$287,0),MATCH(J$5,'Leche Entera Back Data'!$A$261:$ZK$261,0)),INDEX('Leche Desnatada Back Data'!$A$261:$ZK$287,MATCH($B25,'Leche Desnatada Back Data'!$A$261:$A$287,0),MATCH(J$5,'Leche Desnatada Back Data'!$A$261:$ZK$261,0)),INDEX('Leche Semidesnatada Back Data'!$A$261:$ZK$287,MATCH($B25,'Leche Semidesnatada Back Data'!$A$261:$A$287,0),MATCH(J$5,'Leche Semidesnatada Back Data'!$A$261:$ZK$261,0)))</f>
        <v>1.1200000000000001</v>
      </c>
      <c r="K25" s="38">
        <f t="array" ref="K25">CHOOSE(Enlaces!$G$1,INDEX('TOTAL LECHE LIQUIDA Back Data'!$A$261:$ZP$287,MATCH($B25,'TOTAL LECHE LIQUIDA Back Data'!$A$261:$A$287,0),MATCH(K$5,'TOTAL LECHE LIQUIDA Back Data'!$A$261:$ZP$261,0)),INDEX('Leche Entera Back Data'!$A$261:$ZK$287,MATCH($B25,'Leche Entera Back Data'!$A$261:$A$287,0),MATCH(K$5,'Leche Entera Back Data'!$A$261:$ZK$261,0)),INDEX('Leche Desnatada Back Data'!$A$261:$ZK$287,MATCH($B25,'Leche Desnatada Back Data'!$A$261:$A$287,0),MATCH(K$5,'Leche Desnatada Back Data'!$A$261:$ZK$261,0)),INDEX('Leche Semidesnatada Back Data'!$A$261:$ZK$287,MATCH($B25,'Leche Semidesnatada Back Data'!$A$261:$A$287,0),MATCH(K$5,'Leche Semidesnatada Back Data'!$A$261:$ZK$261,0)))</f>
        <v>1.2</v>
      </c>
      <c r="L25" s="38">
        <f t="array" ref="L25">CHOOSE(Enlaces!$G$1,INDEX('TOTAL LECHE LIQUIDA Back Data'!$A$261:$ZP$287,MATCH($B25,'TOTAL LECHE LIQUIDA Back Data'!$A$261:$A$287,0),MATCH(L$5,'TOTAL LECHE LIQUIDA Back Data'!$A$261:$ZP$261,0)),INDEX('Leche Entera Back Data'!$A$261:$ZK$287,MATCH($B25,'Leche Entera Back Data'!$A$261:$A$287,0),MATCH(L$5,'Leche Entera Back Data'!$A$261:$ZK$261,0)),INDEX('Leche Desnatada Back Data'!$A$261:$ZK$287,MATCH($B25,'Leche Desnatada Back Data'!$A$261:$A$287,0),MATCH(L$5,'Leche Desnatada Back Data'!$A$261:$ZK$261,0)),INDEX('Leche Semidesnatada Back Data'!$A$261:$ZK$287,MATCH($B25,'Leche Semidesnatada Back Data'!$A$261:$A$287,0),MATCH(L$5,'Leche Semidesnatada Back Data'!$A$261:$ZK$261,0)))</f>
        <v>1.1200000000000001</v>
      </c>
      <c r="M25" s="38">
        <f t="array" ref="M25">CHOOSE(Enlaces!$G$1,INDEX('TOTAL LECHE LIQUIDA Back Data'!$A$261:$ZP$287,MATCH($B25,'TOTAL LECHE LIQUIDA Back Data'!$A$261:$A$287,0),MATCH(M$5,'TOTAL LECHE LIQUIDA Back Data'!$A$261:$ZP$261,0)),INDEX('Leche Entera Back Data'!$A$261:$ZK$287,MATCH($B25,'Leche Entera Back Data'!$A$261:$A$287,0),MATCH(M$5,'Leche Entera Back Data'!$A$261:$ZK$261,0)),INDEX('Leche Desnatada Back Data'!$A$261:$ZK$287,MATCH($B25,'Leche Desnatada Back Data'!$A$261:$A$287,0),MATCH(M$5,'Leche Desnatada Back Data'!$A$261:$ZK$261,0)),INDEX('Leche Semidesnatada Back Data'!$A$261:$ZK$287,MATCH($B25,'Leche Semidesnatada Back Data'!$A$261:$A$287,0),MATCH(M$5,'Leche Semidesnatada Back Data'!$A$261:$ZK$261,0)))</f>
        <v>1.18</v>
      </c>
      <c r="N25" s="38">
        <f t="array" ref="N25">CHOOSE(Enlaces!$G$1,INDEX('TOTAL LECHE LIQUIDA Back Data'!$A$261:$ZP$287,MATCH($B25,'TOTAL LECHE LIQUIDA Back Data'!$A$261:$A$287,0),MATCH(N$5,'TOTAL LECHE LIQUIDA Back Data'!$A$261:$ZP$261,0)),INDEX('Leche Entera Back Data'!$A$261:$ZK$287,MATCH($B25,'Leche Entera Back Data'!$A$261:$A$287,0),MATCH(N$5,'Leche Entera Back Data'!$A$261:$ZK$261,0)),INDEX('Leche Desnatada Back Data'!$A$261:$ZK$287,MATCH($B25,'Leche Desnatada Back Data'!$A$261:$A$287,0),MATCH(N$5,'Leche Desnatada Back Data'!$A$261:$ZK$261,0)),INDEX('Leche Semidesnatada Back Data'!$A$261:$ZK$287,MATCH($B25,'Leche Semidesnatada Back Data'!$A$261:$A$287,0),MATCH(N$5,'Leche Semidesnatada Back Data'!$A$261:$ZK$261,0)))</f>
        <v>0.9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Data'!$A$261:$ZP$287,MATCH($B26,'TOTAL LECHE LIQUIDA Back Data'!$A$261:$A$287,0),MATCH(C$5,'TOTAL LECHE LIQUIDA Back Data'!$A$261:$ZP$261,0)),INDEX('Leche Entera Back Data'!$A$261:$ZK$287,MATCH($B26,'Leche Entera Back Data'!$A$261:$A$287,0),MATCH(C$5,'Leche Entera Back Data'!$A$261:$ZK$261,0)),INDEX('Leche Desnatada Back Data'!$A$261:$ZK$287,MATCH($B26,'Leche Desnatada Back Data'!$A$261:$A$287,0),MATCH(C$5,'Leche Desnatada Back Data'!$A$261:$ZK$261,0)),INDEX('Leche Semidesnatada Back Data'!$A$261:$ZK$287,MATCH($B26,'Leche Semidesnatada Back Data'!$A$261:$A$287,0),MATCH(C$5,'Leche Semidesnatada Back Data'!$A$261:$ZK$261,0)))</f>
        <v>0.09</v>
      </c>
      <c r="D26" s="38">
        <f t="array" ref="D26">CHOOSE(Enlaces!$G$1,INDEX('TOTAL LECHE LIQUIDA Back Data'!$A$261:$ZP$287,MATCH($B26,'TOTAL LECHE LIQUIDA Back Data'!$A$261:$A$287,0),MATCH(D$5,'TOTAL LECHE LIQUIDA Back Data'!$A$261:$ZP$261,0)),INDEX('Leche Entera Back Data'!$A$261:$ZK$287,MATCH($B26,'Leche Entera Back Data'!$A$261:$A$287,0),MATCH(D$5,'Leche Entera Back Data'!$A$261:$ZK$261,0)),INDEX('Leche Desnatada Back Data'!$A$261:$ZK$287,MATCH($B26,'Leche Desnatada Back Data'!$A$261:$A$287,0),MATCH(D$5,'Leche Desnatada Back Data'!$A$261:$ZK$261,0)),INDEX('Leche Semidesnatada Back Data'!$A$261:$ZK$287,MATCH($B26,'Leche Semidesnatada Back Data'!$A$261:$A$287,0),MATCH(D$5,'Leche Semidesnatada Back Data'!$A$261:$ZK$261,0)))</f>
        <v>0.17</v>
      </c>
      <c r="E26" s="38">
        <f t="array" ref="E26">CHOOSE(Enlaces!$G$1,INDEX('TOTAL LECHE LIQUIDA Back Data'!$A$261:$ZP$287,MATCH($B26,'TOTAL LECHE LIQUIDA Back Data'!$A$261:$A$287,0),MATCH(E$5,'TOTAL LECHE LIQUIDA Back Data'!$A$261:$ZP$261,0)),INDEX('Leche Entera Back Data'!$A$261:$ZK$287,MATCH($B26,'Leche Entera Back Data'!$A$261:$A$287,0),MATCH(E$5,'Leche Entera Back Data'!$A$261:$ZK$261,0)),INDEX('Leche Desnatada Back Data'!$A$261:$ZK$287,MATCH($B26,'Leche Desnatada Back Data'!$A$261:$A$287,0),MATCH(E$5,'Leche Desnatada Back Data'!$A$261:$ZK$261,0)),INDEX('Leche Semidesnatada Back Data'!$A$261:$ZK$287,MATCH($B26,'Leche Semidesnatada Back Data'!$A$261:$A$287,0),MATCH(E$5,'Leche Semidesnatada Back Data'!$A$261:$ZK$261,0)))</f>
        <v>0.22</v>
      </c>
      <c r="F26" s="38">
        <f t="array" ref="F26">CHOOSE(Enlaces!$G$1,INDEX('TOTAL LECHE LIQUIDA Back Data'!$A$261:$ZP$287,MATCH($B26,'TOTAL LECHE LIQUIDA Back Data'!$A$261:$A$287,0),MATCH(F$5,'TOTAL LECHE LIQUIDA Back Data'!$A$261:$ZP$261,0)),INDEX('Leche Entera Back Data'!$A$261:$ZK$287,MATCH($B26,'Leche Entera Back Data'!$A$261:$A$287,0),MATCH(F$5,'Leche Entera Back Data'!$A$261:$ZK$261,0)),INDEX('Leche Desnatada Back Data'!$A$261:$ZK$287,MATCH($B26,'Leche Desnatada Back Data'!$A$261:$A$287,0),MATCH(F$5,'Leche Desnatada Back Data'!$A$261:$ZK$261,0)),INDEX('Leche Semidesnatada Back Data'!$A$261:$ZK$287,MATCH($B26,'Leche Semidesnatada Back Data'!$A$261:$A$287,0),MATCH(F$5,'Leche Semidesnatada Back Data'!$A$261:$ZK$261,0)))</f>
        <v>0.28999999999999998</v>
      </c>
      <c r="G26" s="38">
        <f t="array" ref="G26">CHOOSE(Enlaces!$G$1,INDEX('TOTAL LECHE LIQUIDA Back Data'!$A$261:$ZP$287,MATCH($B26,'TOTAL LECHE LIQUIDA Back Data'!$A$261:$A$287,0),MATCH(G$5,'TOTAL LECHE LIQUIDA Back Data'!$A$261:$ZP$261,0)),INDEX('Leche Entera Back Data'!$A$261:$ZK$287,MATCH($B26,'Leche Entera Back Data'!$A$261:$A$287,0),MATCH(G$5,'Leche Entera Back Data'!$A$261:$ZK$261,0)),INDEX('Leche Desnatada Back Data'!$A$261:$ZK$287,MATCH($B26,'Leche Desnatada Back Data'!$A$261:$A$287,0),MATCH(G$5,'Leche Desnatada Back Data'!$A$261:$ZK$261,0)),INDEX('Leche Semidesnatada Back Data'!$A$261:$ZK$287,MATCH($B26,'Leche Semidesnatada Back Data'!$A$261:$A$287,0),MATCH(G$5,'Leche Semidesnatada Back Data'!$A$261:$ZK$261,0)))</f>
        <v>0.24</v>
      </c>
      <c r="H26" s="38">
        <f t="array" ref="H26">CHOOSE(Enlaces!$G$1,INDEX('TOTAL LECHE LIQUIDA Back Data'!$A$261:$ZP$287,MATCH($B26,'TOTAL LECHE LIQUIDA Back Data'!$A$261:$A$287,0),MATCH(H$5,'TOTAL LECHE LIQUIDA Back Data'!$A$261:$ZP$261,0)),INDEX('Leche Entera Back Data'!$A$261:$ZK$287,MATCH($B26,'Leche Entera Back Data'!$A$261:$A$287,0),MATCH(H$5,'Leche Entera Back Data'!$A$261:$ZK$261,0)),INDEX('Leche Desnatada Back Data'!$A$261:$ZK$287,MATCH($B26,'Leche Desnatada Back Data'!$A$261:$A$287,0),MATCH(H$5,'Leche Desnatada Back Data'!$A$261:$ZK$261,0)),INDEX('Leche Semidesnatada Back Data'!$A$261:$ZK$287,MATCH($B26,'Leche Semidesnatada Back Data'!$A$261:$A$287,0),MATCH(H$5,'Leche Semidesnatada Back Data'!$A$261:$ZK$261,0)))</f>
        <v>0.14000000000000001</v>
      </c>
      <c r="I26" s="38">
        <f t="array" ref="I26">CHOOSE(Enlaces!$G$1,INDEX('TOTAL LECHE LIQUIDA Back Data'!$A$261:$ZP$287,MATCH($B26,'TOTAL LECHE LIQUIDA Back Data'!$A$261:$A$287,0),MATCH(I$5,'TOTAL LECHE LIQUIDA Back Data'!$A$261:$ZP$261,0)),INDEX('Leche Entera Back Data'!$A$261:$ZK$287,MATCH($B26,'Leche Entera Back Data'!$A$261:$A$287,0),MATCH(I$5,'Leche Entera Back Data'!$A$261:$ZK$261,0)),INDEX('Leche Desnatada Back Data'!$A$261:$ZK$287,MATCH($B26,'Leche Desnatada Back Data'!$A$261:$A$287,0),MATCH(I$5,'Leche Desnatada Back Data'!$A$261:$ZK$261,0)),INDEX('Leche Semidesnatada Back Data'!$A$261:$ZK$287,MATCH($B26,'Leche Semidesnatada Back Data'!$A$261:$A$287,0),MATCH(I$5,'Leche Semidesnatada Back Data'!$A$261:$ZK$261,0)))</f>
        <v>0.2</v>
      </c>
      <c r="J26" s="38">
        <f t="array" ref="J26">CHOOSE(Enlaces!$G$1,INDEX('TOTAL LECHE LIQUIDA Back Data'!$A$261:$ZP$287,MATCH($B26,'TOTAL LECHE LIQUIDA Back Data'!$A$261:$A$287,0),MATCH(J$5,'TOTAL LECHE LIQUIDA Back Data'!$A$261:$ZP$261,0)),INDEX('Leche Entera Back Data'!$A$261:$ZK$287,MATCH($B26,'Leche Entera Back Data'!$A$261:$A$287,0),MATCH(J$5,'Leche Entera Back Data'!$A$261:$ZK$261,0)),INDEX('Leche Desnatada Back Data'!$A$261:$ZK$287,MATCH($B26,'Leche Desnatada Back Data'!$A$261:$A$287,0),MATCH(J$5,'Leche Desnatada Back Data'!$A$261:$ZK$261,0)),INDEX('Leche Semidesnatada Back Data'!$A$261:$ZK$287,MATCH($B26,'Leche Semidesnatada Back Data'!$A$261:$A$287,0),MATCH(J$5,'Leche Semidesnatada Back Data'!$A$261:$ZK$261,0)))</f>
        <v>0.16</v>
      </c>
      <c r="K26" s="38">
        <f t="array" ref="K26">CHOOSE(Enlaces!$G$1,INDEX('TOTAL LECHE LIQUIDA Back Data'!$A$261:$ZP$287,MATCH($B26,'TOTAL LECHE LIQUIDA Back Data'!$A$261:$A$287,0),MATCH(K$5,'TOTAL LECHE LIQUIDA Back Data'!$A$261:$ZP$261,0)),INDEX('Leche Entera Back Data'!$A$261:$ZK$287,MATCH($B26,'Leche Entera Back Data'!$A$261:$A$287,0),MATCH(K$5,'Leche Entera Back Data'!$A$261:$ZK$261,0)),INDEX('Leche Desnatada Back Data'!$A$261:$ZK$287,MATCH($B26,'Leche Desnatada Back Data'!$A$261:$A$287,0),MATCH(K$5,'Leche Desnatada Back Data'!$A$261:$ZK$261,0)),INDEX('Leche Semidesnatada Back Data'!$A$261:$ZK$287,MATCH($B26,'Leche Semidesnatada Back Data'!$A$261:$A$287,0),MATCH(K$5,'Leche Semidesnatada Back Data'!$A$261:$ZK$261,0)))</f>
        <v>0.27</v>
      </c>
      <c r="L26" s="38">
        <f t="array" ref="L26">CHOOSE(Enlaces!$G$1,INDEX('TOTAL LECHE LIQUIDA Back Data'!$A$261:$ZP$287,MATCH($B26,'TOTAL LECHE LIQUIDA Back Data'!$A$261:$A$287,0),MATCH(L$5,'TOTAL LECHE LIQUIDA Back Data'!$A$261:$ZP$261,0)),INDEX('Leche Entera Back Data'!$A$261:$ZK$287,MATCH($B26,'Leche Entera Back Data'!$A$261:$A$287,0),MATCH(L$5,'Leche Entera Back Data'!$A$261:$ZK$261,0)),INDEX('Leche Desnatada Back Data'!$A$261:$ZK$287,MATCH($B26,'Leche Desnatada Back Data'!$A$261:$A$287,0),MATCH(L$5,'Leche Desnatada Back Data'!$A$261:$ZK$261,0)),INDEX('Leche Semidesnatada Back Data'!$A$261:$ZK$287,MATCH($B26,'Leche Semidesnatada Back Data'!$A$261:$A$287,0),MATCH(L$5,'Leche Semidesnatada Back Data'!$A$261:$ZK$261,0)))</f>
        <v>0.24</v>
      </c>
      <c r="M26" s="38">
        <f t="array" ref="M26">CHOOSE(Enlaces!$G$1,INDEX('TOTAL LECHE LIQUIDA Back Data'!$A$261:$ZP$287,MATCH($B26,'TOTAL LECHE LIQUIDA Back Data'!$A$261:$A$287,0),MATCH(M$5,'TOTAL LECHE LIQUIDA Back Data'!$A$261:$ZP$261,0)),INDEX('Leche Entera Back Data'!$A$261:$ZK$287,MATCH($B26,'Leche Entera Back Data'!$A$261:$A$287,0),MATCH(M$5,'Leche Entera Back Data'!$A$261:$ZK$261,0)),INDEX('Leche Desnatada Back Data'!$A$261:$ZK$287,MATCH($B26,'Leche Desnatada Back Data'!$A$261:$A$287,0),MATCH(M$5,'Leche Desnatada Back Data'!$A$261:$ZK$261,0)),INDEX('Leche Semidesnatada Back Data'!$A$261:$ZK$287,MATCH($B26,'Leche Semidesnatada Back Data'!$A$261:$A$287,0),MATCH(M$5,'Leche Semidesnatada Back Data'!$A$261:$ZK$261,0)))</f>
        <v>0.21</v>
      </c>
      <c r="N26" s="38">
        <f t="array" ref="N26">CHOOSE(Enlaces!$G$1,INDEX('TOTAL LECHE LIQUIDA Back Data'!$A$261:$ZP$287,MATCH($B26,'TOTAL LECHE LIQUIDA Back Data'!$A$261:$A$287,0),MATCH(N$5,'TOTAL LECHE LIQUIDA Back Data'!$A$261:$ZP$261,0)),INDEX('Leche Entera Back Data'!$A$261:$ZK$287,MATCH($B26,'Leche Entera Back Data'!$A$261:$A$287,0),MATCH(N$5,'Leche Entera Back Data'!$A$261:$ZK$261,0)),INDEX('Leche Desnatada Back Data'!$A$261:$ZK$287,MATCH($B26,'Leche Desnatada Back Data'!$A$261:$A$287,0),MATCH(N$5,'Leche Desnatada Back Data'!$A$261:$ZK$261,0)),INDEX('Leche Semidesnatada Back Data'!$A$261:$ZK$287,MATCH($B26,'Leche Semidesnatada Back Data'!$A$261:$A$287,0),MATCH(N$5,'Leche Semidesnatada Back Data'!$A$261:$ZK$261,0)))</f>
        <v>0.21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Data'!$A$261:$ZP$287,MATCH($B27,'TOTAL LECHE LIQUIDA Back Data'!$A$261:$A$287,0),MATCH(C$5,'TOTAL LECHE LIQUIDA Back Data'!$A$261:$ZP$261,0)),INDEX('Leche Entera Back Data'!$A$261:$ZK$287,MATCH($B27,'Leche Entera Back Data'!$A$261:$A$287,0),MATCH(C$5,'Leche Entera Back Data'!$A$261:$ZK$261,0)),INDEX('Leche Desnatada Back Data'!$A$261:$ZK$287,MATCH($B27,'Leche Desnatada Back Data'!$A$261:$A$287,0),MATCH(C$5,'Leche Desnatada Back Data'!$A$261:$ZK$261,0)),INDEX('Leche Semidesnatada Back Data'!$A$261:$ZK$287,MATCH($B27,'Leche Semidesnatada Back Data'!$A$261:$A$287,0),MATCH(C$5,'Leche Semidesnatada Back Data'!$A$261:$ZK$261,0)))</f>
        <v>0.33</v>
      </c>
      <c r="D27" s="38">
        <f t="array" ref="D27">CHOOSE(Enlaces!$G$1,INDEX('TOTAL LECHE LIQUIDA Back Data'!$A$261:$ZP$287,MATCH($B27,'TOTAL LECHE LIQUIDA Back Data'!$A$261:$A$287,0),MATCH(D$5,'TOTAL LECHE LIQUIDA Back Data'!$A$261:$ZP$261,0)),INDEX('Leche Entera Back Data'!$A$261:$ZK$287,MATCH($B27,'Leche Entera Back Data'!$A$261:$A$287,0),MATCH(D$5,'Leche Entera Back Data'!$A$261:$ZK$261,0)),INDEX('Leche Desnatada Back Data'!$A$261:$ZK$287,MATCH($B27,'Leche Desnatada Back Data'!$A$261:$A$287,0),MATCH(D$5,'Leche Desnatada Back Data'!$A$261:$ZK$261,0)),INDEX('Leche Semidesnatada Back Data'!$A$261:$ZK$287,MATCH($B27,'Leche Semidesnatada Back Data'!$A$261:$A$287,0),MATCH(D$5,'Leche Semidesnatada Back Data'!$A$261:$ZK$261,0)))</f>
        <v>0.36</v>
      </c>
      <c r="E27" s="38">
        <f t="array" ref="E27">CHOOSE(Enlaces!$G$1,INDEX('TOTAL LECHE LIQUIDA Back Data'!$A$261:$ZP$287,MATCH($B27,'TOTAL LECHE LIQUIDA Back Data'!$A$261:$A$287,0),MATCH(E$5,'TOTAL LECHE LIQUIDA Back Data'!$A$261:$ZP$261,0)),INDEX('Leche Entera Back Data'!$A$261:$ZK$287,MATCH($B27,'Leche Entera Back Data'!$A$261:$A$287,0),MATCH(E$5,'Leche Entera Back Data'!$A$261:$ZK$261,0)),INDEX('Leche Desnatada Back Data'!$A$261:$ZK$287,MATCH($B27,'Leche Desnatada Back Data'!$A$261:$A$287,0),MATCH(E$5,'Leche Desnatada Back Data'!$A$261:$ZK$261,0)),INDEX('Leche Semidesnatada Back Data'!$A$261:$ZK$287,MATCH($B27,'Leche Semidesnatada Back Data'!$A$261:$A$287,0),MATCH(E$5,'Leche Semidesnatada Back Data'!$A$261:$ZK$261,0)))</f>
        <v>0.52</v>
      </c>
      <c r="F27" s="38">
        <f t="array" ref="F27">CHOOSE(Enlaces!$G$1,INDEX('TOTAL LECHE LIQUIDA Back Data'!$A$261:$ZP$287,MATCH($B27,'TOTAL LECHE LIQUIDA Back Data'!$A$261:$A$287,0),MATCH(F$5,'TOTAL LECHE LIQUIDA Back Data'!$A$261:$ZP$261,0)),INDEX('Leche Entera Back Data'!$A$261:$ZK$287,MATCH($B27,'Leche Entera Back Data'!$A$261:$A$287,0),MATCH(F$5,'Leche Entera Back Data'!$A$261:$ZK$261,0)),INDEX('Leche Desnatada Back Data'!$A$261:$ZK$287,MATCH($B27,'Leche Desnatada Back Data'!$A$261:$A$287,0),MATCH(F$5,'Leche Desnatada Back Data'!$A$261:$ZK$261,0)),INDEX('Leche Semidesnatada Back Data'!$A$261:$ZK$287,MATCH($B27,'Leche Semidesnatada Back Data'!$A$261:$A$287,0),MATCH(F$5,'Leche Semidesnatada Back Data'!$A$261:$ZK$261,0)))</f>
        <v>0.35</v>
      </c>
      <c r="G27" s="38">
        <f t="array" ref="G27">CHOOSE(Enlaces!$G$1,INDEX('TOTAL LECHE LIQUIDA Back Data'!$A$261:$ZP$287,MATCH($B27,'TOTAL LECHE LIQUIDA Back Data'!$A$261:$A$287,0),MATCH(G$5,'TOTAL LECHE LIQUIDA Back Data'!$A$261:$ZP$261,0)),INDEX('Leche Entera Back Data'!$A$261:$ZK$287,MATCH($B27,'Leche Entera Back Data'!$A$261:$A$287,0),MATCH(G$5,'Leche Entera Back Data'!$A$261:$ZK$261,0)),INDEX('Leche Desnatada Back Data'!$A$261:$ZK$287,MATCH($B27,'Leche Desnatada Back Data'!$A$261:$A$287,0),MATCH(G$5,'Leche Desnatada Back Data'!$A$261:$ZK$261,0)),INDEX('Leche Semidesnatada Back Data'!$A$261:$ZK$287,MATCH($B27,'Leche Semidesnatada Back Data'!$A$261:$A$287,0),MATCH(G$5,'Leche Semidesnatada Back Data'!$A$261:$ZK$261,0)))</f>
        <v>0.28999999999999998</v>
      </c>
      <c r="H27" s="38">
        <f t="array" ref="H27">CHOOSE(Enlaces!$G$1,INDEX('TOTAL LECHE LIQUIDA Back Data'!$A$261:$ZP$287,MATCH($B27,'TOTAL LECHE LIQUIDA Back Data'!$A$261:$A$287,0),MATCH(H$5,'TOTAL LECHE LIQUIDA Back Data'!$A$261:$ZP$261,0)),INDEX('Leche Entera Back Data'!$A$261:$ZK$287,MATCH($B27,'Leche Entera Back Data'!$A$261:$A$287,0),MATCH(H$5,'Leche Entera Back Data'!$A$261:$ZK$261,0)),INDEX('Leche Desnatada Back Data'!$A$261:$ZK$287,MATCH($B27,'Leche Desnatada Back Data'!$A$261:$A$287,0),MATCH(H$5,'Leche Desnatada Back Data'!$A$261:$ZK$261,0)),INDEX('Leche Semidesnatada Back Data'!$A$261:$ZK$287,MATCH($B27,'Leche Semidesnatada Back Data'!$A$261:$A$287,0),MATCH(H$5,'Leche Semidesnatada Back Data'!$A$261:$ZK$261,0)))</f>
        <v>0.32</v>
      </c>
      <c r="I27" s="38">
        <f t="array" ref="I27">CHOOSE(Enlaces!$G$1,INDEX('TOTAL LECHE LIQUIDA Back Data'!$A$261:$ZP$287,MATCH($B27,'TOTAL LECHE LIQUIDA Back Data'!$A$261:$A$287,0),MATCH(I$5,'TOTAL LECHE LIQUIDA Back Data'!$A$261:$ZP$261,0)),INDEX('Leche Entera Back Data'!$A$261:$ZK$287,MATCH($B27,'Leche Entera Back Data'!$A$261:$A$287,0),MATCH(I$5,'Leche Entera Back Data'!$A$261:$ZK$261,0)),INDEX('Leche Desnatada Back Data'!$A$261:$ZK$287,MATCH($B27,'Leche Desnatada Back Data'!$A$261:$A$287,0),MATCH(I$5,'Leche Desnatada Back Data'!$A$261:$ZK$261,0)),INDEX('Leche Semidesnatada Back Data'!$A$261:$ZK$287,MATCH($B27,'Leche Semidesnatada Back Data'!$A$261:$A$287,0),MATCH(I$5,'Leche Semidesnatada Back Data'!$A$261:$ZK$261,0)))</f>
        <v>0.37</v>
      </c>
      <c r="J27" s="38">
        <f t="array" ref="J27">CHOOSE(Enlaces!$G$1,INDEX('TOTAL LECHE LIQUIDA Back Data'!$A$261:$ZP$287,MATCH($B27,'TOTAL LECHE LIQUIDA Back Data'!$A$261:$A$287,0),MATCH(J$5,'TOTAL LECHE LIQUIDA Back Data'!$A$261:$ZP$261,0)),INDEX('Leche Entera Back Data'!$A$261:$ZK$287,MATCH($B27,'Leche Entera Back Data'!$A$261:$A$287,0),MATCH(J$5,'Leche Entera Back Data'!$A$261:$ZK$261,0)),INDEX('Leche Desnatada Back Data'!$A$261:$ZK$287,MATCH($B27,'Leche Desnatada Back Data'!$A$261:$A$287,0),MATCH(J$5,'Leche Desnatada Back Data'!$A$261:$ZK$261,0)),INDEX('Leche Semidesnatada Back Data'!$A$261:$ZK$287,MATCH($B27,'Leche Semidesnatada Back Data'!$A$261:$A$287,0),MATCH(J$5,'Leche Semidesnatada Back Data'!$A$261:$ZK$261,0)))</f>
        <v>0.38</v>
      </c>
      <c r="K27" s="38">
        <f t="array" ref="K27">CHOOSE(Enlaces!$G$1,INDEX('TOTAL LECHE LIQUIDA Back Data'!$A$261:$ZP$287,MATCH($B27,'TOTAL LECHE LIQUIDA Back Data'!$A$261:$A$287,0),MATCH(K$5,'TOTAL LECHE LIQUIDA Back Data'!$A$261:$ZP$261,0)),INDEX('Leche Entera Back Data'!$A$261:$ZK$287,MATCH($B27,'Leche Entera Back Data'!$A$261:$A$287,0),MATCH(K$5,'Leche Entera Back Data'!$A$261:$ZK$261,0)),INDEX('Leche Desnatada Back Data'!$A$261:$ZK$287,MATCH($B27,'Leche Desnatada Back Data'!$A$261:$A$287,0),MATCH(K$5,'Leche Desnatada Back Data'!$A$261:$ZK$261,0)),INDEX('Leche Semidesnatada Back Data'!$A$261:$ZK$287,MATCH($B27,'Leche Semidesnatada Back Data'!$A$261:$A$287,0),MATCH(K$5,'Leche Semidesnatada Back Data'!$A$261:$ZK$261,0)))</f>
        <v>0.27</v>
      </c>
      <c r="L27" s="38">
        <f t="array" ref="L27">CHOOSE(Enlaces!$G$1,INDEX('TOTAL LECHE LIQUIDA Back Data'!$A$261:$ZP$287,MATCH($B27,'TOTAL LECHE LIQUIDA Back Data'!$A$261:$A$287,0),MATCH(L$5,'TOTAL LECHE LIQUIDA Back Data'!$A$261:$ZP$261,0)),INDEX('Leche Entera Back Data'!$A$261:$ZK$287,MATCH($B27,'Leche Entera Back Data'!$A$261:$A$287,0),MATCH(L$5,'Leche Entera Back Data'!$A$261:$ZK$261,0)),INDEX('Leche Desnatada Back Data'!$A$261:$ZK$287,MATCH($B27,'Leche Desnatada Back Data'!$A$261:$A$287,0),MATCH(L$5,'Leche Desnatada Back Data'!$A$261:$ZK$261,0)),INDEX('Leche Semidesnatada Back Data'!$A$261:$ZK$287,MATCH($B27,'Leche Semidesnatada Back Data'!$A$261:$A$287,0),MATCH(L$5,'Leche Semidesnatada Back Data'!$A$261:$ZK$261,0)))</f>
        <v>0.25</v>
      </c>
      <c r="M27" s="38">
        <f t="array" ref="M27">CHOOSE(Enlaces!$G$1,INDEX('TOTAL LECHE LIQUIDA Back Data'!$A$261:$ZP$287,MATCH($B27,'TOTAL LECHE LIQUIDA Back Data'!$A$261:$A$287,0),MATCH(M$5,'TOTAL LECHE LIQUIDA Back Data'!$A$261:$ZP$261,0)),INDEX('Leche Entera Back Data'!$A$261:$ZK$287,MATCH($B27,'Leche Entera Back Data'!$A$261:$A$287,0),MATCH(M$5,'Leche Entera Back Data'!$A$261:$ZK$261,0)),INDEX('Leche Desnatada Back Data'!$A$261:$ZK$287,MATCH($B27,'Leche Desnatada Back Data'!$A$261:$A$287,0),MATCH(M$5,'Leche Desnatada Back Data'!$A$261:$ZK$261,0)),INDEX('Leche Semidesnatada Back Data'!$A$261:$ZK$287,MATCH($B27,'Leche Semidesnatada Back Data'!$A$261:$A$287,0),MATCH(M$5,'Leche Semidesnatada Back Data'!$A$261:$ZK$261,0)))</f>
        <v>0.28000000000000003</v>
      </c>
      <c r="N27" s="38">
        <f t="array" ref="N27">CHOOSE(Enlaces!$G$1,INDEX('TOTAL LECHE LIQUIDA Back Data'!$A$261:$ZP$287,MATCH($B27,'TOTAL LECHE LIQUIDA Back Data'!$A$261:$A$287,0),MATCH(N$5,'TOTAL LECHE LIQUIDA Back Data'!$A$261:$ZP$261,0)),INDEX('Leche Entera Back Data'!$A$261:$ZK$287,MATCH($B27,'Leche Entera Back Data'!$A$261:$A$287,0),MATCH(N$5,'Leche Entera Back Data'!$A$261:$ZK$261,0)),INDEX('Leche Desnatada Back Data'!$A$261:$ZK$287,MATCH($B27,'Leche Desnatada Back Data'!$A$261:$A$287,0),MATCH(N$5,'Leche Desnatada Back Data'!$A$261:$ZK$261,0)),INDEX('Leche Semidesnatada Back Data'!$A$261:$ZK$287,MATCH($B27,'Leche Semidesnatada Back Data'!$A$261:$A$287,0),MATCH(N$5,'Leche Semidesnatada Back Data'!$A$261:$ZK$261,0)))</f>
        <v>0.4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Data'!$A$261:$ZP$287,MATCH($B28,'TOTAL LECHE LIQUIDA Back Data'!$A$261:$A$287,0),MATCH(C$5,'TOTAL LECHE LIQUIDA Back Data'!$A$261:$ZP$261,0)),INDEX('Leche Entera Back Data'!$A$261:$ZK$287,MATCH($B28,'Leche Entera Back Data'!$A$261:$A$287,0),MATCH(C$5,'Leche Entera Back Data'!$A$261:$ZK$261,0)),INDEX('Leche Desnatada Back Data'!$A$261:$ZK$287,MATCH($B28,'Leche Desnatada Back Data'!$A$261:$A$287,0),MATCH(C$5,'Leche Desnatada Back Data'!$A$261:$ZK$261,0)),INDEX('Leche Semidesnatada Back Data'!$A$261:$ZK$287,MATCH($B28,'Leche Semidesnatada Back Data'!$A$261:$A$287,0),MATCH(C$5,'Leche Semidesnatada Back Data'!$A$261:$ZK$261,0)))</f>
        <v>0.06</v>
      </c>
      <c r="D28" s="38">
        <f t="array" ref="D28">CHOOSE(Enlaces!$G$1,INDEX('TOTAL LECHE LIQUIDA Back Data'!$A$261:$ZP$287,MATCH($B28,'TOTAL LECHE LIQUIDA Back Data'!$A$261:$A$287,0),MATCH(D$5,'TOTAL LECHE LIQUIDA Back Data'!$A$261:$ZP$261,0)),INDEX('Leche Entera Back Data'!$A$261:$ZK$287,MATCH($B28,'Leche Entera Back Data'!$A$261:$A$287,0),MATCH(D$5,'Leche Entera Back Data'!$A$261:$ZK$261,0)),INDEX('Leche Desnatada Back Data'!$A$261:$ZK$287,MATCH($B28,'Leche Desnatada Back Data'!$A$261:$A$287,0),MATCH(D$5,'Leche Desnatada Back Data'!$A$261:$ZK$261,0)),INDEX('Leche Semidesnatada Back Data'!$A$261:$ZK$287,MATCH($B28,'Leche Semidesnatada Back Data'!$A$261:$A$287,0),MATCH(D$5,'Leche Semidesnatada Back Data'!$A$261:$ZK$261,0)))</f>
        <v>0.11</v>
      </c>
      <c r="E28" s="38">
        <f t="array" ref="E28">CHOOSE(Enlaces!$G$1,INDEX('TOTAL LECHE LIQUIDA Back Data'!$A$261:$ZP$287,MATCH($B28,'TOTAL LECHE LIQUIDA Back Data'!$A$261:$A$287,0),MATCH(E$5,'TOTAL LECHE LIQUIDA Back Data'!$A$261:$ZP$261,0)),INDEX('Leche Entera Back Data'!$A$261:$ZK$287,MATCH($B28,'Leche Entera Back Data'!$A$261:$A$287,0),MATCH(E$5,'Leche Entera Back Data'!$A$261:$ZK$261,0)),INDEX('Leche Desnatada Back Data'!$A$261:$ZK$287,MATCH($B28,'Leche Desnatada Back Data'!$A$261:$A$287,0),MATCH(E$5,'Leche Desnatada Back Data'!$A$261:$ZK$261,0)),INDEX('Leche Semidesnatada Back Data'!$A$261:$ZK$287,MATCH($B28,'Leche Semidesnatada Back Data'!$A$261:$A$287,0),MATCH(E$5,'Leche Semidesnatada Back Data'!$A$261:$ZK$261,0)))</f>
        <v>0.03</v>
      </c>
      <c r="F28" s="38">
        <f t="array" ref="F28">CHOOSE(Enlaces!$G$1,INDEX('TOTAL LECHE LIQUIDA Back Data'!$A$261:$ZP$287,MATCH($B28,'TOTAL LECHE LIQUIDA Back Data'!$A$261:$A$287,0),MATCH(F$5,'TOTAL LECHE LIQUIDA Back Data'!$A$261:$ZP$261,0)),INDEX('Leche Entera Back Data'!$A$261:$ZK$287,MATCH($B28,'Leche Entera Back Data'!$A$261:$A$287,0),MATCH(F$5,'Leche Entera Back Data'!$A$261:$ZK$261,0)),INDEX('Leche Desnatada Back Data'!$A$261:$ZK$287,MATCH($B28,'Leche Desnatada Back Data'!$A$261:$A$287,0),MATCH(F$5,'Leche Desnatada Back Data'!$A$261:$ZK$261,0)),INDEX('Leche Semidesnatada Back Data'!$A$261:$ZK$287,MATCH($B28,'Leche Semidesnatada Back Data'!$A$261:$A$287,0),MATCH(F$5,'Leche Semidesnatada Back Data'!$A$261:$ZK$261,0)))</f>
        <v>0.09</v>
      </c>
      <c r="G28" s="38">
        <f t="array" ref="G28">CHOOSE(Enlaces!$G$1,INDEX('TOTAL LECHE LIQUIDA Back Data'!$A$261:$ZP$287,MATCH($B28,'TOTAL LECHE LIQUIDA Back Data'!$A$261:$A$287,0),MATCH(G$5,'TOTAL LECHE LIQUIDA Back Data'!$A$261:$ZP$261,0)),INDEX('Leche Entera Back Data'!$A$261:$ZK$287,MATCH($B28,'Leche Entera Back Data'!$A$261:$A$287,0),MATCH(G$5,'Leche Entera Back Data'!$A$261:$ZK$261,0)),INDEX('Leche Desnatada Back Data'!$A$261:$ZK$287,MATCH($B28,'Leche Desnatada Back Data'!$A$261:$A$287,0),MATCH(G$5,'Leche Desnatada Back Data'!$A$261:$ZK$261,0)),INDEX('Leche Semidesnatada Back Data'!$A$261:$ZK$287,MATCH($B28,'Leche Semidesnatada Back Data'!$A$261:$A$287,0),MATCH(G$5,'Leche Semidesnatada Back Data'!$A$261:$ZK$261,0)))</f>
        <v>0.13</v>
      </c>
      <c r="H28" s="38">
        <f t="array" ref="H28">CHOOSE(Enlaces!$G$1,INDEX('TOTAL LECHE LIQUIDA Back Data'!$A$261:$ZP$287,MATCH($B28,'TOTAL LECHE LIQUIDA Back Data'!$A$261:$A$287,0),MATCH(H$5,'TOTAL LECHE LIQUIDA Back Data'!$A$261:$ZP$261,0)),INDEX('Leche Entera Back Data'!$A$261:$ZK$287,MATCH($B28,'Leche Entera Back Data'!$A$261:$A$287,0),MATCH(H$5,'Leche Entera Back Data'!$A$261:$ZK$261,0)),INDEX('Leche Desnatada Back Data'!$A$261:$ZK$287,MATCH($B28,'Leche Desnatada Back Data'!$A$261:$A$287,0),MATCH(H$5,'Leche Desnatada Back Data'!$A$261:$ZK$261,0)),INDEX('Leche Semidesnatada Back Data'!$A$261:$ZK$287,MATCH($B28,'Leche Semidesnatada Back Data'!$A$261:$A$287,0),MATCH(H$5,'Leche Semidesnatada Back Data'!$A$261:$ZK$261,0)))</f>
        <v>0.14000000000000001</v>
      </c>
      <c r="I28" s="38">
        <f t="array" ref="I28">CHOOSE(Enlaces!$G$1,INDEX('TOTAL LECHE LIQUIDA Back Data'!$A$261:$ZP$287,MATCH($B28,'TOTAL LECHE LIQUIDA Back Data'!$A$261:$A$287,0),MATCH(I$5,'TOTAL LECHE LIQUIDA Back Data'!$A$261:$ZP$261,0)),INDEX('Leche Entera Back Data'!$A$261:$ZK$287,MATCH($B28,'Leche Entera Back Data'!$A$261:$A$287,0),MATCH(I$5,'Leche Entera Back Data'!$A$261:$ZK$261,0)),INDEX('Leche Desnatada Back Data'!$A$261:$ZK$287,MATCH($B28,'Leche Desnatada Back Data'!$A$261:$A$287,0),MATCH(I$5,'Leche Desnatada Back Data'!$A$261:$ZK$261,0)),INDEX('Leche Semidesnatada Back Data'!$A$261:$ZK$287,MATCH($B28,'Leche Semidesnatada Back Data'!$A$261:$A$287,0),MATCH(I$5,'Leche Semidesnatada Back Data'!$A$261:$ZK$261,0)))</f>
        <v>0.15</v>
      </c>
      <c r="J28" s="38">
        <f t="array" ref="J28">CHOOSE(Enlaces!$G$1,INDEX('TOTAL LECHE LIQUIDA Back Data'!$A$261:$ZP$287,MATCH($B28,'TOTAL LECHE LIQUIDA Back Data'!$A$261:$A$287,0),MATCH(J$5,'TOTAL LECHE LIQUIDA Back Data'!$A$261:$ZP$261,0)),INDEX('Leche Entera Back Data'!$A$261:$ZK$287,MATCH($B28,'Leche Entera Back Data'!$A$261:$A$287,0),MATCH(J$5,'Leche Entera Back Data'!$A$261:$ZK$261,0)),INDEX('Leche Desnatada Back Data'!$A$261:$ZK$287,MATCH($B28,'Leche Desnatada Back Data'!$A$261:$A$287,0),MATCH(J$5,'Leche Desnatada Back Data'!$A$261:$ZK$261,0)),INDEX('Leche Semidesnatada Back Data'!$A$261:$ZK$287,MATCH($B28,'Leche Semidesnatada Back Data'!$A$261:$A$287,0),MATCH(J$5,'Leche Semidesnatada Back Data'!$A$261:$ZK$261,0)))</f>
        <v>0.12</v>
      </c>
      <c r="K28" s="38">
        <f t="array" ref="K28">CHOOSE(Enlaces!$G$1,INDEX('TOTAL LECHE LIQUIDA Back Data'!$A$261:$ZP$287,MATCH($B28,'TOTAL LECHE LIQUIDA Back Data'!$A$261:$A$287,0),MATCH(K$5,'TOTAL LECHE LIQUIDA Back Data'!$A$261:$ZP$261,0)),INDEX('Leche Entera Back Data'!$A$261:$ZK$287,MATCH($B28,'Leche Entera Back Data'!$A$261:$A$287,0),MATCH(K$5,'Leche Entera Back Data'!$A$261:$ZK$261,0)),INDEX('Leche Desnatada Back Data'!$A$261:$ZK$287,MATCH($B28,'Leche Desnatada Back Data'!$A$261:$A$287,0),MATCH(K$5,'Leche Desnatada Back Data'!$A$261:$ZK$261,0)),INDEX('Leche Semidesnatada Back Data'!$A$261:$ZK$287,MATCH($B28,'Leche Semidesnatada Back Data'!$A$261:$A$287,0),MATCH(K$5,'Leche Semidesnatada Back Data'!$A$261:$ZK$261,0)))</f>
        <v>0.12</v>
      </c>
      <c r="L28" s="38">
        <f t="array" ref="L28">CHOOSE(Enlaces!$G$1,INDEX('TOTAL LECHE LIQUIDA Back Data'!$A$261:$ZP$287,MATCH($B28,'TOTAL LECHE LIQUIDA Back Data'!$A$261:$A$287,0),MATCH(L$5,'TOTAL LECHE LIQUIDA Back Data'!$A$261:$ZP$261,0)),INDEX('Leche Entera Back Data'!$A$261:$ZK$287,MATCH($B28,'Leche Entera Back Data'!$A$261:$A$287,0),MATCH(L$5,'Leche Entera Back Data'!$A$261:$ZK$261,0)),INDEX('Leche Desnatada Back Data'!$A$261:$ZK$287,MATCH($B28,'Leche Desnatada Back Data'!$A$261:$A$287,0),MATCH(L$5,'Leche Desnatada Back Data'!$A$261:$ZK$261,0)),INDEX('Leche Semidesnatada Back Data'!$A$261:$ZK$287,MATCH($B28,'Leche Semidesnatada Back Data'!$A$261:$A$287,0),MATCH(L$5,'Leche Semidesnatada Back Data'!$A$261:$ZK$261,0)))</f>
        <v>0.09</v>
      </c>
      <c r="M28" s="38">
        <f t="array" ref="M28">CHOOSE(Enlaces!$G$1,INDEX('TOTAL LECHE LIQUIDA Back Data'!$A$261:$ZP$287,MATCH($B28,'TOTAL LECHE LIQUIDA Back Data'!$A$261:$A$287,0),MATCH(M$5,'TOTAL LECHE LIQUIDA Back Data'!$A$261:$ZP$261,0)),INDEX('Leche Entera Back Data'!$A$261:$ZK$287,MATCH($B28,'Leche Entera Back Data'!$A$261:$A$287,0),MATCH(M$5,'Leche Entera Back Data'!$A$261:$ZK$261,0)),INDEX('Leche Desnatada Back Data'!$A$261:$ZK$287,MATCH($B28,'Leche Desnatada Back Data'!$A$261:$A$287,0),MATCH(M$5,'Leche Desnatada Back Data'!$A$261:$ZK$261,0)),INDEX('Leche Semidesnatada Back Data'!$A$261:$ZK$287,MATCH($B28,'Leche Semidesnatada Back Data'!$A$261:$A$287,0),MATCH(M$5,'Leche Semidesnatada Back Data'!$A$261:$ZK$261,0)))</f>
        <v>0.09</v>
      </c>
      <c r="N28" s="38">
        <f t="array" ref="N28">CHOOSE(Enlaces!$G$1,INDEX('TOTAL LECHE LIQUIDA Back Data'!$A$261:$ZP$287,MATCH($B28,'TOTAL LECHE LIQUIDA Back Data'!$A$261:$A$287,0),MATCH(N$5,'TOTAL LECHE LIQUIDA Back Data'!$A$261:$ZP$261,0)),INDEX('Leche Entera Back Data'!$A$261:$ZK$287,MATCH($B28,'Leche Entera Back Data'!$A$261:$A$287,0),MATCH(N$5,'Leche Entera Back Data'!$A$261:$ZK$261,0)),INDEX('Leche Desnatada Back Data'!$A$261:$ZK$287,MATCH($B28,'Leche Desnatada Back Data'!$A$261:$A$287,0),MATCH(N$5,'Leche Desnatada Back Data'!$A$261:$ZK$261,0)),INDEX('Leche Semidesnatada Back Data'!$A$261:$ZK$287,MATCH($B28,'Leche Semidesnatada Back Data'!$A$261:$A$287,0),MATCH(N$5,'Leche Semidesnatada Back Data'!$A$261:$ZK$261,0)))</f>
        <v>0.08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Data'!$A$261:$ZP$287,MATCH($B29,'TOTAL LECHE LIQUIDA Back Data'!$A$261:$A$287,0),MATCH(C$5,'TOTAL LECHE LIQUIDA Back Data'!$A$261:$ZP$261,0)),INDEX('Leche Entera Back Data'!$A$261:$ZK$287,MATCH($B29,'Leche Entera Back Data'!$A$261:$A$287,0),MATCH(C$5,'Leche Entera Back Data'!$A$261:$ZK$261,0)),INDEX('Leche Desnatada Back Data'!$A$261:$ZK$287,MATCH($B29,'Leche Desnatada Back Data'!$A$261:$A$287,0),MATCH(C$5,'Leche Desnatada Back Data'!$A$261:$ZK$261,0)),INDEX('Leche Semidesnatada Back Data'!$A$261:$ZK$287,MATCH($B29,'Leche Semidesnatada Back Data'!$A$261:$A$287,0),MATCH(C$5,'Leche Semidesnatada Back Data'!$A$261:$ZK$261,0)))</f>
        <v>0.56000000000000005</v>
      </c>
      <c r="D29" s="38">
        <f t="array" ref="D29">CHOOSE(Enlaces!$G$1,INDEX('TOTAL LECHE LIQUIDA Back Data'!$A$261:$ZP$287,MATCH($B29,'TOTAL LECHE LIQUIDA Back Data'!$A$261:$A$287,0),MATCH(D$5,'TOTAL LECHE LIQUIDA Back Data'!$A$261:$ZP$261,0)),INDEX('Leche Entera Back Data'!$A$261:$ZK$287,MATCH($B29,'Leche Entera Back Data'!$A$261:$A$287,0),MATCH(D$5,'Leche Entera Back Data'!$A$261:$ZK$261,0)),INDEX('Leche Desnatada Back Data'!$A$261:$ZK$287,MATCH($B29,'Leche Desnatada Back Data'!$A$261:$A$287,0),MATCH(D$5,'Leche Desnatada Back Data'!$A$261:$ZK$261,0)),INDEX('Leche Semidesnatada Back Data'!$A$261:$ZK$287,MATCH($B29,'Leche Semidesnatada Back Data'!$A$261:$A$287,0),MATCH(D$5,'Leche Semidesnatada Back Data'!$A$261:$ZK$261,0)))</f>
        <v>0.64000000000000012</v>
      </c>
      <c r="E29" s="38">
        <f t="array" ref="E29">CHOOSE(Enlaces!$G$1,INDEX('TOTAL LECHE LIQUIDA Back Data'!$A$261:$ZP$287,MATCH($B29,'TOTAL LECHE LIQUIDA Back Data'!$A$261:$A$287,0),MATCH(E$5,'TOTAL LECHE LIQUIDA Back Data'!$A$261:$ZP$261,0)),INDEX('Leche Entera Back Data'!$A$261:$ZK$287,MATCH($B29,'Leche Entera Back Data'!$A$261:$A$287,0),MATCH(E$5,'Leche Entera Back Data'!$A$261:$ZK$261,0)),INDEX('Leche Desnatada Back Data'!$A$261:$ZK$287,MATCH($B29,'Leche Desnatada Back Data'!$A$261:$A$287,0),MATCH(E$5,'Leche Desnatada Back Data'!$A$261:$ZK$261,0)),INDEX('Leche Semidesnatada Back Data'!$A$261:$ZK$287,MATCH($B29,'Leche Semidesnatada Back Data'!$A$261:$A$287,0),MATCH(E$5,'Leche Semidesnatada Back Data'!$A$261:$ZK$261,0)))</f>
        <v>0.66000000000000014</v>
      </c>
      <c r="F29" s="38">
        <f t="array" ref="F29">CHOOSE(Enlaces!$G$1,INDEX('TOTAL LECHE LIQUIDA Back Data'!$A$261:$ZP$287,MATCH($B29,'TOTAL LECHE LIQUIDA Back Data'!$A$261:$A$287,0),MATCH(F$5,'TOTAL LECHE LIQUIDA Back Data'!$A$261:$ZP$261,0)),INDEX('Leche Entera Back Data'!$A$261:$ZK$287,MATCH($B29,'Leche Entera Back Data'!$A$261:$A$287,0),MATCH(F$5,'Leche Entera Back Data'!$A$261:$ZK$261,0)),INDEX('Leche Desnatada Back Data'!$A$261:$ZK$287,MATCH($B29,'Leche Desnatada Back Data'!$A$261:$A$287,0),MATCH(F$5,'Leche Desnatada Back Data'!$A$261:$ZK$261,0)),INDEX('Leche Semidesnatada Back Data'!$A$261:$ZK$287,MATCH($B29,'Leche Semidesnatada Back Data'!$A$261:$A$287,0),MATCH(F$5,'Leche Semidesnatada Back Data'!$A$261:$ZK$261,0)))</f>
        <v>0.54000000000000015</v>
      </c>
      <c r="G29" s="38">
        <f t="array" ref="G29">CHOOSE(Enlaces!$G$1,INDEX('TOTAL LECHE LIQUIDA Back Data'!$A$261:$ZP$287,MATCH($B29,'TOTAL LECHE LIQUIDA Back Data'!$A$261:$A$287,0),MATCH(G$5,'TOTAL LECHE LIQUIDA Back Data'!$A$261:$ZP$261,0)),INDEX('Leche Entera Back Data'!$A$261:$ZK$287,MATCH($B29,'Leche Entera Back Data'!$A$261:$A$287,0),MATCH(G$5,'Leche Entera Back Data'!$A$261:$ZK$261,0)),INDEX('Leche Desnatada Back Data'!$A$261:$ZK$287,MATCH($B29,'Leche Desnatada Back Data'!$A$261:$A$287,0),MATCH(G$5,'Leche Desnatada Back Data'!$A$261:$ZK$261,0)),INDEX('Leche Semidesnatada Back Data'!$A$261:$ZK$287,MATCH($B29,'Leche Semidesnatada Back Data'!$A$261:$A$287,0),MATCH(G$5,'Leche Semidesnatada Back Data'!$A$261:$ZK$261,0)))</f>
        <v>0.67000000000000015</v>
      </c>
      <c r="H29" s="38">
        <f t="array" ref="H29">CHOOSE(Enlaces!$G$1,INDEX('TOTAL LECHE LIQUIDA Back Data'!$A$261:$ZP$287,MATCH($B29,'TOTAL LECHE LIQUIDA Back Data'!$A$261:$A$287,0),MATCH(H$5,'TOTAL LECHE LIQUIDA Back Data'!$A$261:$ZP$261,0)),INDEX('Leche Entera Back Data'!$A$261:$ZK$287,MATCH($B29,'Leche Entera Back Data'!$A$261:$A$287,0),MATCH(H$5,'Leche Entera Back Data'!$A$261:$ZK$261,0)),INDEX('Leche Desnatada Back Data'!$A$261:$ZK$287,MATCH($B29,'Leche Desnatada Back Data'!$A$261:$A$287,0),MATCH(H$5,'Leche Desnatada Back Data'!$A$261:$ZK$261,0)),INDEX('Leche Semidesnatada Back Data'!$A$261:$ZK$287,MATCH($B29,'Leche Semidesnatada Back Data'!$A$261:$A$287,0),MATCH(H$5,'Leche Semidesnatada Back Data'!$A$261:$ZK$261,0)))</f>
        <v>0.63000000000000023</v>
      </c>
      <c r="I29" s="38">
        <f t="array" ref="I29">CHOOSE(Enlaces!$G$1,INDEX('TOTAL LECHE LIQUIDA Back Data'!$A$261:$ZP$287,MATCH($B29,'TOTAL LECHE LIQUIDA Back Data'!$A$261:$A$287,0),MATCH(I$5,'TOTAL LECHE LIQUIDA Back Data'!$A$261:$ZP$261,0)),INDEX('Leche Entera Back Data'!$A$261:$ZK$287,MATCH($B29,'Leche Entera Back Data'!$A$261:$A$287,0),MATCH(I$5,'Leche Entera Back Data'!$A$261:$ZK$261,0)),INDEX('Leche Desnatada Back Data'!$A$261:$ZK$287,MATCH($B29,'Leche Desnatada Back Data'!$A$261:$A$287,0),MATCH(I$5,'Leche Desnatada Back Data'!$A$261:$ZK$261,0)),INDEX('Leche Semidesnatada Back Data'!$A$261:$ZK$287,MATCH($B29,'Leche Semidesnatada Back Data'!$A$261:$A$287,0),MATCH(I$5,'Leche Semidesnatada Back Data'!$A$261:$ZK$261,0)))</f>
        <v>0.68000000000000016</v>
      </c>
      <c r="J29" s="38">
        <f t="array" ref="J29">CHOOSE(Enlaces!$G$1,INDEX('TOTAL LECHE LIQUIDA Back Data'!$A$261:$ZP$287,MATCH($B29,'TOTAL LECHE LIQUIDA Back Data'!$A$261:$A$287,0),MATCH(J$5,'TOTAL LECHE LIQUIDA Back Data'!$A$261:$ZP$261,0)),INDEX('Leche Entera Back Data'!$A$261:$ZK$287,MATCH($B29,'Leche Entera Back Data'!$A$261:$A$287,0),MATCH(J$5,'Leche Entera Back Data'!$A$261:$ZK$261,0)),INDEX('Leche Desnatada Back Data'!$A$261:$ZK$287,MATCH($B29,'Leche Desnatada Back Data'!$A$261:$A$287,0),MATCH(J$5,'Leche Desnatada Back Data'!$A$261:$ZK$261,0)),INDEX('Leche Semidesnatada Back Data'!$A$261:$ZK$287,MATCH($B29,'Leche Semidesnatada Back Data'!$A$261:$A$287,0),MATCH(J$5,'Leche Semidesnatada Back Data'!$A$261:$ZK$261,0)))</f>
        <v>0.65</v>
      </c>
      <c r="K29" s="38">
        <f t="array" ref="K29">CHOOSE(Enlaces!$G$1,INDEX('TOTAL LECHE LIQUIDA Back Data'!$A$261:$ZP$287,MATCH($B29,'TOTAL LECHE LIQUIDA Back Data'!$A$261:$A$287,0),MATCH(K$5,'TOTAL LECHE LIQUIDA Back Data'!$A$261:$ZP$261,0)),INDEX('Leche Entera Back Data'!$A$261:$ZK$287,MATCH($B29,'Leche Entera Back Data'!$A$261:$A$287,0),MATCH(K$5,'Leche Entera Back Data'!$A$261:$ZK$261,0)),INDEX('Leche Desnatada Back Data'!$A$261:$ZK$287,MATCH($B29,'Leche Desnatada Back Data'!$A$261:$A$287,0),MATCH(K$5,'Leche Desnatada Back Data'!$A$261:$ZK$261,0)),INDEX('Leche Semidesnatada Back Data'!$A$261:$ZK$287,MATCH($B29,'Leche Semidesnatada Back Data'!$A$261:$A$287,0),MATCH(K$5,'Leche Semidesnatada Back Data'!$A$261:$ZK$261,0)))</f>
        <v>0.4800000000000002</v>
      </c>
      <c r="L29" s="38">
        <f t="array" ref="L29">CHOOSE(Enlaces!$G$1,INDEX('TOTAL LECHE LIQUIDA Back Data'!$A$261:$ZP$287,MATCH($B29,'TOTAL LECHE LIQUIDA Back Data'!$A$261:$A$287,0),MATCH(L$5,'TOTAL LECHE LIQUIDA Back Data'!$A$261:$ZP$261,0)),INDEX('Leche Entera Back Data'!$A$261:$ZK$287,MATCH($B29,'Leche Entera Back Data'!$A$261:$A$287,0),MATCH(L$5,'Leche Entera Back Data'!$A$261:$ZK$261,0)),INDEX('Leche Desnatada Back Data'!$A$261:$ZK$287,MATCH($B29,'Leche Desnatada Back Data'!$A$261:$A$287,0),MATCH(L$5,'Leche Desnatada Back Data'!$A$261:$ZK$261,0)),INDEX('Leche Semidesnatada Back Data'!$A$261:$ZK$287,MATCH($B29,'Leche Semidesnatada Back Data'!$A$261:$A$287,0),MATCH(L$5,'Leche Semidesnatada Back Data'!$A$261:$ZK$261,0)))</f>
        <v>0.54000000000000015</v>
      </c>
      <c r="M29" s="38">
        <f t="array" ref="M29">CHOOSE(Enlaces!$G$1,INDEX('TOTAL LECHE LIQUIDA Back Data'!$A$261:$ZP$287,MATCH($B29,'TOTAL LECHE LIQUIDA Back Data'!$A$261:$A$287,0),MATCH(M$5,'TOTAL LECHE LIQUIDA Back Data'!$A$261:$ZP$261,0)),INDEX('Leche Entera Back Data'!$A$261:$ZK$287,MATCH($B29,'Leche Entera Back Data'!$A$261:$A$287,0),MATCH(M$5,'Leche Entera Back Data'!$A$261:$ZK$261,0)),INDEX('Leche Desnatada Back Data'!$A$261:$ZK$287,MATCH($B29,'Leche Desnatada Back Data'!$A$261:$A$287,0),MATCH(M$5,'Leche Desnatada Back Data'!$A$261:$ZK$261,0)),INDEX('Leche Semidesnatada Back Data'!$A$261:$ZK$287,MATCH($B29,'Leche Semidesnatada Back Data'!$A$261:$A$287,0),MATCH(M$5,'Leche Semidesnatada Back Data'!$A$261:$ZK$261,0)))</f>
        <v>0.79000000000000015</v>
      </c>
      <c r="N29" s="38">
        <f t="array" ref="N29">CHOOSE(Enlaces!$G$1,INDEX('TOTAL LECHE LIQUIDA Back Data'!$A$261:$ZP$287,MATCH($B29,'TOTAL LECHE LIQUIDA Back Data'!$A$261:$A$287,0),MATCH(N$5,'TOTAL LECHE LIQUIDA Back Data'!$A$261:$ZP$261,0)),INDEX('Leche Entera Back Data'!$A$261:$ZK$287,MATCH($B29,'Leche Entera Back Data'!$A$261:$A$287,0),MATCH(N$5,'Leche Entera Back Data'!$A$261:$ZK$261,0)),INDEX('Leche Desnatada Back Data'!$A$261:$ZK$287,MATCH($B29,'Leche Desnatada Back Data'!$A$261:$A$287,0),MATCH(N$5,'Leche Desnatada Back Data'!$A$261:$ZK$261,0)),INDEX('Leche Semidesnatada Back Data'!$A$261:$ZK$287,MATCH($B29,'Leche Semidesnatada Back Data'!$A$261:$A$287,0),MATCH(N$5,'Leche Semidesnatada Back Data'!$A$261:$ZK$261,0)))</f>
        <v>0.67000000000000015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99.999999999999986</v>
      </c>
      <c r="D31" s="10">
        <f t="shared" ref="D31:G31" si="11">SUM(D7:D30)</f>
        <v>99.969999999999985</v>
      </c>
      <c r="E31" s="10">
        <f t="shared" si="11"/>
        <v>100.00000000000003</v>
      </c>
      <c r="F31" s="10">
        <f t="shared" si="11"/>
        <v>100.01000000000003</v>
      </c>
      <c r="G31" s="10">
        <f t="shared" si="11"/>
        <v>99.96999999999997</v>
      </c>
      <c r="H31" s="10">
        <f t="shared" ref="H31" si="12">SUM(H7:H30)</f>
        <v>99.95999999999998</v>
      </c>
      <c r="I31" s="10">
        <f t="shared" ref="I31" si="13">SUM(I7:I30)</f>
        <v>100.01000000000002</v>
      </c>
      <c r="J31" s="10">
        <f>SUM(J7:J30)</f>
        <v>100.00000000000001</v>
      </c>
      <c r="K31" s="10">
        <f>SUM(K7:K30)</f>
        <v>99.980000000000018</v>
      </c>
      <c r="L31" s="10">
        <f>SUM(L7:L30)</f>
        <v>99.97</v>
      </c>
      <c r="M31" s="10">
        <f t="shared" ref="M31:N31" si="14">SUM(M7:M30)</f>
        <v>99.990000000000009</v>
      </c>
      <c r="N31" s="10">
        <f t="shared" si="14"/>
        <v>99.98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21" sqref="D21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68" t="s">
        <v>342</v>
      </c>
      <c r="G4" s="69"/>
      <c r="H4" s="69"/>
      <c r="I4" s="70"/>
    </row>
    <row r="5" spans="2:9" s="42" customFormat="1" ht="35.25" customHeight="1" x14ac:dyDescent="0.25">
      <c r="C5" s="43" t="s">
        <v>326</v>
      </c>
      <c r="D5" s="44" t="s">
        <v>343</v>
      </c>
      <c r="F5" s="71"/>
      <c r="G5" s="72"/>
      <c r="H5" s="72"/>
      <c r="I5" s="73"/>
    </row>
    <row r="6" spans="2:9" s="42" customFormat="1" ht="35.25" customHeight="1" x14ac:dyDescent="0.25">
      <c r="C6" s="43" t="s">
        <v>327</v>
      </c>
      <c r="D6" s="44" t="s">
        <v>328</v>
      </c>
      <c r="F6" s="71"/>
      <c r="G6" s="72"/>
      <c r="H6" s="72"/>
      <c r="I6" s="73"/>
    </row>
    <row r="7" spans="2:9" s="42" customFormat="1" ht="35.25" customHeight="1" x14ac:dyDescent="0.25">
      <c r="C7" s="43" t="s">
        <v>329</v>
      </c>
      <c r="D7" s="44" t="s">
        <v>330</v>
      </c>
      <c r="F7" s="71"/>
      <c r="G7" s="72"/>
      <c r="H7" s="72"/>
      <c r="I7" s="73"/>
    </row>
    <row r="8" spans="2:9" s="42" customFormat="1" ht="35.25" customHeight="1" x14ac:dyDescent="0.25">
      <c r="C8" s="43" t="s">
        <v>331</v>
      </c>
      <c r="D8" s="42" t="s">
        <v>344</v>
      </c>
      <c r="F8" s="71"/>
      <c r="G8" s="72"/>
      <c r="H8" s="72"/>
      <c r="I8" s="73"/>
    </row>
    <row r="9" spans="2:9" s="42" customFormat="1" ht="35.25" customHeight="1" x14ac:dyDescent="0.25">
      <c r="C9" s="43" t="s">
        <v>332</v>
      </c>
      <c r="D9" s="42" t="s">
        <v>345</v>
      </c>
      <c r="F9" s="71"/>
      <c r="G9" s="72"/>
      <c r="H9" s="72"/>
      <c r="I9" s="73"/>
    </row>
    <row r="10" spans="2:9" s="42" customFormat="1" ht="35.25" customHeight="1" thickBot="1" x14ac:dyDescent="0.3">
      <c r="C10" s="43" t="s">
        <v>333</v>
      </c>
      <c r="D10" s="42" t="s">
        <v>346</v>
      </c>
      <c r="F10" s="74"/>
      <c r="G10" s="75"/>
      <c r="H10" s="75"/>
      <c r="I10" s="76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D22" sqref="D22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1</v>
      </c>
      <c r="G1" s="27">
        <v>1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Portada</vt:lpstr>
      <vt:lpstr>Gráfico</vt:lpstr>
      <vt:lpstr>TOTAL LECHE LIQUIDA Back Data</vt:lpstr>
      <vt:lpstr>Leche Semidesnatada Back Data</vt:lpstr>
      <vt:lpstr>Leche Desnatada Back Data</vt:lpstr>
      <vt:lpstr>Leche Entera Back Data</vt:lpstr>
      <vt:lpstr>TAM</vt:lpstr>
      <vt:lpstr>Instrucciones de actualizacion</vt:lpstr>
      <vt:lpstr>Enlaces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2021-07-08T07:16:15Z</dcterms:modified>
</cp:coreProperties>
</file>