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8368C2E7-B8C2-4E4E-B2D1-ECCBBC5A8489}" xr6:coauthVersionLast="47" xr6:coauthVersionMax="47" xr10:uidLastSave="{00000000-0000-0000-0000-000000000000}"/>
  <workbookProtection workbookAlgorithmName="SHA-512" workbookHashValue="hjAYXN+h+eu5F7kM+yHbMuluWPl6z/BIn+79XK8lg7ymG8Y9pqZbscpiF0BkmbgCkdyjbQF43M5uR1oTdGp1Wg==" workbookSaltValue="qpwLv6TtJiZDhJOafMAoYQ=="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A285" i="7" l="1"/>
  <c r="JZ285" i="7"/>
  <c r="JY285" i="7"/>
  <c r="JX285" i="7"/>
  <c r="KA284" i="7"/>
  <c r="JZ284" i="7"/>
  <c r="JY284" i="7"/>
  <c r="JX284" i="7"/>
  <c r="KA283" i="7"/>
  <c r="JZ283" i="7"/>
  <c r="JY283" i="7"/>
  <c r="JX283" i="7"/>
  <c r="KA282" i="7"/>
  <c r="JZ282" i="7"/>
  <c r="JY282" i="7"/>
  <c r="JX282" i="7"/>
  <c r="KA281" i="7"/>
  <c r="JZ281" i="7"/>
  <c r="JY281" i="7"/>
  <c r="JX281" i="7"/>
  <c r="KA280" i="7"/>
  <c r="JZ280" i="7"/>
  <c r="JY280" i="7"/>
  <c r="JX280" i="7"/>
  <c r="KA279" i="7"/>
  <c r="JZ279" i="7"/>
  <c r="JY279" i="7"/>
  <c r="JX279" i="7"/>
  <c r="KA278" i="7"/>
  <c r="JZ278" i="7"/>
  <c r="JY278" i="7"/>
  <c r="JX278" i="7"/>
  <c r="KA277" i="7"/>
  <c r="JZ277" i="7"/>
  <c r="JY277" i="7"/>
  <c r="JX277" i="7"/>
  <c r="KA276" i="7"/>
  <c r="JZ276" i="7"/>
  <c r="JY276" i="7"/>
  <c r="JX276" i="7"/>
  <c r="KA275" i="7"/>
  <c r="JZ275" i="7"/>
  <c r="JY275" i="7"/>
  <c r="JX275" i="7"/>
  <c r="KA274" i="7"/>
  <c r="JZ274" i="7"/>
  <c r="JY274" i="7"/>
  <c r="JX274" i="7"/>
  <c r="KA273" i="7"/>
  <c r="JZ273" i="7"/>
  <c r="JY273" i="7"/>
  <c r="JX273" i="7"/>
  <c r="KA272" i="7"/>
  <c r="JZ272" i="7"/>
  <c r="JY272" i="7"/>
  <c r="JX272" i="7"/>
  <c r="KA271" i="7"/>
  <c r="JZ271" i="7"/>
  <c r="JY271" i="7"/>
  <c r="JX271" i="7"/>
  <c r="KA270" i="7"/>
  <c r="JZ270" i="7"/>
  <c r="JY270" i="7"/>
  <c r="JX270" i="7"/>
  <c r="KA269" i="7"/>
  <c r="JZ269" i="7"/>
  <c r="JY269" i="7"/>
  <c r="JX269" i="7"/>
  <c r="KA268" i="7"/>
  <c r="JZ268" i="7"/>
  <c r="JY268" i="7"/>
  <c r="JX268" i="7"/>
  <c r="KA267" i="7"/>
  <c r="JZ267" i="7"/>
  <c r="JY267" i="7"/>
  <c r="JX267" i="7"/>
  <c r="KA266" i="7"/>
  <c r="JZ266" i="7"/>
  <c r="JY266" i="7"/>
  <c r="JX266" i="7"/>
  <c r="KA265" i="7"/>
  <c r="JZ265" i="7"/>
  <c r="JY265" i="7"/>
  <c r="JX265" i="7"/>
  <c r="KA264" i="7"/>
  <c r="JZ264" i="7"/>
  <c r="JY264" i="7"/>
  <c r="JX264" i="7"/>
  <c r="KA263" i="7"/>
  <c r="JZ263" i="7"/>
  <c r="JY263" i="7"/>
  <c r="JX263" i="7"/>
  <c r="KA262" i="7"/>
  <c r="JZ262" i="7"/>
  <c r="JZ287" i="7" s="1"/>
  <c r="JY262" i="7"/>
  <c r="JX262" i="7"/>
  <c r="JX260" i="7"/>
  <c r="JX259" i="7" s="1"/>
  <c r="KA285" i="8"/>
  <c r="JZ285" i="8"/>
  <c r="JY285" i="8"/>
  <c r="JX285" i="8"/>
  <c r="KA284" i="8"/>
  <c r="JZ284" i="8"/>
  <c r="JY284" i="8"/>
  <c r="JX284" i="8"/>
  <c r="KA283" i="8"/>
  <c r="JZ283" i="8"/>
  <c r="JY283" i="8"/>
  <c r="JX283" i="8"/>
  <c r="KA282" i="8"/>
  <c r="JZ282" i="8"/>
  <c r="JY282" i="8"/>
  <c r="JX282" i="8"/>
  <c r="KA281" i="8"/>
  <c r="JZ281" i="8"/>
  <c r="JY281" i="8"/>
  <c r="JX281" i="8"/>
  <c r="KA280" i="8"/>
  <c r="JZ280" i="8"/>
  <c r="JY280" i="8"/>
  <c r="JX280" i="8"/>
  <c r="KA279" i="8"/>
  <c r="JZ279" i="8"/>
  <c r="JY279" i="8"/>
  <c r="JX279" i="8"/>
  <c r="KA278" i="8"/>
  <c r="JZ278" i="8"/>
  <c r="JY278" i="8"/>
  <c r="JX278" i="8"/>
  <c r="KA277" i="8"/>
  <c r="JZ277" i="8"/>
  <c r="JY277" i="8"/>
  <c r="JX277" i="8"/>
  <c r="KA276" i="8"/>
  <c r="JZ276" i="8"/>
  <c r="JY276" i="8"/>
  <c r="JX276" i="8"/>
  <c r="KA275" i="8"/>
  <c r="JZ275" i="8"/>
  <c r="JY275" i="8"/>
  <c r="JX275" i="8"/>
  <c r="KA274" i="8"/>
  <c r="JZ274" i="8"/>
  <c r="JY274" i="8"/>
  <c r="JX274" i="8"/>
  <c r="KA273" i="8"/>
  <c r="JZ273" i="8"/>
  <c r="JY273" i="8"/>
  <c r="JX273" i="8"/>
  <c r="KA272" i="8"/>
  <c r="JZ272" i="8"/>
  <c r="JY272" i="8"/>
  <c r="JX272" i="8"/>
  <c r="KA271" i="8"/>
  <c r="JZ271" i="8"/>
  <c r="JY271" i="8"/>
  <c r="JX271" i="8"/>
  <c r="KA270" i="8"/>
  <c r="JZ270" i="8"/>
  <c r="JY270" i="8"/>
  <c r="JX270" i="8"/>
  <c r="KA269" i="8"/>
  <c r="JZ269" i="8"/>
  <c r="JY269" i="8"/>
  <c r="JX269" i="8"/>
  <c r="KA268" i="8"/>
  <c r="JZ268" i="8"/>
  <c r="JY268" i="8"/>
  <c r="JX268" i="8"/>
  <c r="KA267" i="8"/>
  <c r="JZ267" i="8"/>
  <c r="JY267" i="8"/>
  <c r="JX267" i="8"/>
  <c r="KA266" i="8"/>
  <c r="JZ266" i="8"/>
  <c r="JY266" i="8"/>
  <c r="JX266" i="8"/>
  <c r="KA265" i="8"/>
  <c r="JZ265" i="8"/>
  <c r="JY265" i="8"/>
  <c r="JX265" i="8"/>
  <c r="KA264" i="8"/>
  <c r="JZ264" i="8"/>
  <c r="JY264" i="8"/>
  <c r="JX264" i="8"/>
  <c r="KA263" i="8"/>
  <c r="JZ263" i="8"/>
  <c r="JY263" i="8"/>
  <c r="JX263" i="8"/>
  <c r="KA262" i="8"/>
  <c r="JZ262" i="8"/>
  <c r="JY262" i="8"/>
  <c r="JX262" i="8"/>
  <c r="JX260" i="8"/>
  <c r="KA259" i="8" s="1"/>
  <c r="JY259" i="8"/>
  <c r="KA285" i="1"/>
  <c r="JZ285" i="1"/>
  <c r="JY285" i="1"/>
  <c r="JX285" i="1"/>
  <c r="KA284" i="1"/>
  <c r="JZ284" i="1"/>
  <c r="JY284" i="1"/>
  <c r="JX284" i="1"/>
  <c r="KA283" i="1"/>
  <c r="JZ283" i="1"/>
  <c r="JY283" i="1"/>
  <c r="JX283" i="1"/>
  <c r="KA282" i="1"/>
  <c r="JZ282" i="1"/>
  <c r="JY282" i="1"/>
  <c r="JX282" i="1"/>
  <c r="KA281" i="1"/>
  <c r="JZ281" i="1"/>
  <c r="JY281" i="1"/>
  <c r="JX281" i="1"/>
  <c r="KA280" i="1"/>
  <c r="JZ280" i="1"/>
  <c r="JY280" i="1"/>
  <c r="JX280" i="1"/>
  <c r="KA279" i="1"/>
  <c r="JZ279" i="1"/>
  <c r="JY279" i="1"/>
  <c r="JX279" i="1"/>
  <c r="KA278" i="1"/>
  <c r="JZ278" i="1"/>
  <c r="JY278" i="1"/>
  <c r="JX278" i="1"/>
  <c r="KA277" i="1"/>
  <c r="JZ277" i="1"/>
  <c r="JY277" i="1"/>
  <c r="JX277" i="1"/>
  <c r="KA276" i="1"/>
  <c r="JZ276" i="1"/>
  <c r="JY276" i="1"/>
  <c r="JX276" i="1"/>
  <c r="KA275" i="1"/>
  <c r="JZ275" i="1"/>
  <c r="JY275" i="1"/>
  <c r="JX275" i="1"/>
  <c r="KA274" i="1"/>
  <c r="JZ274" i="1"/>
  <c r="JY274" i="1"/>
  <c r="JX274" i="1"/>
  <c r="KA273" i="1"/>
  <c r="JZ273" i="1"/>
  <c r="JY273" i="1"/>
  <c r="JX273" i="1"/>
  <c r="KA272" i="1"/>
  <c r="JZ272" i="1"/>
  <c r="JY272" i="1"/>
  <c r="JX272" i="1"/>
  <c r="KA271" i="1"/>
  <c r="JZ271" i="1"/>
  <c r="JY271" i="1"/>
  <c r="JX271" i="1"/>
  <c r="KA270" i="1"/>
  <c r="JZ270" i="1"/>
  <c r="JY270" i="1"/>
  <c r="JX270" i="1"/>
  <c r="KA269" i="1"/>
  <c r="JZ269" i="1"/>
  <c r="JY269" i="1"/>
  <c r="JX269" i="1"/>
  <c r="KA268" i="1"/>
  <c r="JZ268" i="1"/>
  <c r="JY268" i="1"/>
  <c r="JX268" i="1"/>
  <c r="KA267" i="1"/>
  <c r="JZ267" i="1"/>
  <c r="JY267" i="1"/>
  <c r="JX267" i="1"/>
  <c r="KA266" i="1"/>
  <c r="JZ266" i="1"/>
  <c r="JY266" i="1"/>
  <c r="JX266" i="1"/>
  <c r="KA265" i="1"/>
  <c r="JZ265" i="1"/>
  <c r="JY265" i="1"/>
  <c r="JX265" i="1"/>
  <c r="KA264" i="1"/>
  <c r="JZ264" i="1"/>
  <c r="JY264" i="1"/>
  <c r="JX264" i="1"/>
  <c r="KA263" i="1"/>
  <c r="JZ263" i="1"/>
  <c r="JY263" i="1"/>
  <c r="JX263" i="1"/>
  <c r="KA262" i="1"/>
  <c r="JZ262" i="1"/>
  <c r="JZ287" i="1" s="1"/>
  <c r="JY262" i="1"/>
  <c r="JX262" i="1"/>
  <c r="JX260" i="1"/>
  <c r="KA259" i="1" s="1"/>
  <c r="KA287" i="7" l="1"/>
  <c r="JX287" i="7"/>
  <c r="JY259" i="7"/>
  <c r="JY287" i="7"/>
  <c r="JZ259" i="7"/>
  <c r="KA259" i="7"/>
  <c r="JY287" i="8"/>
  <c r="JX287" i="8"/>
  <c r="JZ287" i="8"/>
  <c r="KA287" i="8"/>
  <c r="JX259" i="8"/>
  <c r="JZ259" i="8"/>
  <c r="KA287" i="1"/>
  <c r="JY287" i="1"/>
  <c r="JX287" i="1"/>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F259" i="1"/>
  <c r="JC260" i="8"/>
  <c r="JF259" i="8" s="1"/>
  <c r="JC260" i="7"/>
  <c r="JC259" i="7" s="1"/>
  <c r="JF259" i="7"/>
  <c r="JE259" i="7"/>
  <c r="JD259" i="7"/>
  <c r="JD259" i="8" l="1"/>
  <c r="JE259" i="8"/>
  <c r="JC259" i="8"/>
  <c r="JD259" i="1"/>
  <c r="JE259" i="1"/>
  <c r="IV260" i="7"/>
  <c r="IX259" i="7" s="1"/>
  <c r="IY259" i="7"/>
  <c r="IW259" i="7"/>
  <c r="IV260" i="8"/>
  <c r="IV259" i="8" s="1"/>
  <c r="IV260" i="1"/>
  <c r="IY259" i="1"/>
  <c r="IX259" i="1"/>
  <c r="IW259" i="1"/>
  <c r="IV259" i="1"/>
  <c r="IV259" i="7" l="1"/>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G259" i="7"/>
  <c r="HF259" i="7"/>
  <c r="HF260" i="8"/>
  <c r="HF259" i="8" s="1"/>
  <c r="HF260" i="1"/>
  <c r="HI259" i="1" s="1"/>
  <c r="HG259" i="1"/>
  <c r="HF259" i="1"/>
  <c r="HG259" i="8" l="1"/>
  <c r="HH259" i="8"/>
  <c r="HI259" i="8"/>
  <c r="HH259" i="1"/>
  <c r="HH259" i="7"/>
  <c r="GY260" i="7"/>
  <c r="HA259" i="7" s="1"/>
  <c r="GY260" i="8"/>
  <c r="HB259" i="8" s="1"/>
  <c r="GY260" i="1"/>
  <c r="HB259" i="1" s="1"/>
  <c r="GY259" i="7" l="1"/>
  <c r="GY259" i="1"/>
  <c r="GZ259" i="7"/>
  <c r="HB259" i="7"/>
  <c r="GY259" i="8"/>
  <c r="GZ259" i="8"/>
  <c r="HA259" i="8"/>
  <c r="GZ259" i="1"/>
  <c r="HA259" i="1"/>
  <c r="GR260" i="7"/>
  <c r="GT259" i="7" s="1"/>
  <c r="GR259" i="7"/>
  <c r="GR260" i="8"/>
  <c r="GU259" i="8" s="1"/>
  <c r="GR260" i="1"/>
  <c r="GU259" i="1" s="1"/>
  <c r="GU259" i="7" l="1"/>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JT262" i="7" l="1"/>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JT263" i="7" l="1"/>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IY264" i="7" l="1"/>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JR265" i="7" l="1"/>
  <c r="JK265" i="7"/>
  <c r="JC265" i="7"/>
  <c r="IY265" i="7"/>
  <c r="B14" i="10"/>
  <c r="C14" i="10" s="1"/>
  <c r="B265" i="8"/>
  <c r="CJ265" i="8" s="1"/>
  <c r="B265" i="7"/>
  <c r="CM265" i="7" s="1"/>
  <c r="IX265" i="7" l="1"/>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IX266" i="7" l="1"/>
  <c r="JR266" i="8"/>
  <c r="JQ266" i="8"/>
  <c r="JK266" i="8"/>
  <c r="JJ266" i="8"/>
  <c r="JF266" i="8"/>
  <c r="JE266" i="8"/>
  <c r="IW266" i="8"/>
  <c r="IX266" i="8"/>
  <c r="B15" i="10"/>
  <c r="C15" i="10" s="1"/>
  <c r="B266" i="8"/>
  <c r="CM266" i="8" s="1"/>
  <c r="B266" i="7"/>
  <c r="CK266" i="7" s="1"/>
  <c r="JL266" i="7" l="1"/>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JQ267" i="7" l="1"/>
  <c r="JR267" i="7"/>
  <c r="JM267" i="7"/>
  <c r="JL267" i="7"/>
  <c r="JF267" i="7"/>
  <c r="JD267" i="7"/>
  <c r="JC267" i="7"/>
  <c r="IX267" i="7"/>
  <c r="IV267" i="7"/>
  <c r="IY267" i="7"/>
  <c r="JQ267" i="8"/>
  <c r="JK267" i="8"/>
  <c r="JF267" i="8"/>
  <c r="JE267" i="8"/>
  <c r="IX267" i="8"/>
  <c r="IW267" i="8"/>
  <c r="B16" i="10"/>
  <c r="C16" i="10" s="1"/>
  <c r="B267" i="8"/>
  <c r="CL267" i="8" s="1"/>
  <c r="B267" i="7"/>
  <c r="CL267" i="7" s="1"/>
  <c r="CC260" i="1"/>
  <c r="CF259" i="1" s="1"/>
  <c r="JK267" i="7" l="1"/>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JT268" i="7" l="1"/>
  <c r="JJ268" i="7"/>
  <c r="JK268" i="7"/>
  <c r="JE268" i="7"/>
  <c r="JF268" i="7"/>
  <c r="IW268" i="7"/>
  <c r="IY268" i="7"/>
  <c r="B17" i="10"/>
  <c r="C17" i="10" s="1"/>
  <c r="B268" i="8"/>
  <c r="CL268" i="8" s="1"/>
  <c r="B268" i="7"/>
  <c r="CL268" i="7" s="1"/>
  <c r="D260" i="1"/>
  <c r="G259" i="1" s="1"/>
  <c r="K260" i="1"/>
  <c r="K259" i="1" s="1"/>
  <c r="R260" i="1"/>
  <c r="U259" i="1" s="1"/>
  <c r="Y260" i="1"/>
  <c r="AA259" i="1" s="1"/>
  <c r="AF260" i="1"/>
  <c r="AG259" i="1" s="1"/>
  <c r="AM260" i="1"/>
  <c r="AN259" i="1" s="1"/>
  <c r="JQ268" i="7" l="1"/>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JQ269" i="8" l="1"/>
  <c r="JK269" i="8"/>
  <c r="JF269" i="8"/>
  <c r="IW269" i="8"/>
  <c r="IX269" i="8"/>
  <c r="AW259" i="1"/>
  <c r="AU259" i="1"/>
  <c r="AV259" i="1"/>
  <c r="AT259" i="1"/>
  <c r="B18" i="10"/>
  <c r="C18" i="10" s="1"/>
  <c r="B269" i="8"/>
  <c r="CL269" i="8" s="1"/>
  <c r="B269" i="7"/>
  <c r="CK269" i="7" s="1"/>
  <c r="BW259" i="1"/>
  <c r="BV259" i="1"/>
  <c r="BY259" i="1"/>
  <c r="BO260" i="1"/>
  <c r="BQ259" i="1" s="1"/>
  <c r="BH260" i="1"/>
  <c r="BI259" i="1" s="1"/>
  <c r="BA260" i="1"/>
  <c r="B285" i="1"/>
  <c r="B262" i="1"/>
  <c r="A262" i="1"/>
  <c r="JR269" i="7" l="1"/>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JL270" i="7" l="1"/>
  <c r="JC270" i="7"/>
  <c r="IY270" i="7"/>
  <c r="JF270" i="8"/>
  <c r="IW270" i="8"/>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JQ270" i="7" l="1"/>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JT263" i="1"/>
  <c r="JL263" i="1"/>
  <c r="JD263" i="1"/>
  <c r="IX263" i="1"/>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A264" i="1"/>
  <c r="C12" i="2"/>
  <c r="D12" i="11" s="1"/>
  <c r="IY263" i="1" l="1"/>
  <c r="JE263" i="1"/>
  <c r="JM263" i="1"/>
  <c r="JQ263" i="1"/>
  <c r="IV263" i="1"/>
  <c r="JC263" i="1"/>
  <c r="JK263" i="1"/>
  <c r="JR263" i="1"/>
  <c r="IW263" i="1"/>
  <c r="JF263" i="1"/>
  <c r="JJ263" i="1"/>
  <c r="JS263" i="1"/>
  <c r="AA263" i="1"/>
  <c r="IP263" i="1"/>
  <c r="IR263" i="1"/>
  <c r="IO263" i="1"/>
  <c r="IQ263" i="1"/>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K11" i="2" s="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IY271" i="7" l="1"/>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JQ272" i="8" l="1"/>
  <c r="JJ272" i="8"/>
  <c r="JF272" i="8"/>
  <c r="IX272" i="8"/>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IX272" i="7" l="1"/>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JQ273" i="7" l="1"/>
  <c r="JR273" i="7"/>
  <c r="JK273" i="7"/>
  <c r="JM273" i="7"/>
  <c r="JL273" i="7"/>
  <c r="JD273" i="7"/>
  <c r="JF273" i="7"/>
  <c r="JC273" i="7"/>
  <c r="IV273" i="7"/>
  <c r="IX273" i="7"/>
  <c r="IY273" i="7"/>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JS273" i="7" l="1"/>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IY274" i="8" l="1"/>
  <c r="IW274" i="8"/>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IY274" i="7" l="1"/>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JR275" i="7" l="1"/>
  <c r="JL275" i="7"/>
  <c r="JD275" i="7"/>
  <c r="JC275" i="7"/>
  <c r="IY275" i="7"/>
  <c r="IX275" i="7"/>
  <c r="JR268" i="1"/>
  <c r="JL268" i="1"/>
  <c r="JC268" i="1"/>
  <c r="IY268" i="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JK275" i="7" l="1"/>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JQ269" i="1" l="1"/>
  <c r="JL269" i="1"/>
  <c r="JD269" i="1"/>
  <c r="IX269" i="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IY276" i="7" l="1"/>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JR277" i="7" l="1"/>
  <c r="JL277" i="7"/>
  <c r="JC277" i="7"/>
  <c r="IY277" i="7"/>
  <c r="JR277" i="8"/>
  <c r="JQ277" i="8"/>
  <c r="JJ277" i="8"/>
  <c r="JL277" i="8"/>
  <c r="JE277" i="8"/>
  <c r="JF277" i="8"/>
  <c r="IX277" i="8"/>
  <c r="IW277" i="8"/>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IX277" i="7" l="1"/>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JR278" i="7" l="1"/>
  <c r="JQ278" i="7"/>
  <c r="JM278" i="7"/>
  <c r="JL278" i="7"/>
  <c r="JF278" i="7"/>
  <c r="JC278" i="7"/>
  <c r="IY278" i="7"/>
  <c r="IX278" i="7"/>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IV278" i="7" l="1"/>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JK279" i="7" l="1"/>
  <c r="JF279" i="7"/>
  <c r="IY279" i="7"/>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JR279" i="7" l="1"/>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IY280" i="7" l="1"/>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IX281" i="7" l="1"/>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IX282" i="7" l="1"/>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IX283" i="7" l="1"/>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IY284" i="7" l="1"/>
  <c r="JC284" i="7"/>
  <c r="JK284" i="7"/>
  <c r="JR284" i="7"/>
  <c r="JT285" i="7"/>
  <c r="JS285" i="7"/>
  <c r="JQ285" i="7"/>
  <c r="JR285" i="7"/>
  <c r="JR287" i="7" s="1"/>
  <c r="JJ285" i="7"/>
  <c r="JK285" i="7"/>
  <c r="JK287" i="7" s="1"/>
  <c r="JM285" i="7"/>
  <c r="JL285" i="7"/>
  <c r="JE285" i="7"/>
  <c r="JD285" i="7"/>
  <c r="JC285" i="7"/>
  <c r="JC287" i="7" s="1"/>
  <c r="JF285" i="7"/>
  <c r="IW285" i="7"/>
  <c r="IV285" i="7"/>
  <c r="IX285" i="7"/>
  <c r="IY285" i="7"/>
  <c r="IY287" i="7" s="1"/>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M287" i="7" s="1"/>
  <c r="HF285" i="7"/>
  <c r="HG285" i="7"/>
  <c r="HG287" i="7" s="1"/>
  <c r="HI285" i="7"/>
  <c r="HH285" i="7"/>
  <c r="HA285" i="7"/>
  <c r="HB285" i="7"/>
  <c r="GZ285" i="7"/>
  <c r="GY285" i="7"/>
  <c r="GY287" i="7" s="1"/>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JF287" i="7" l="1"/>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IY278" i="1" l="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IX279" i="1" l="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IY280" i="1" l="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IX281" i="1" l="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IY282" i="1" l="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IY283" i="1" l="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JR284" i="1" l="1"/>
  <c r="JK284" i="1"/>
  <c r="JC284" i="1"/>
  <c r="IX284" i="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IY284" i="1" l="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JS285" i="1" l="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6" i="11" l="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<sst xmlns="http://schemas.openxmlformats.org/spreadsheetml/2006/main" count="32675" uniqueCount="400">
  <si>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</si>
  <si>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</si>
  <si>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</si>
  <si>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</si>
  <si>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</si>
  <si>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</si>
  <si>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</si>
  <si>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</si>
  <si>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</si>
  <si>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</si>
  <si>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</si>
  <si>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</si>
  <si>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</si>
  <si>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</si>
  <si>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</si>
  <si>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</si>
  <si>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</si>
  <si>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</si>
  <si>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</si>
  <si>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</si>
  <si>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</si>
  <si>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</si>
  <si>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</si>
  <si>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</si>
  <si>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</si>
  <si>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</si>
  <si>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</si>
  <si>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</si>
  <si>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</si>
  <si>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</si>
  <si>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</si>
  <si>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</si>
  <si>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</si>
  <si>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</si>
  <si>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</si>
  <si>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</si>
  <si>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</si>
  <si>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</si>
  <si>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</si>
  <si>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</si>
  <si>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</si>
  <si>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</si>
  <si>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</si>
  <si>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</si>
  <si>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</si>
  <si>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</si>
  <si>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</si>
  <si>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</si>
  <si>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</si>
  <si>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</si>
  <si>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</si>
  <si>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</si>
  <si>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</si>
  <si>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</si>
  <si>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</si>
  <si>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</si>
  <si>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</si>
  <si>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</si>
  <si>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</si>
  <si>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</si>
  <si>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</si>
  <si>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</si>
  <si>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</si>
  <si>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</si>
  <si>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</si>
  <si>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</si>
  <si>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</si>
  <si>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</si>
  <si>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</si>
  <si>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</si>
  <si>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</si>
  <si>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</si>
  <si>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</si>
  <si>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</si>
  <si>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</si>
  <si>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</si>
  <si>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</si>
  <si>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</si>
  <si>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</si>
  <si>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</si>
  <si>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</si>
  <si>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</si>
  <si>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</si>
  <si>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</si>
  <si>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</si>
  <si>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</si>
  <si>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</si>
  <si>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</si>
  <si>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</si>
  <si>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</si>
  <si>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</si>
  <si>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</si>
  <si>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</si>
  <si>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</si>
  <si>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</si>
  <si>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</si>
  <si>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</si>
  <si>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</si>
  <si>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</si>
  <si>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</si>
  <si>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</si>
  <si>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</si>
  <si>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</si>
  <si>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</si>
  <si>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</si>
  <si>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</si>
  <si>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</si>
  <si>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</si>
  <si>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</si>
  <si>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</si>
  <si>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</si>
  <si>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</si>
  <si>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</si>
  <si>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</si>
  <si>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</si>
  <si>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</si>
  <si>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</si>
  <si>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</si>
  <si>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</si>
  <si>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</si>
  <si>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</si>
  <si>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</si>
  <si>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</si>
  <si>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</si>
  <si>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</si>
  <si>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</si>
  <si>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</si>
  <si>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</si>
  <si>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</si>
  <si>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</si>
  <si>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</si>
  <si>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</si>
  <si>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</si>
  <si>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</si>
  <si>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</si>
  <si>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</si>
  <si>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</si>
  <si>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</si>
  <si>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</si>
  <si>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</si>
  <si>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</si>
  <si>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</si>
  <si>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</si>
  <si>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</si>
  <si>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</si>
  <si>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</si>
  <si>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</si>
  <si>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</si>
  <si>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</si>
  <si>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</si>
  <si>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</si>
  <si>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</si>
  <si>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</si>
  <si>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</si>
  <si>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</si>
  <si>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</si>
  <si>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</si>
  <si>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</si>
  <si>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</si>
  <si>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</si>
  <si>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</si>
  <si>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</si>
  <si>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</si>
  <si>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</si>
  <si>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</si>
  <si>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</si>
  <si>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</si>
  <si>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</si>
  <si>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</si>
  <si>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</si>
  <si>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</si>
  <si>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</si>
  <si>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</si>
  <si>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</si>
  <si>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</si>
  <si>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</si>
  <si>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</si>
  <si>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</si>
  <si>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</si>
  <si>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</si>
  <si>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</si>
  <si>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</si>
  <si>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</si>
  <si>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</si>
  <si>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</si>
  <si>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</si>
  <si>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</si>
  <si>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</si>
  <si>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</si>
  <si>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</si>
  <si>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</si>
  <si>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</si>
  <si>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</si>
  <si>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</si>
  <si>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</si>
  <si>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</si>
  <si>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</si>
  <si>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</si>
  <si>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</si>
  <si>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</si>
  <si>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</si>
  <si>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</si>
  <si>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</si>
  <si>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</si>
  <si>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</si>
  <si>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</si>
  <si>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</si>
  <si>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</si>
  <si>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</si>
  <si>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</si>
  <si>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</si>
  <si>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</si>
  <si>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</si>
  <si>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</si>
  <si>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</si>
  <si>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</si>
  <si>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</si>
  <si>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</si>
  <si>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</si>
  <si>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</si>
  <si>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</si>
  <si>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</si>
  <si>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</si>
  <si>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</si>
  <si>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</si>
  <si>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</si>
  <si>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</si>
  <si>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</si>
  <si>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</si>
  <si>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</si>
  <si>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</si>
  <si>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</si>
  <si>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</si>
  <si>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</si>
  <si>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</si>
  <si>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</si>
  <si>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</si>
  <si>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</si>
  <si>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</si>
  <si>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</si>
  <si>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</si>
  <si>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</si>
  <si>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</si>
  <si>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</si>
  <si>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</si>
  <si>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</si>
  <si>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</si>
  <si>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</si>
  <si>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</si>
  <si>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</si>
  <si>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</si>
  <si>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</si>
  <si>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</si>
  <si>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</si>
  <si>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</si>
  <si>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</si>
  <si>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</si>
  <si>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</si>
  <si>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</si>
  <si>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</si>
  <si>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</si>
  <si>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</si>
  <si>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</si>
  <si>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</si>
  <si>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</si>
  <si>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</si>
  <si>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</si>
  <si>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</si>
  <si>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</si>
  <si>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</si>
  <si>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</si>
  <si>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</si>
  <si>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</si>
  <si>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</si>
  <si>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</si>
  <si>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</si>
  <si>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</si>
  <si>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</si>
  <si>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</si>
  <si>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</si>
  <si>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</si>
  <si>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</si>
  <si>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</si>
  <si>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</si>
  <si>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</si>
  <si>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</si>
  <si>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</si>
  <si>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</si>
  <si>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</si>
  <si>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</si>
  <si>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</si>
  <si>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</si>
  <si>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</si>
  <si>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</si>
  <si>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</si>
  <si>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</si>
  <si>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</si>
  <si>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</si>
  <si>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</si>
  <si>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</si>
  <si>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</si>
  <si>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</si>
  <si>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</si>
  <si>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</si>
  <si>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</si>
  <si>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</si>
  <si>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</si>
  <si>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</si>
  <si>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</si>
  <si>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</si>
  <si>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</si>
  <si>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</si>
  <si>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</si>
  <si>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</si>
  <si>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</si>
  <si>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</si>
  <si>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</si>
  <si>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</si>
  <si>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</si>
  <si>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</si>
  <si>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</si>
  <si>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</si>
  <si>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</si>
  <si>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</si>
  <si>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</si>
  <si>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</si>
  <si>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</si>
  <si>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</si>
  <si>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</si>
  <si>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</si>
  <si>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</si>
  <si>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</si>
  <si>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</si>
  <si>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</si>
  <si>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</si>
  <si>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</si>
  <si>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</si>
  <si>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</si>
  <si>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</si>
  <si>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</si>
  <si>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</si>
  <si>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</si>
  <si>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</si>
  <si>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</si>
  <si>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</si>
  <si>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</si>
  <si>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</si>
  <si>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</si>
  <si>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</si>
  <si>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</si>
  <si>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</si>
  <si>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</si>
  <si>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</si>
  <si>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</si>
  <si>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</si>
  <si>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</si>
  <si>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</si>
  <si>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</si>
  <si>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</si>
  <si>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</si>
  <si>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</si>
  <si>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</si>
  <si>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</si>
  <si>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</si>
  <si>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</si>
  <si>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</si>
  <si>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</si>
  <si>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</si>
  <si>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</si>
  <si>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</si>
  <si>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</si>
  <si>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</si>
  <si>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</si>
  <si>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</si>
  <si>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</si>
  <si>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</si>
  <si>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</si>
  <si>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</si>
  <si>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</si>
  <si>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</si>
  <si>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</si>
  <si>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</si>
  <si>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</si>
  <si>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</si>
  <si>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</si>
  <si>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</si>
  <si>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</si>
  <si>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</si>
  <si>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</si>
  <si>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</si>
  <si>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</si>
  <si>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</si>
  <si>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</si>
  <si>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</si>
  <si>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</si>
  <si>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</si>
  <si>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</si>
  <si>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</si>
  <si>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</si>
  <si>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 xml:space="preserve">
• Continúa la tendencia de reducción de precio para el aceite de oliva y se constata el desplazamiento hacía tramos inferiores de precio. El tramo con mayor proporción de litros es a cierre de octubre de 2020 el que se sitúa entre los 2,4 y 2,5 €/litro con el 28,1% de los mismos. Son el supermercado y discount, los canales que justifican dicha concentración, su acumulación de litros en dicho tramo se corresponden con el 35,5% y 32,6% respectivamente. El segundo tramo más importante se sitúa entre los 2,3 y 2,4 €/l, actualmente representa el 15,5% de los litros. En este caso son el canal discount y el hipermercado las plataformas de distribución responsables de dicha concentración (25,8% y 18,3% respectivamente) superando el promedio del total España. 
• El aceite de oliva virgen acumula la mayor concentración de compras en el tramo que se sitúa entre los 3,1-3,2 €/litro con el 26,1% de las mismas. Es el supermercado/autoservicio el único canal responsable de dicha concentración, debido a que cuentan con la mayor acumulación de sus litros en dicho rango de precios (38,2%). El segundo tramo con mayor proporción de compras con el 20,3% de las mismas es el que oscila entre los 2,5-2,6 €/litro. En este caso es tambien el canal supermercado/autoservicio el responsable, pues acumula más peso en ese intervalo, alcanza el 31,1%. El discount, por su parte acumula su mayor concentración en el tramo que oscila entre los 2,4 y 2,5 €/l con el 41,1% de sus litros, siendo minoritario el peso de compras en aquellos más importantes a nivel total España.
• Con relación al tipo de aceite de oliva virgen extra,  continúa siendo el tipo de aceite que cuenta con una mayor dispersión en precio por rangos, no supera el 15% en ningún rango de precio. El tramo con mayor importancia y acumulación de compras es el que oscila entre los 2,7-2,9 €/litro con un peso del 14,1% de los litros. El canal discount es el responsable directo de dicha acumulación, tambien lo es el canal supermercado/autoservicio, sin embargo hay diferencias entre ellos (23,2% y 14,1% respectivamente). Existe una acumulación tambien importante del 13,7% de compras en el rango que oscila entre los 3,5 y 3,7 €/litro, que se justifica por la concentración de compras que acumulan en dicho tramo del canal supermercado/autoservicio (22,1%). El canal hipermercado, no mencionado anteriormete es quien muestra la mayor dispersion de precios, su mayor porcentaje de compras con el 21,1% de las mismas se concentran en el tramo de precio de 4,3-4,5 €/litro con el 21,1% de los mismos.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</si>
</sst>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6">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67">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NOVIEMBRE 19</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1.1000000000000001</c:v>
                </c:pt>
                <c:pt idx="1">
                  <c:v>0.11</c:v>
                </c:pt>
                <c:pt idx="2">
                  <c:v>8.2799999999999994</c:v>
                </c:pt>
                <c:pt idx="3">
                  <c:v>12.129999999999999</c:v>
                </c:pt>
                <c:pt idx="4">
                  <c:v>2.09</c:v>
                </c:pt>
                <c:pt idx="5">
                  <c:v>7.55</c:v>
                </c:pt>
                <c:pt idx="6">
                  <c:v>6.09</c:v>
                </c:pt>
                <c:pt idx="7">
                  <c:v>31.169999999999998</c:v>
                </c:pt>
                <c:pt idx="8">
                  <c:v>4.57</c:v>
                </c:pt>
                <c:pt idx="9">
                  <c:v>2.4500000000000002</c:v>
                </c:pt>
                <c:pt idx="10">
                  <c:v>6.7799999999999994</c:v>
                </c:pt>
                <c:pt idx="11">
                  <c:v>1.19</c:v>
                </c:pt>
                <c:pt idx="12">
                  <c:v>0.79</c:v>
                </c:pt>
                <c:pt idx="13">
                  <c:v>1.4</c:v>
                </c:pt>
                <c:pt idx="14">
                  <c:v>1</c:v>
                </c:pt>
                <c:pt idx="15">
                  <c:v>1.2</c:v>
                </c:pt>
                <c:pt idx="16">
                  <c:v>0.82000000000000006</c:v>
                </c:pt>
                <c:pt idx="17">
                  <c:v>0.33</c:v>
                </c:pt>
                <c:pt idx="18">
                  <c:v>3.61</c:v>
                </c:pt>
                <c:pt idx="19">
                  <c:v>0.21000000000000002</c:v>
                </c:pt>
                <c:pt idx="20">
                  <c:v>4.6199999999999992</c:v>
                </c:pt>
                <c:pt idx="21">
                  <c:v>0.21</c:v>
                </c:pt>
                <c:pt idx="22">
                  <c:v>0.5</c:v>
                </c:pt>
                <c:pt idx="23">
                  <c:v>1.77</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DICIEMBRE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1.56</c:v>
                </c:pt>
                <c:pt idx="1">
                  <c:v>0.11</c:v>
                </c:pt>
                <c:pt idx="2">
                  <c:v>5.76</c:v>
                </c:pt>
                <c:pt idx="3">
                  <c:v>12.76</c:v>
                </c:pt>
                <c:pt idx="4">
                  <c:v>2.29</c:v>
                </c:pt>
                <c:pt idx="5">
                  <c:v>6.38</c:v>
                </c:pt>
                <c:pt idx="6">
                  <c:v>12.370000000000001</c:v>
                </c:pt>
                <c:pt idx="7">
                  <c:v>30.39</c:v>
                </c:pt>
                <c:pt idx="8">
                  <c:v>3.5500000000000003</c:v>
                </c:pt>
                <c:pt idx="9">
                  <c:v>2.52</c:v>
                </c:pt>
                <c:pt idx="10">
                  <c:v>5.38</c:v>
                </c:pt>
                <c:pt idx="11">
                  <c:v>0.99</c:v>
                </c:pt>
                <c:pt idx="12">
                  <c:v>0.64</c:v>
                </c:pt>
                <c:pt idx="13">
                  <c:v>0.38</c:v>
                </c:pt>
                <c:pt idx="14">
                  <c:v>0.86</c:v>
                </c:pt>
                <c:pt idx="15">
                  <c:v>1.28</c:v>
                </c:pt>
                <c:pt idx="16">
                  <c:v>1.85</c:v>
                </c:pt>
                <c:pt idx="17">
                  <c:v>0.63</c:v>
                </c:pt>
                <c:pt idx="18">
                  <c:v>3.2800000000000002</c:v>
                </c:pt>
                <c:pt idx="19">
                  <c:v>0.51</c:v>
                </c:pt>
                <c:pt idx="20">
                  <c:v>3.63</c:v>
                </c:pt>
                <c:pt idx="21">
                  <c:v>0.52</c:v>
                </c:pt>
                <c:pt idx="22">
                  <c:v>0.26</c:v>
                </c:pt>
                <c:pt idx="23">
                  <c:v>2.09</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ENERO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1.6099999999999999</c:v>
                </c:pt>
                <c:pt idx="1">
                  <c:v>0.19</c:v>
                </c:pt>
                <c:pt idx="2">
                  <c:v>9.32</c:v>
                </c:pt>
                <c:pt idx="3">
                  <c:v>10.85</c:v>
                </c:pt>
                <c:pt idx="4">
                  <c:v>6.6400000000000006</c:v>
                </c:pt>
                <c:pt idx="5">
                  <c:v>12.35</c:v>
                </c:pt>
                <c:pt idx="6">
                  <c:v>20.85</c:v>
                </c:pt>
                <c:pt idx="7">
                  <c:v>14.63</c:v>
                </c:pt>
                <c:pt idx="8">
                  <c:v>2.21</c:v>
                </c:pt>
                <c:pt idx="9">
                  <c:v>3.5</c:v>
                </c:pt>
                <c:pt idx="10">
                  <c:v>4.0199999999999996</c:v>
                </c:pt>
                <c:pt idx="11">
                  <c:v>0.92</c:v>
                </c:pt>
                <c:pt idx="12">
                  <c:v>0.45</c:v>
                </c:pt>
                <c:pt idx="13">
                  <c:v>1.42</c:v>
                </c:pt>
                <c:pt idx="14">
                  <c:v>0.51</c:v>
                </c:pt>
                <c:pt idx="15">
                  <c:v>0.99</c:v>
                </c:pt>
                <c:pt idx="16">
                  <c:v>0.66</c:v>
                </c:pt>
                <c:pt idx="17">
                  <c:v>0.49</c:v>
                </c:pt>
                <c:pt idx="18">
                  <c:v>2.46</c:v>
                </c:pt>
                <c:pt idx="19">
                  <c:v>0.33</c:v>
                </c:pt>
                <c:pt idx="20">
                  <c:v>3.93</c:v>
                </c:pt>
                <c:pt idx="21">
                  <c:v>0.16</c:v>
                </c:pt>
                <c:pt idx="22">
                  <c:v>0.31000000000000005</c:v>
                </c:pt>
                <c:pt idx="23">
                  <c:v>1.2000000000000002</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FEBRERO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1.85</c:v>
                </c:pt>
                <c:pt idx="1">
                  <c:v>1.9000000000000001</c:v>
                </c:pt>
                <c:pt idx="2">
                  <c:v>7.45</c:v>
                </c:pt>
                <c:pt idx="3">
                  <c:v>11.639999999999999</c:v>
                </c:pt>
                <c:pt idx="4">
                  <c:v>7.71</c:v>
                </c:pt>
                <c:pt idx="5">
                  <c:v>15.07</c:v>
                </c:pt>
                <c:pt idx="6">
                  <c:v>21.45</c:v>
                </c:pt>
                <c:pt idx="7">
                  <c:v>8.5500000000000007</c:v>
                </c:pt>
                <c:pt idx="8">
                  <c:v>2.17</c:v>
                </c:pt>
                <c:pt idx="9">
                  <c:v>3.04</c:v>
                </c:pt>
                <c:pt idx="10">
                  <c:v>2.77</c:v>
                </c:pt>
                <c:pt idx="11">
                  <c:v>1.32</c:v>
                </c:pt>
                <c:pt idx="12">
                  <c:v>1.02</c:v>
                </c:pt>
                <c:pt idx="13">
                  <c:v>0.91999999999999993</c:v>
                </c:pt>
                <c:pt idx="14">
                  <c:v>1.1499999999999999</c:v>
                </c:pt>
                <c:pt idx="15">
                  <c:v>0.33999999999999997</c:v>
                </c:pt>
                <c:pt idx="16">
                  <c:v>2.76</c:v>
                </c:pt>
                <c:pt idx="17">
                  <c:v>0.57000000000000006</c:v>
                </c:pt>
                <c:pt idx="18">
                  <c:v>2.63</c:v>
                </c:pt>
                <c:pt idx="19">
                  <c:v>0.21</c:v>
                </c:pt>
                <c:pt idx="20">
                  <c:v>2.96</c:v>
                </c:pt>
                <c:pt idx="21">
                  <c:v>0.72</c:v>
                </c:pt>
                <c:pt idx="22">
                  <c:v>0.24</c:v>
                </c:pt>
                <c:pt idx="23">
                  <c:v>1.54</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MARZO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2.54</c:v>
                </c:pt>
                <c:pt idx="1">
                  <c:v>1.7999999999999998</c:v>
                </c:pt>
                <c:pt idx="2">
                  <c:v>6.1</c:v>
                </c:pt>
                <c:pt idx="3">
                  <c:v>11.11</c:v>
                </c:pt>
                <c:pt idx="4">
                  <c:v>7.03</c:v>
                </c:pt>
                <c:pt idx="5">
                  <c:v>16.399999999999999</c:v>
                </c:pt>
                <c:pt idx="6">
                  <c:v>25.64</c:v>
                </c:pt>
                <c:pt idx="7">
                  <c:v>3.92</c:v>
                </c:pt>
                <c:pt idx="8">
                  <c:v>1.64</c:v>
                </c:pt>
                <c:pt idx="9">
                  <c:v>3.9400000000000004</c:v>
                </c:pt>
                <c:pt idx="10">
                  <c:v>4.96</c:v>
                </c:pt>
                <c:pt idx="11">
                  <c:v>0.63</c:v>
                </c:pt>
                <c:pt idx="12">
                  <c:v>1.1200000000000001</c:v>
                </c:pt>
                <c:pt idx="13">
                  <c:v>1.35</c:v>
                </c:pt>
                <c:pt idx="14">
                  <c:v>0.44000000000000006</c:v>
                </c:pt>
                <c:pt idx="15">
                  <c:v>0.67999999999999994</c:v>
                </c:pt>
                <c:pt idx="16">
                  <c:v>1.6</c:v>
                </c:pt>
                <c:pt idx="17">
                  <c:v>0.71</c:v>
                </c:pt>
                <c:pt idx="18">
                  <c:v>1.24</c:v>
                </c:pt>
                <c:pt idx="19">
                  <c:v>0.51</c:v>
                </c:pt>
                <c:pt idx="20">
                  <c:v>3.33</c:v>
                </c:pt>
                <c:pt idx="21">
                  <c:v>1.25</c:v>
                </c:pt>
                <c:pt idx="22">
                  <c:v>0.22</c:v>
                </c:pt>
                <c:pt idx="23">
                  <c:v>1.82</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ABRIL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3.1</c:v>
                </c:pt>
                <c:pt idx="1">
                  <c:v>2.5</c:v>
                </c:pt>
                <c:pt idx="2">
                  <c:v>5.09</c:v>
                </c:pt>
                <c:pt idx="3">
                  <c:v>9.4699999999999989</c:v>
                </c:pt>
                <c:pt idx="4">
                  <c:v>7.3100000000000005</c:v>
                </c:pt>
                <c:pt idx="5">
                  <c:v>17.689999999999998</c:v>
                </c:pt>
                <c:pt idx="6">
                  <c:v>25.67</c:v>
                </c:pt>
                <c:pt idx="7">
                  <c:v>3.18</c:v>
                </c:pt>
                <c:pt idx="8">
                  <c:v>1.49</c:v>
                </c:pt>
                <c:pt idx="9">
                  <c:v>2.2599999999999998</c:v>
                </c:pt>
                <c:pt idx="10">
                  <c:v>4.22</c:v>
                </c:pt>
                <c:pt idx="11">
                  <c:v>0.76</c:v>
                </c:pt>
                <c:pt idx="12">
                  <c:v>2.5499999999999998</c:v>
                </c:pt>
                <c:pt idx="13">
                  <c:v>1.9</c:v>
                </c:pt>
                <c:pt idx="14">
                  <c:v>0.94000000000000006</c:v>
                </c:pt>
                <c:pt idx="15">
                  <c:v>0.69</c:v>
                </c:pt>
                <c:pt idx="16">
                  <c:v>1.34</c:v>
                </c:pt>
                <c:pt idx="17">
                  <c:v>0.73</c:v>
                </c:pt>
                <c:pt idx="18">
                  <c:v>1.94</c:v>
                </c:pt>
                <c:pt idx="19">
                  <c:v>1.34</c:v>
                </c:pt>
                <c:pt idx="20">
                  <c:v>3.21</c:v>
                </c:pt>
                <c:pt idx="21">
                  <c:v>0.48</c:v>
                </c:pt>
                <c:pt idx="22">
                  <c:v>0.54</c:v>
                </c:pt>
                <c:pt idx="23">
                  <c:v>1.5999999999999999</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MAYO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1.7599999999999998</c:v>
                </c:pt>
                <c:pt idx="1">
                  <c:v>1.7400000000000002</c:v>
                </c:pt>
                <c:pt idx="2">
                  <c:v>5.33</c:v>
                </c:pt>
                <c:pt idx="3">
                  <c:v>11.61</c:v>
                </c:pt>
                <c:pt idx="4">
                  <c:v>8.7100000000000009</c:v>
                </c:pt>
                <c:pt idx="5">
                  <c:v>17.350000000000001</c:v>
                </c:pt>
                <c:pt idx="6">
                  <c:v>26.54</c:v>
                </c:pt>
                <c:pt idx="7">
                  <c:v>3.8200000000000003</c:v>
                </c:pt>
                <c:pt idx="8">
                  <c:v>1.1399999999999999</c:v>
                </c:pt>
                <c:pt idx="9">
                  <c:v>2.48</c:v>
                </c:pt>
                <c:pt idx="10">
                  <c:v>4.37</c:v>
                </c:pt>
                <c:pt idx="11">
                  <c:v>1.3599999999999999</c:v>
                </c:pt>
                <c:pt idx="12">
                  <c:v>1.1299999999999999</c:v>
                </c:pt>
                <c:pt idx="13">
                  <c:v>0.72</c:v>
                </c:pt>
                <c:pt idx="14">
                  <c:v>1.1600000000000001</c:v>
                </c:pt>
                <c:pt idx="15">
                  <c:v>0.47000000000000003</c:v>
                </c:pt>
                <c:pt idx="16">
                  <c:v>0.92999999999999994</c:v>
                </c:pt>
                <c:pt idx="17">
                  <c:v>0.22000000000000003</c:v>
                </c:pt>
                <c:pt idx="18">
                  <c:v>1.1299999999999999</c:v>
                </c:pt>
                <c:pt idx="19">
                  <c:v>3.1199999999999997</c:v>
                </c:pt>
                <c:pt idx="20">
                  <c:v>2.79</c:v>
                </c:pt>
                <c:pt idx="21">
                  <c:v>0.61</c:v>
                </c:pt>
                <c:pt idx="22">
                  <c:v>0.03</c:v>
                </c:pt>
                <c:pt idx="23">
                  <c:v>1.46</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JUNIO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4.3100000000000005</c:v>
                </c:pt>
                <c:pt idx="1">
                  <c:v>2.4900000000000002</c:v>
                </c:pt>
                <c:pt idx="2">
                  <c:v>13.42</c:v>
                </c:pt>
                <c:pt idx="3">
                  <c:v>4.38</c:v>
                </c:pt>
                <c:pt idx="4">
                  <c:v>11.48</c:v>
                </c:pt>
                <c:pt idx="5">
                  <c:v>30.240000000000002</c:v>
                </c:pt>
                <c:pt idx="6">
                  <c:v>8.42</c:v>
                </c:pt>
                <c:pt idx="7">
                  <c:v>2.34</c:v>
                </c:pt>
                <c:pt idx="8">
                  <c:v>0.71</c:v>
                </c:pt>
                <c:pt idx="9">
                  <c:v>2.52</c:v>
                </c:pt>
                <c:pt idx="10">
                  <c:v>4.9399999999999995</c:v>
                </c:pt>
                <c:pt idx="11">
                  <c:v>1.1000000000000001</c:v>
                </c:pt>
                <c:pt idx="12">
                  <c:v>0.90999999999999992</c:v>
                </c:pt>
                <c:pt idx="13">
                  <c:v>0.74</c:v>
                </c:pt>
                <c:pt idx="14">
                  <c:v>0.46</c:v>
                </c:pt>
                <c:pt idx="15">
                  <c:v>0.46</c:v>
                </c:pt>
                <c:pt idx="16">
                  <c:v>0.54</c:v>
                </c:pt>
                <c:pt idx="17">
                  <c:v>0.2</c:v>
                </c:pt>
                <c:pt idx="18">
                  <c:v>1.6400000000000001</c:v>
                </c:pt>
                <c:pt idx="19">
                  <c:v>3.3600000000000003</c:v>
                </c:pt>
                <c:pt idx="20">
                  <c:v>2.3199999999999998</c:v>
                </c:pt>
                <c:pt idx="21">
                  <c:v>0.56000000000000005</c:v>
                </c:pt>
                <c:pt idx="22">
                  <c:v>0.21</c:v>
                </c:pt>
                <c:pt idx="23">
                  <c:v>2.2600000000000002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JULIO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3.28</c:v>
                </c:pt>
                <c:pt idx="1">
                  <c:v>2.42</c:v>
                </c:pt>
                <c:pt idx="2">
                  <c:v>14.100000000000001</c:v>
                </c:pt>
                <c:pt idx="3">
                  <c:v>2.98</c:v>
                </c:pt>
                <c:pt idx="4">
                  <c:v>13.370000000000001</c:v>
                </c:pt>
                <c:pt idx="5">
                  <c:v>31.869999999999997</c:v>
                </c:pt>
                <c:pt idx="6">
                  <c:v>4.13</c:v>
                </c:pt>
                <c:pt idx="7">
                  <c:v>3.29</c:v>
                </c:pt>
                <c:pt idx="8">
                  <c:v>3.3200000000000003</c:v>
                </c:pt>
                <c:pt idx="9">
                  <c:v>2.38</c:v>
                </c:pt>
                <c:pt idx="10">
                  <c:v>4.28</c:v>
                </c:pt>
                <c:pt idx="11">
                  <c:v>1</c:v>
                </c:pt>
                <c:pt idx="12">
                  <c:v>0.65999999999999992</c:v>
                </c:pt>
                <c:pt idx="13">
                  <c:v>0.5</c:v>
                </c:pt>
                <c:pt idx="14">
                  <c:v>0.99</c:v>
                </c:pt>
                <c:pt idx="15">
                  <c:v>0.24</c:v>
                </c:pt>
                <c:pt idx="16">
                  <c:v>0.38</c:v>
                </c:pt>
                <c:pt idx="17">
                  <c:v>0.59</c:v>
                </c:pt>
                <c:pt idx="18">
                  <c:v>3.99</c:v>
                </c:pt>
                <c:pt idx="19">
                  <c:v>1.04</c:v>
                </c:pt>
                <c:pt idx="20">
                  <c:v>2.36</c:v>
                </c:pt>
                <c:pt idx="21">
                  <c:v>0.39</c:v>
                </c:pt>
                <c:pt idx="22">
                  <c:v>0.31</c:v>
                </c:pt>
                <c:pt idx="23">
                  <c:v>2.15</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AGOSTO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3.74</c:v>
                </c:pt>
                <c:pt idx="1">
                  <c:v>3.79</c:v>
                </c:pt>
                <c:pt idx="2">
                  <c:v>14.52</c:v>
                </c:pt>
                <c:pt idx="3">
                  <c:v>5.35</c:v>
                </c:pt>
                <c:pt idx="4">
                  <c:v>14.97</c:v>
                </c:pt>
                <c:pt idx="5">
                  <c:v>31.86</c:v>
                </c:pt>
                <c:pt idx="6">
                  <c:v>3.02</c:v>
                </c:pt>
                <c:pt idx="7">
                  <c:v>1.17</c:v>
                </c:pt>
                <c:pt idx="8">
                  <c:v>2.73</c:v>
                </c:pt>
                <c:pt idx="9">
                  <c:v>1.34</c:v>
                </c:pt>
                <c:pt idx="10">
                  <c:v>3.1</c:v>
                </c:pt>
                <c:pt idx="11">
                  <c:v>1.1299999999999999</c:v>
                </c:pt>
                <c:pt idx="12">
                  <c:v>0.42</c:v>
                </c:pt>
                <c:pt idx="13">
                  <c:v>0.99</c:v>
                </c:pt>
                <c:pt idx="14">
                  <c:v>0.41</c:v>
                </c:pt>
                <c:pt idx="15">
                  <c:v>0.83000000000000007</c:v>
                </c:pt>
                <c:pt idx="16">
                  <c:v>1.01</c:v>
                </c:pt>
                <c:pt idx="17">
                  <c:v>0.36</c:v>
                </c:pt>
                <c:pt idx="18">
                  <c:v>1.48</c:v>
                </c:pt>
                <c:pt idx="19">
                  <c:v>2.9</c:v>
                </c:pt>
                <c:pt idx="20">
                  <c:v>2.19</c:v>
                </c:pt>
                <c:pt idx="21">
                  <c:v>0.81</c:v>
                </c:pt>
                <c:pt idx="22">
                  <c:v>0.08</c:v>
                </c:pt>
                <c:pt idx="23">
                  <c:v>1.81</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SEPTIEMBRE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4.76</c:v>
                </c:pt>
                <c:pt idx="1">
                  <c:v>3.73</c:v>
                </c:pt>
                <c:pt idx="2">
                  <c:v>11.06</c:v>
                </c:pt>
                <c:pt idx="3">
                  <c:v>7.85</c:v>
                </c:pt>
                <c:pt idx="4">
                  <c:v>14.49</c:v>
                </c:pt>
                <c:pt idx="5">
                  <c:v>30.689999999999998</c:v>
                </c:pt>
                <c:pt idx="6">
                  <c:v>2.56</c:v>
                </c:pt>
                <c:pt idx="7">
                  <c:v>2.1800000000000002</c:v>
                </c:pt>
                <c:pt idx="8">
                  <c:v>4.1400000000000006</c:v>
                </c:pt>
                <c:pt idx="9">
                  <c:v>2.09</c:v>
                </c:pt>
                <c:pt idx="10">
                  <c:v>2.66</c:v>
                </c:pt>
                <c:pt idx="11">
                  <c:v>0.51</c:v>
                </c:pt>
                <c:pt idx="12">
                  <c:v>1.01</c:v>
                </c:pt>
                <c:pt idx="13">
                  <c:v>1</c:v>
                </c:pt>
                <c:pt idx="14">
                  <c:v>0.56000000000000005</c:v>
                </c:pt>
                <c:pt idx="15">
                  <c:v>0.66999999999999993</c:v>
                </c:pt>
                <c:pt idx="16">
                  <c:v>1.1100000000000001</c:v>
                </c:pt>
                <c:pt idx="17">
                  <c:v>0.11</c:v>
                </c:pt>
                <c:pt idx="18">
                  <c:v>1.01</c:v>
                </c:pt>
                <c:pt idx="19">
                  <c:v>1.76</c:v>
                </c:pt>
                <c:pt idx="20">
                  <c:v>2.2400000000000002</c:v>
                </c:pt>
                <c:pt idx="21">
                  <c:v>0.94</c:v>
                </c:pt>
                <c:pt idx="22">
                  <c:v>0.42</c:v>
                </c:pt>
                <c:pt idx="23">
                  <c:v>2.4799999999999995</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OCTUBRE 20</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3.83</c:v>
                </c:pt>
                <c:pt idx="1">
                  <c:v>4.84</c:v>
                </c:pt>
                <c:pt idx="2">
                  <c:v>14.610000000000001</c:v>
                </c:pt>
                <c:pt idx="3">
                  <c:v>4.6399999999999997</c:v>
                </c:pt>
                <c:pt idx="4">
                  <c:v>15.530000000000001</c:v>
                </c:pt>
                <c:pt idx="5">
                  <c:v>28.119999999999997</c:v>
                </c:pt>
                <c:pt idx="6">
                  <c:v>3.9800000000000004</c:v>
                </c:pt>
                <c:pt idx="7">
                  <c:v>2.08</c:v>
                </c:pt>
                <c:pt idx="8">
                  <c:v>4.38</c:v>
                </c:pt>
                <c:pt idx="9">
                  <c:v>1.4300000000000002</c:v>
                </c:pt>
                <c:pt idx="10">
                  <c:v>2.4099999999999997</c:v>
                </c:pt>
                <c:pt idx="11">
                  <c:v>0.72</c:v>
                </c:pt>
                <c:pt idx="12">
                  <c:v>0.64</c:v>
                </c:pt>
                <c:pt idx="13">
                  <c:v>0.87</c:v>
                </c:pt>
                <c:pt idx="14">
                  <c:v>1.1800000000000002</c:v>
                </c:pt>
                <c:pt idx="15">
                  <c:v>1.37</c:v>
                </c:pt>
                <c:pt idx="16">
                  <c:v>1.07</c:v>
                </c:pt>
                <c:pt idx="17">
                  <c:v>0.41</c:v>
                </c:pt>
                <c:pt idx="18">
                  <c:v>2.5</c:v>
                </c:pt>
                <c:pt idx="19">
                  <c:v>1.57</c:v>
                </c:pt>
                <c:pt idx="20">
                  <c:v>1.3599999999999999</c:v>
                </c:pt>
                <c:pt idx="21">
                  <c:v>0.41000000000000003</c:v>
                </c:pt>
                <c:pt idx="22">
                  <c:v>0.36</c:v>
                </c:pt>
                <c:pt idx="23">
                  <c:v>1.6800000000000002</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90638</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480654"/>
          <a:ext cx="2446356"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Octubre</a:t>
          </a:r>
          <a:r>
            <a:rPr lang="es-ES" sz="1600" b="1" baseline="0">
              <a:latin typeface="Arial" panose="020B0604020202020204" pitchFamily="34" charset="0"/>
              <a:cs typeface="Arial" panose="020B0604020202020204" pitchFamily="34" charset="0"/>
            </a:rPr>
            <a:t> </a:t>
          </a:r>
          <a:r>
            <a:rPr lang="es-ES" sz="1600" b="1">
              <a:latin typeface="Arial" panose="020B0604020202020204" pitchFamily="34" charset="0"/>
              <a:cs typeface="Arial" panose="020B0604020202020204" pitchFamily="34" charset="0"/>
            </a:rPr>
            <a:t>2020</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740229</xdr:colOff>
      <xdr:row>0</xdr:row>
      <xdr:rowOff>0</xdr:rowOff>
    </xdr:from>
    <xdr:to>
      <xdr:col>12</xdr:col>
      <xdr:colOff>153682</xdr:colOff>
      <xdr:row>3</xdr:row>
      <xdr:rowOff>58809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7010400" y="0"/>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D1" zoomScale="90" zoomScaleNormal="90" workbookViewId="0">
      <selection activeCell="K19" sqref="K19:R19"/>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NOVIEMBRE 19</v>
      </c>
      <c r="H9" s="43" t="str">
        <f>'TAM Aceite de Oliva'!F9</f>
        <v xml:space="preserve"> DICIEMBRE 19</v>
      </c>
      <c r="I9" s="43" t="str">
        <f>'TAM Aceite de Oliva'!G9</f>
        <v xml:space="preserve"> ENERO 20</v>
      </c>
      <c r="J9" s="43" t="str">
        <f>'TAM Aceite de Oliva'!H9</f>
        <v xml:space="preserve"> FEBRERO 20</v>
      </c>
      <c r="K9" s="43" t="str">
        <f>'TAM Aceite de Oliva'!I9</f>
        <v xml:space="preserve"> MARZO 20</v>
      </c>
      <c r="L9" s="43" t="str">
        <f>'TAM Aceite de Oliva'!J9</f>
        <v xml:space="preserve"> ABRIL 20</v>
      </c>
      <c r="M9" s="43" t="str">
        <f>'TAM Aceite de Oliva'!K9</f>
        <v xml:space="preserve"> MAYO 20</v>
      </c>
      <c r="N9" s="43" t="str">
        <f>'TAM Aceite de Oliva'!L9</f>
        <v xml:space="preserve"> JUNIO 20</v>
      </c>
      <c r="O9" s="43" t="str">
        <f>'TAM Aceite de Oliva'!M9</f>
        <v xml:space="preserve"> JULIO 20</v>
      </c>
      <c r="P9" s="43" t="str">
        <f>'TAM Aceite de Oliva'!N9</f>
        <v xml:space="preserve"> AGOSTO 20</v>
      </c>
      <c r="Q9" s="43" t="str">
        <f>'TAM Aceite de Oliva'!O9</f>
        <v xml:space="preserve"> SEPTIEMBRE 20</v>
      </c>
      <c r="R9" s="43" t="str">
        <f>'TAM Aceite de Oliva'!P9</f>
        <v xml:space="preserve"> OCTUBRE 20</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1.1000000000000001</v>
      </c>
      <c r="H10" s="44">
        <f>CHOOSE(Enlaces!$G$1,'TAM Aceite de Oliva'!F10,'TAM Aceite Virgen'!F10,'TAM Aceite Virgen Extra'!F10)</f>
        <v>1.56</v>
      </c>
      <c r="I10" s="44">
        <f>CHOOSE(Enlaces!$G$1,'TAM Aceite de Oliva'!G10,'TAM Aceite Virgen'!G10,'TAM Aceite Virgen Extra'!G10)</f>
        <v>1.6099999999999999</v>
      </c>
      <c r="J10" s="44">
        <f>CHOOSE(Enlaces!$G$1,'TAM Aceite de Oliva'!H10,'TAM Aceite Virgen'!H10,'TAM Aceite Virgen Extra'!H10)</f>
        <v>1.85</v>
      </c>
      <c r="K10" s="44">
        <f>CHOOSE(Enlaces!$G$1,'TAM Aceite de Oliva'!I10,'TAM Aceite Virgen'!I10,'TAM Aceite Virgen Extra'!I10)</f>
        <v>2.54</v>
      </c>
      <c r="L10" s="44">
        <f>CHOOSE(Enlaces!$G$1,'TAM Aceite de Oliva'!J10,'TAM Aceite Virgen'!J10,'TAM Aceite Virgen Extra'!J10)</f>
        <v>3.1</v>
      </c>
      <c r="M10" s="44">
        <f>CHOOSE(Enlaces!$G$1,'TAM Aceite de Oliva'!K10,'TAM Aceite Virgen'!K10,'TAM Aceite Virgen Extra'!K10)</f>
        <v>1.7599999999999998</v>
      </c>
      <c r="N10" s="44">
        <f>CHOOSE(Enlaces!$G$1,'TAM Aceite de Oliva'!L10,'TAM Aceite Virgen'!L10,'TAM Aceite Virgen Extra'!L10)</f>
        <v>4.3100000000000005</v>
      </c>
      <c r="O10" s="44">
        <f>CHOOSE(Enlaces!$G$1,'TAM Aceite de Oliva'!M10,'TAM Aceite Virgen'!M10,'TAM Aceite Virgen Extra'!M10)</f>
        <v>3.28</v>
      </c>
      <c r="P10" s="44">
        <f>CHOOSE(Enlaces!$G$1,'TAM Aceite de Oliva'!N10,'TAM Aceite Virgen'!N10,'TAM Aceite Virgen Extra'!N10)</f>
        <v>3.74</v>
      </c>
      <c r="Q10" s="44">
        <f>CHOOSE(Enlaces!$G$1,'TAM Aceite de Oliva'!O10,'TAM Aceite Virgen'!O10,'TAM Aceite Virgen Extra'!O10)</f>
        <v>4.76</v>
      </c>
      <c r="R10" s="44">
        <f>CHOOSE(Enlaces!$G$1,'TAM Aceite de Oliva'!P10,'TAM Aceite Virgen'!P10,'TAM Aceite Virgen Extra'!P10)</f>
        <v>3.83</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0.11</v>
      </c>
      <c r="H11" s="44">
        <f>CHOOSE(Enlaces!$G$1,'TAM Aceite de Oliva'!F11,'TAM Aceite Virgen'!F11,'TAM Aceite Virgen Extra'!F11)</f>
        <v>0.11</v>
      </c>
      <c r="I11" s="44">
        <f>CHOOSE(Enlaces!$G$1,'TAM Aceite de Oliva'!G11,'TAM Aceite Virgen'!G11,'TAM Aceite Virgen Extra'!G11)</f>
        <v>0.19</v>
      </c>
      <c r="J11" s="44">
        <f>CHOOSE(Enlaces!$G$1,'TAM Aceite de Oliva'!H11,'TAM Aceite Virgen'!H11,'TAM Aceite Virgen Extra'!H11)</f>
        <v>1.9000000000000001</v>
      </c>
      <c r="K11" s="44">
        <f>CHOOSE(Enlaces!$G$1,'TAM Aceite de Oliva'!I11,'TAM Aceite Virgen'!I11,'TAM Aceite Virgen Extra'!I11)</f>
        <v>1.7999999999999998</v>
      </c>
      <c r="L11" s="44">
        <f>CHOOSE(Enlaces!$G$1,'TAM Aceite de Oliva'!J11,'TAM Aceite Virgen'!J11,'TAM Aceite Virgen Extra'!J11)</f>
        <v>2.5</v>
      </c>
      <c r="M11" s="44">
        <f>CHOOSE(Enlaces!$G$1,'TAM Aceite de Oliva'!K11,'TAM Aceite Virgen'!K11,'TAM Aceite Virgen Extra'!K11)</f>
        <v>1.7400000000000002</v>
      </c>
      <c r="N11" s="44">
        <f>CHOOSE(Enlaces!$G$1,'TAM Aceite de Oliva'!L11,'TAM Aceite Virgen'!L11,'TAM Aceite Virgen Extra'!L11)</f>
        <v>2.4900000000000002</v>
      </c>
      <c r="O11" s="44">
        <f>CHOOSE(Enlaces!$G$1,'TAM Aceite de Oliva'!M11,'TAM Aceite Virgen'!M11,'TAM Aceite Virgen Extra'!M11)</f>
        <v>2.42</v>
      </c>
      <c r="P11" s="44">
        <f>CHOOSE(Enlaces!$G$1,'TAM Aceite de Oliva'!N11,'TAM Aceite Virgen'!N11,'TAM Aceite Virgen Extra'!N11)</f>
        <v>3.79</v>
      </c>
      <c r="Q11" s="44">
        <f>CHOOSE(Enlaces!$G$1,'TAM Aceite de Oliva'!O11,'TAM Aceite Virgen'!O11,'TAM Aceite Virgen Extra'!O11)</f>
        <v>3.73</v>
      </c>
      <c r="R11" s="44">
        <f>CHOOSE(Enlaces!$G$1,'TAM Aceite de Oliva'!P11,'TAM Aceite Virgen'!P11,'TAM Aceite Virgen Extra'!P11)</f>
        <v>4.84</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8.2799999999999994</v>
      </c>
      <c r="H12" s="44">
        <f>CHOOSE(Enlaces!$G$1,'TAM Aceite de Oliva'!F12,'TAM Aceite Virgen'!F12,'TAM Aceite Virgen Extra'!F12)</f>
        <v>5.76</v>
      </c>
      <c r="I12" s="44">
        <f>CHOOSE(Enlaces!$G$1,'TAM Aceite de Oliva'!G12,'TAM Aceite Virgen'!G12,'TAM Aceite Virgen Extra'!G12)</f>
        <v>9.32</v>
      </c>
      <c r="J12" s="44">
        <f>CHOOSE(Enlaces!$G$1,'TAM Aceite de Oliva'!H12,'TAM Aceite Virgen'!H12,'TAM Aceite Virgen Extra'!H12)</f>
        <v>7.45</v>
      </c>
      <c r="K12" s="44">
        <f>CHOOSE(Enlaces!$G$1,'TAM Aceite de Oliva'!I12,'TAM Aceite Virgen'!I12,'TAM Aceite Virgen Extra'!I12)</f>
        <v>6.1</v>
      </c>
      <c r="L12" s="44">
        <f>CHOOSE(Enlaces!$G$1,'TAM Aceite de Oliva'!J12,'TAM Aceite Virgen'!J12,'TAM Aceite Virgen Extra'!J12)</f>
        <v>5.09</v>
      </c>
      <c r="M12" s="44">
        <f>CHOOSE(Enlaces!$G$1,'TAM Aceite de Oliva'!K12,'TAM Aceite Virgen'!K12,'TAM Aceite Virgen Extra'!K12)</f>
        <v>5.33</v>
      </c>
      <c r="N12" s="44">
        <f>CHOOSE(Enlaces!$G$1,'TAM Aceite de Oliva'!L12,'TAM Aceite Virgen'!L12,'TAM Aceite Virgen Extra'!L12)</f>
        <v>13.42</v>
      </c>
      <c r="O12" s="44">
        <f>CHOOSE(Enlaces!$G$1,'TAM Aceite de Oliva'!M12,'TAM Aceite Virgen'!M12,'TAM Aceite Virgen Extra'!M12)</f>
        <v>14.100000000000001</v>
      </c>
      <c r="P12" s="44">
        <f>CHOOSE(Enlaces!$G$1,'TAM Aceite de Oliva'!N12,'TAM Aceite Virgen'!N12,'TAM Aceite Virgen Extra'!N12)</f>
        <v>14.52</v>
      </c>
      <c r="Q12" s="44">
        <f>CHOOSE(Enlaces!$G$1,'TAM Aceite de Oliva'!O12,'TAM Aceite Virgen'!O12,'TAM Aceite Virgen Extra'!O12)</f>
        <v>11.06</v>
      </c>
      <c r="R12" s="44">
        <f>CHOOSE(Enlaces!$G$1,'TAM Aceite de Oliva'!P12,'TAM Aceite Virgen'!P12,'TAM Aceite Virgen Extra'!P12)</f>
        <v>14.610000000000001</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12.129999999999999</v>
      </c>
      <c r="H13" s="44">
        <f>CHOOSE(Enlaces!$G$1,'TAM Aceite de Oliva'!F13,'TAM Aceite Virgen'!F13,'TAM Aceite Virgen Extra'!F13)</f>
        <v>12.76</v>
      </c>
      <c r="I13" s="44">
        <f>CHOOSE(Enlaces!$G$1,'TAM Aceite de Oliva'!G13,'TAM Aceite Virgen'!G13,'TAM Aceite Virgen Extra'!G13)</f>
        <v>10.85</v>
      </c>
      <c r="J13" s="44">
        <f>CHOOSE(Enlaces!$G$1,'TAM Aceite de Oliva'!H13,'TAM Aceite Virgen'!H13,'TAM Aceite Virgen Extra'!H13)</f>
        <v>11.639999999999999</v>
      </c>
      <c r="K13" s="44">
        <f>CHOOSE(Enlaces!$G$1,'TAM Aceite de Oliva'!I13,'TAM Aceite Virgen'!I13,'TAM Aceite Virgen Extra'!I13)</f>
        <v>11.11</v>
      </c>
      <c r="L13" s="44">
        <f>CHOOSE(Enlaces!$G$1,'TAM Aceite de Oliva'!J13,'TAM Aceite Virgen'!J13,'TAM Aceite Virgen Extra'!J13)</f>
        <v>9.4699999999999989</v>
      </c>
      <c r="M13" s="44">
        <f>CHOOSE(Enlaces!$G$1,'TAM Aceite de Oliva'!K13,'TAM Aceite Virgen'!K13,'TAM Aceite Virgen Extra'!K13)</f>
        <v>11.61</v>
      </c>
      <c r="N13" s="44">
        <f>CHOOSE(Enlaces!$G$1,'TAM Aceite de Oliva'!L13,'TAM Aceite Virgen'!L13,'TAM Aceite Virgen Extra'!L13)</f>
        <v>4.38</v>
      </c>
      <c r="O13" s="44">
        <f>CHOOSE(Enlaces!$G$1,'TAM Aceite de Oliva'!M13,'TAM Aceite Virgen'!M13,'TAM Aceite Virgen Extra'!M13)</f>
        <v>2.98</v>
      </c>
      <c r="P13" s="44">
        <f>CHOOSE(Enlaces!$G$1,'TAM Aceite de Oliva'!N13,'TAM Aceite Virgen'!N13,'TAM Aceite Virgen Extra'!N13)</f>
        <v>5.35</v>
      </c>
      <c r="Q13" s="44">
        <f>CHOOSE(Enlaces!$G$1,'TAM Aceite de Oliva'!O13,'TAM Aceite Virgen'!O13,'TAM Aceite Virgen Extra'!O13)</f>
        <v>7.85</v>
      </c>
      <c r="R13" s="44">
        <f>CHOOSE(Enlaces!$G$1,'TAM Aceite de Oliva'!P13,'TAM Aceite Virgen'!P13,'TAM Aceite Virgen Extra'!P13)</f>
        <v>4.6399999999999997</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2.09</v>
      </c>
      <c r="H14" s="44">
        <f>CHOOSE(Enlaces!$G$1,'TAM Aceite de Oliva'!F14,'TAM Aceite Virgen'!F14,'TAM Aceite Virgen Extra'!F14)</f>
        <v>2.29</v>
      </c>
      <c r="I14" s="44">
        <f>CHOOSE(Enlaces!$G$1,'TAM Aceite de Oliva'!G14,'TAM Aceite Virgen'!G14,'TAM Aceite Virgen Extra'!G14)</f>
        <v>6.6400000000000006</v>
      </c>
      <c r="J14" s="44">
        <f>CHOOSE(Enlaces!$G$1,'TAM Aceite de Oliva'!H14,'TAM Aceite Virgen'!H14,'TAM Aceite Virgen Extra'!H14)</f>
        <v>7.71</v>
      </c>
      <c r="K14" s="44">
        <f>CHOOSE(Enlaces!$G$1,'TAM Aceite de Oliva'!I14,'TAM Aceite Virgen'!I14,'TAM Aceite Virgen Extra'!I14)</f>
        <v>7.03</v>
      </c>
      <c r="L14" s="44">
        <f>CHOOSE(Enlaces!$G$1,'TAM Aceite de Oliva'!J14,'TAM Aceite Virgen'!J14,'TAM Aceite Virgen Extra'!J14)</f>
        <v>7.3100000000000005</v>
      </c>
      <c r="M14" s="44">
        <f>CHOOSE(Enlaces!$G$1,'TAM Aceite de Oliva'!K14,'TAM Aceite Virgen'!K14,'TAM Aceite Virgen Extra'!K14)</f>
        <v>8.7100000000000009</v>
      </c>
      <c r="N14" s="44">
        <f>CHOOSE(Enlaces!$G$1,'TAM Aceite de Oliva'!L14,'TAM Aceite Virgen'!L14,'TAM Aceite Virgen Extra'!L14)</f>
        <v>11.48</v>
      </c>
      <c r="O14" s="44">
        <f>CHOOSE(Enlaces!$G$1,'TAM Aceite de Oliva'!M14,'TAM Aceite Virgen'!M14,'TAM Aceite Virgen Extra'!M14)</f>
        <v>13.370000000000001</v>
      </c>
      <c r="P14" s="44">
        <f>CHOOSE(Enlaces!$G$1,'TAM Aceite de Oliva'!N14,'TAM Aceite Virgen'!N14,'TAM Aceite Virgen Extra'!N14)</f>
        <v>14.97</v>
      </c>
      <c r="Q14" s="44">
        <f>CHOOSE(Enlaces!$G$1,'TAM Aceite de Oliva'!O14,'TAM Aceite Virgen'!O14,'TAM Aceite Virgen Extra'!O14)</f>
        <v>14.49</v>
      </c>
      <c r="R14" s="44">
        <f>CHOOSE(Enlaces!$G$1,'TAM Aceite de Oliva'!P14,'TAM Aceite Virgen'!P14,'TAM Aceite Virgen Extra'!P14)</f>
        <v>15.530000000000001</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7.55</v>
      </c>
      <c r="H15" s="44">
        <f>CHOOSE(Enlaces!$G$1,'TAM Aceite de Oliva'!F15,'TAM Aceite Virgen'!F15,'TAM Aceite Virgen Extra'!F15)</f>
        <v>6.38</v>
      </c>
      <c r="I15" s="44">
        <f>CHOOSE(Enlaces!$G$1,'TAM Aceite de Oliva'!G15,'TAM Aceite Virgen'!G15,'TAM Aceite Virgen Extra'!G15)</f>
        <v>12.35</v>
      </c>
      <c r="J15" s="44">
        <f>CHOOSE(Enlaces!$G$1,'TAM Aceite de Oliva'!H15,'TAM Aceite Virgen'!H15,'TAM Aceite Virgen Extra'!H15)</f>
        <v>15.07</v>
      </c>
      <c r="K15" s="44">
        <f>CHOOSE(Enlaces!$G$1,'TAM Aceite de Oliva'!I15,'TAM Aceite Virgen'!I15,'TAM Aceite Virgen Extra'!I15)</f>
        <v>16.399999999999999</v>
      </c>
      <c r="L15" s="44">
        <f>CHOOSE(Enlaces!$G$1,'TAM Aceite de Oliva'!J15,'TAM Aceite Virgen'!J15,'TAM Aceite Virgen Extra'!J15)</f>
        <v>17.689999999999998</v>
      </c>
      <c r="M15" s="44">
        <f>CHOOSE(Enlaces!$G$1,'TAM Aceite de Oliva'!K15,'TAM Aceite Virgen'!K15,'TAM Aceite Virgen Extra'!K15)</f>
        <v>17.350000000000001</v>
      </c>
      <c r="N15" s="44">
        <f>CHOOSE(Enlaces!$G$1,'TAM Aceite de Oliva'!L15,'TAM Aceite Virgen'!L15,'TAM Aceite Virgen Extra'!L15)</f>
        <v>30.240000000000002</v>
      </c>
      <c r="O15" s="44">
        <f>CHOOSE(Enlaces!$G$1,'TAM Aceite de Oliva'!M15,'TAM Aceite Virgen'!M15,'TAM Aceite Virgen Extra'!M15)</f>
        <v>31.869999999999997</v>
      </c>
      <c r="P15" s="44">
        <f>CHOOSE(Enlaces!$G$1,'TAM Aceite de Oliva'!N15,'TAM Aceite Virgen'!N15,'TAM Aceite Virgen Extra'!N15)</f>
        <v>31.86</v>
      </c>
      <c r="Q15" s="44">
        <f>CHOOSE(Enlaces!$G$1,'TAM Aceite de Oliva'!O15,'TAM Aceite Virgen'!O15,'TAM Aceite Virgen Extra'!O15)</f>
        <v>30.689999999999998</v>
      </c>
      <c r="R15" s="44">
        <f>CHOOSE(Enlaces!$G$1,'TAM Aceite de Oliva'!P15,'TAM Aceite Virgen'!P15,'TAM Aceite Virgen Extra'!P15)</f>
        <v>28.119999999999997</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6.09</v>
      </c>
      <c r="H16" s="44">
        <f>CHOOSE(Enlaces!$G$1,'TAM Aceite de Oliva'!F16,'TAM Aceite Virgen'!F16,'TAM Aceite Virgen Extra'!F16)</f>
        <v>12.370000000000001</v>
      </c>
      <c r="I16" s="44">
        <f>CHOOSE(Enlaces!$G$1,'TAM Aceite de Oliva'!G16,'TAM Aceite Virgen'!G16,'TAM Aceite Virgen Extra'!G16)</f>
        <v>20.85</v>
      </c>
      <c r="J16" s="44">
        <f>CHOOSE(Enlaces!$G$1,'TAM Aceite de Oliva'!H16,'TAM Aceite Virgen'!H16,'TAM Aceite Virgen Extra'!H16)</f>
        <v>21.45</v>
      </c>
      <c r="K16" s="44">
        <f>CHOOSE(Enlaces!$G$1,'TAM Aceite de Oliva'!I16,'TAM Aceite Virgen'!I16,'TAM Aceite Virgen Extra'!I16)</f>
        <v>25.64</v>
      </c>
      <c r="L16" s="44">
        <f>CHOOSE(Enlaces!$G$1,'TAM Aceite de Oliva'!J16,'TAM Aceite Virgen'!J16,'TAM Aceite Virgen Extra'!J16)</f>
        <v>25.67</v>
      </c>
      <c r="M16" s="44">
        <f>CHOOSE(Enlaces!$G$1,'TAM Aceite de Oliva'!K16,'TAM Aceite Virgen'!K16,'TAM Aceite Virgen Extra'!K16)</f>
        <v>26.54</v>
      </c>
      <c r="N16" s="44">
        <f>CHOOSE(Enlaces!$G$1,'TAM Aceite de Oliva'!L16,'TAM Aceite Virgen'!L16,'TAM Aceite Virgen Extra'!L16)</f>
        <v>8.42</v>
      </c>
      <c r="O16" s="44">
        <f>CHOOSE(Enlaces!$G$1,'TAM Aceite de Oliva'!M16,'TAM Aceite Virgen'!M16,'TAM Aceite Virgen Extra'!M16)</f>
        <v>4.13</v>
      </c>
      <c r="P16" s="44">
        <f>CHOOSE(Enlaces!$G$1,'TAM Aceite de Oliva'!N16,'TAM Aceite Virgen'!N16,'TAM Aceite Virgen Extra'!N16)</f>
        <v>3.02</v>
      </c>
      <c r="Q16" s="44">
        <f>CHOOSE(Enlaces!$G$1,'TAM Aceite de Oliva'!O16,'TAM Aceite Virgen'!O16,'TAM Aceite Virgen Extra'!O16)</f>
        <v>2.56</v>
      </c>
      <c r="R16" s="44">
        <f>CHOOSE(Enlaces!$G$1,'TAM Aceite de Oliva'!P16,'TAM Aceite Virgen'!P16,'TAM Aceite Virgen Extra'!P16)</f>
        <v>3.9800000000000004</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31.169999999999998</v>
      </c>
      <c r="H17" s="44">
        <f>CHOOSE(Enlaces!$G$1,'TAM Aceite de Oliva'!F17,'TAM Aceite Virgen'!F17,'TAM Aceite Virgen Extra'!F17)</f>
        <v>30.39</v>
      </c>
      <c r="I17" s="44">
        <f>CHOOSE(Enlaces!$G$1,'TAM Aceite de Oliva'!G17,'TAM Aceite Virgen'!G17,'TAM Aceite Virgen Extra'!G17)</f>
        <v>14.63</v>
      </c>
      <c r="J17" s="44">
        <f>CHOOSE(Enlaces!$G$1,'TAM Aceite de Oliva'!H17,'TAM Aceite Virgen'!H17,'TAM Aceite Virgen Extra'!H17)</f>
        <v>8.5500000000000007</v>
      </c>
      <c r="K17" s="44">
        <f>CHOOSE(Enlaces!$G$1,'TAM Aceite de Oliva'!I17,'TAM Aceite Virgen'!I17,'TAM Aceite Virgen Extra'!I17)</f>
        <v>3.92</v>
      </c>
      <c r="L17" s="44">
        <f>CHOOSE(Enlaces!$G$1,'TAM Aceite de Oliva'!J17,'TAM Aceite Virgen'!J17,'TAM Aceite Virgen Extra'!J17)</f>
        <v>3.18</v>
      </c>
      <c r="M17" s="44">
        <f>CHOOSE(Enlaces!$G$1,'TAM Aceite de Oliva'!K17,'TAM Aceite Virgen'!K17,'TAM Aceite Virgen Extra'!K17)</f>
        <v>3.8200000000000003</v>
      </c>
      <c r="N17" s="44">
        <f>CHOOSE(Enlaces!$G$1,'TAM Aceite de Oliva'!L17,'TAM Aceite Virgen'!L17,'TAM Aceite Virgen Extra'!L17)</f>
        <v>2.34</v>
      </c>
      <c r="O17" s="44">
        <f>CHOOSE(Enlaces!$G$1,'TAM Aceite de Oliva'!M17,'TAM Aceite Virgen'!M17,'TAM Aceite Virgen Extra'!M17)</f>
        <v>3.29</v>
      </c>
      <c r="P17" s="44">
        <f>CHOOSE(Enlaces!$G$1,'TAM Aceite de Oliva'!N17,'TAM Aceite Virgen'!N17,'TAM Aceite Virgen Extra'!N17)</f>
        <v>1.17</v>
      </c>
      <c r="Q17" s="44">
        <f>CHOOSE(Enlaces!$G$1,'TAM Aceite de Oliva'!O17,'TAM Aceite Virgen'!O17,'TAM Aceite Virgen Extra'!O17)</f>
        <v>2.1800000000000002</v>
      </c>
      <c r="R17" s="44">
        <f>CHOOSE(Enlaces!$G$1,'TAM Aceite de Oliva'!P17,'TAM Aceite Virgen'!P17,'TAM Aceite Virgen Extra'!P17)</f>
        <v>2.08</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4.57</v>
      </c>
      <c r="H18" s="44">
        <f>CHOOSE(Enlaces!$G$1,'TAM Aceite de Oliva'!F18,'TAM Aceite Virgen'!F18,'TAM Aceite Virgen Extra'!F18)</f>
        <v>3.5500000000000003</v>
      </c>
      <c r="I18" s="44">
        <f>CHOOSE(Enlaces!$G$1,'TAM Aceite de Oliva'!G18,'TAM Aceite Virgen'!G18,'TAM Aceite Virgen Extra'!G18)</f>
        <v>2.21</v>
      </c>
      <c r="J18" s="44">
        <f>CHOOSE(Enlaces!$G$1,'TAM Aceite de Oliva'!H18,'TAM Aceite Virgen'!H18,'TAM Aceite Virgen Extra'!H18)</f>
        <v>2.17</v>
      </c>
      <c r="K18" s="44">
        <f>CHOOSE(Enlaces!$G$1,'TAM Aceite de Oliva'!I18,'TAM Aceite Virgen'!I18,'TAM Aceite Virgen Extra'!I18)</f>
        <v>1.64</v>
      </c>
      <c r="L18" s="44">
        <f>CHOOSE(Enlaces!$G$1,'TAM Aceite de Oliva'!J18,'TAM Aceite Virgen'!J18,'TAM Aceite Virgen Extra'!J18)</f>
        <v>1.49</v>
      </c>
      <c r="M18" s="44">
        <f>CHOOSE(Enlaces!$G$1,'TAM Aceite de Oliva'!K18,'TAM Aceite Virgen'!K18,'TAM Aceite Virgen Extra'!K18)</f>
        <v>1.1399999999999999</v>
      </c>
      <c r="N18" s="44">
        <f>CHOOSE(Enlaces!$G$1,'TAM Aceite de Oliva'!L18,'TAM Aceite Virgen'!L18,'TAM Aceite Virgen Extra'!L18)</f>
        <v>0.71</v>
      </c>
      <c r="O18" s="44">
        <f>CHOOSE(Enlaces!$G$1,'TAM Aceite de Oliva'!M18,'TAM Aceite Virgen'!M18,'TAM Aceite Virgen Extra'!M18)</f>
        <v>3.3200000000000003</v>
      </c>
      <c r="P18" s="44">
        <f>CHOOSE(Enlaces!$G$1,'TAM Aceite de Oliva'!N18,'TAM Aceite Virgen'!N18,'TAM Aceite Virgen Extra'!N18)</f>
        <v>2.73</v>
      </c>
      <c r="Q18" s="44">
        <f>CHOOSE(Enlaces!$G$1,'TAM Aceite de Oliva'!O18,'TAM Aceite Virgen'!O18,'TAM Aceite Virgen Extra'!O18)</f>
        <v>4.1400000000000006</v>
      </c>
      <c r="R18" s="44">
        <f>CHOOSE(Enlaces!$G$1,'TAM Aceite de Oliva'!P18,'TAM Aceite Virgen'!P18,'TAM Aceite Virgen Extra'!P18)</f>
        <v>4.38</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2.4500000000000002</v>
      </c>
      <c r="H19" s="44">
        <f>CHOOSE(Enlaces!$G$1,'TAM Aceite de Oliva'!F19,'TAM Aceite Virgen'!F19,'TAM Aceite Virgen Extra'!F19)</f>
        <v>2.52</v>
      </c>
      <c r="I19" s="44">
        <f>CHOOSE(Enlaces!$G$1,'TAM Aceite de Oliva'!G19,'TAM Aceite Virgen'!G19,'TAM Aceite Virgen Extra'!G19)</f>
        <v>3.5</v>
      </c>
      <c r="J19" s="44">
        <f>CHOOSE(Enlaces!$G$1,'TAM Aceite de Oliva'!H19,'TAM Aceite Virgen'!H19,'TAM Aceite Virgen Extra'!H19)</f>
        <v>3.04</v>
      </c>
      <c r="K19" s="44">
        <f>CHOOSE(Enlaces!$G$1,'TAM Aceite de Oliva'!I19,'TAM Aceite Virgen'!I19,'TAM Aceite Virgen Extra'!I19)</f>
        <v>3.9400000000000004</v>
      </c>
      <c r="L19" s="44">
        <f>CHOOSE(Enlaces!$G$1,'TAM Aceite de Oliva'!J19,'TAM Aceite Virgen'!J19,'TAM Aceite Virgen Extra'!J19)</f>
        <v>2.2599999999999998</v>
      </c>
      <c r="M19" s="44">
        <f>CHOOSE(Enlaces!$G$1,'TAM Aceite de Oliva'!K19,'TAM Aceite Virgen'!K19,'TAM Aceite Virgen Extra'!K19)</f>
        <v>2.48</v>
      </c>
      <c r="N19" s="44">
        <f>CHOOSE(Enlaces!$G$1,'TAM Aceite de Oliva'!L19,'TAM Aceite Virgen'!L19,'TAM Aceite Virgen Extra'!L19)</f>
        <v>2.52</v>
      </c>
      <c r="O19" s="44">
        <f>CHOOSE(Enlaces!$G$1,'TAM Aceite de Oliva'!M19,'TAM Aceite Virgen'!M19,'TAM Aceite Virgen Extra'!M19)</f>
        <v>2.38</v>
      </c>
      <c r="P19" s="44">
        <f>CHOOSE(Enlaces!$G$1,'TAM Aceite de Oliva'!N19,'TAM Aceite Virgen'!N19,'TAM Aceite Virgen Extra'!N19)</f>
        <v>1.34</v>
      </c>
      <c r="Q19" s="44">
        <f>CHOOSE(Enlaces!$G$1,'TAM Aceite de Oliva'!O19,'TAM Aceite Virgen'!O19,'TAM Aceite Virgen Extra'!O19)</f>
        <v>2.09</v>
      </c>
      <c r="R19" s="44">
        <f>CHOOSE(Enlaces!$G$1,'TAM Aceite de Oliva'!P19,'TAM Aceite Virgen'!P19,'TAM Aceite Virgen Extra'!P19)</f>
        <v>1.4300000000000002</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6.7799999999999994</v>
      </c>
      <c r="H20" s="44">
        <f>CHOOSE(Enlaces!$G$1,'TAM Aceite de Oliva'!F20,'TAM Aceite Virgen'!F20,'TAM Aceite Virgen Extra'!F20)</f>
        <v>5.38</v>
      </c>
      <c r="I20" s="44">
        <f>CHOOSE(Enlaces!$G$1,'TAM Aceite de Oliva'!G20,'TAM Aceite Virgen'!G20,'TAM Aceite Virgen Extra'!G20)</f>
        <v>4.0199999999999996</v>
      </c>
      <c r="J20" s="44">
        <f>CHOOSE(Enlaces!$G$1,'TAM Aceite de Oliva'!H20,'TAM Aceite Virgen'!H20,'TAM Aceite Virgen Extra'!H20)</f>
        <v>2.77</v>
      </c>
      <c r="K20" s="44">
        <f>CHOOSE(Enlaces!$G$1,'TAM Aceite de Oliva'!I20,'TAM Aceite Virgen'!I20,'TAM Aceite Virgen Extra'!I20)</f>
        <v>4.96</v>
      </c>
      <c r="L20" s="44">
        <f>CHOOSE(Enlaces!$G$1,'TAM Aceite de Oliva'!J20,'TAM Aceite Virgen'!J20,'TAM Aceite Virgen Extra'!J20)</f>
        <v>4.22</v>
      </c>
      <c r="M20" s="44">
        <f>CHOOSE(Enlaces!$G$1,'TAM Aceite de Oliva'!K20,'TAM Aceite Virgen'!K20,'TAM Aceite Virgen Extra'!K20)</f>
        <v>4.37</v>
      </c>
      <c r="N20" s="44">
        <f>CHOOSE(Enlaces!$G$1,'TAM Aceite de Oliva'!L20,'TAM Aceite Virgen'!L20,'TAM Aceite Virgen Extra'!L20)</f>
        <v>4.9399999999999995</v>
      </c>
      <c r="O20" s="44">
        <f>CHOOSE(Enlaces!$G$1,'TAM Aceite de Oliva'!M20,'TAM Aceite Virgen'!M20,'TAM Aceite Virgen Extra'!M20)</f>
        <v>4.28</v>
      </c>
      <c r="P20" s="44">
        <f>CHOOSE(Enlaces!$G$1,'TAM Aceite de Oliva'!N20,'TAM Aceite Virgen'!N20,'TAM Aceite Virgen Extra'!N20)</f>
        <v>3.1</v>
      </c>
      <c r="Q20" s="44">
        <f>CHOOSE(Enlaces!$G$1,'TAM Aceite de Oliva'!O20,'TAM Aceite Virgen'!O20,'TAM Aceite Virgen Extra'!O20)</f>
        <v>2.66</v>
      </c>
      <c r="R20" s="44">
        <f>CHOOSE(Enlaces!$G$1,'TAM Aceite de Oliva'!P20,'TAM Aceite Virgen'!P20,'TAM Aceite Virgen Extra'!P20)</f>
        <v>2.4099999999999997</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1.19</v>
      </c>
      <c r="H21" s="44">
        <f>CHOOSE(Enlaces!$G$1,'TAM Aceite de Oliva'!F21,'TAM Aceite Virgen'!F21,'TAM Aceite Virgen Extra'!F21)</f>
        <v>0.99</v>
      </c>
      <c r="I21" s="44">
        <f>CHOOSE(Enlaces!$G$1,'TAM Aceite de Oliva'!G21,'TAM Aceite Virgen'!G21,'TAM Aceite Virgen Extra'!G21)</f>
        <v>0.92</v>
      </c>
      <c r="J21" s="44">
        <f>CHOOSE(Enlaces!$G$1,'TAM Aceite de Oliva'!H21,'TAM Aceite Virgen'!H21,'TAM Aceite Virgen Extra'!H21)</f>
        <v>1.32</v>
      </c>
      <c r="K21" s="44">
        <f>CHOOSE(Enlaces!$G$1,'TAM Aceite de Oliva'!I21,'TAM Aceite Virgen'!I21,'TAM Aceite Virgen Extra'!I21)</f>
        <v>0.63</v>
      </c>
      <c r="L21" s="44">
        <f>CHOOSE(Enlaces!$G$1,'TAM Aceite de Oliva'!J21,'TAM Aceite Virgen'!J21,'TAM Aceite Virgen Extra'!J21)</f>
        <v>0.76</v>
      </c>
      <c r="M21" s="44">
        <f>CHOOSE(Enlaces!$G$1,'TAM Aceite de Oliva'!K21,'TAM Aceite Virgen'!K21,'TAM Aceite Virgen Extra'!K21)</f>
        <v>1.3599999999999999</v>
      </c>
      <c r="N21" s="44">
        <f>CHOOSE(Enlaces!$G$1,'TAM Aceite de Oliva'!L21,'TAM Aceite Virgen'!L21,'TAM Aceite Virgen Extra'!L21)</f>
        <v>1.1000000000000001</v>
      </c>
      <c r="O21" s="44">
        <f>CHOOSE(Enlaces!$G$1,'TAM Aceite de Oliva'!M21,'TAM Aceite Virgen'!M21,'TAM Aceite Virgen Extra'!M21)</f>
        <v>1</v>
      </c>
      <c r="P21" s="44">
        <f>CHOOSE(Enlaces!$G$1,'TAM Aceite de Oliva'!N21,'TAM Aceite Virgen'!N21,'TAM Aceite Virgen Extra'!N21)</f>
        <v>1.1299999999999999</v>
      </c>
      <c r="Q21" s="44">
        <f>CHOOSE(Enlaces!$G$1,'TAM Aceite de Oliva'!O21,'TAM Aceite Virgen'!O21,'TAM Aceite Virgen Extra'!O21)</f>
        <v>0.51</v>
      </c>
      <c r="R21" s="44">
        <f>CHOOSE(Enlaces!$G$1,'TAM Aceite de Oliva'!P21,'TAM Aceite Virgen'!P21,'TAM Aceite Virgen Extra'!P21)</f>
        <v>0.72</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0.79</v>
      </c>
      <c r="H22" s="44">
        <f>CHOOSE(Enlaces!$G$1,'TAM Aceite de Oliva'!F22,'TAM Aceite Virgen'!F22,'TAM Aceite Virgen Extra'!F22)</f>
        <v>0.64</v>
      </c>
      <c r="I22" s="44">
        <f>CHOOSE(Enlaces!$G$1,'TAM Aceite de Oliva'!G22,'TAM Aceite Virgen'!G22,'TAM Aceite Virgen Extra'!G22)</f>
        <v>0.45</v>
      </c>
      <c r="J22" s="44">
        <f>CHOOSE(Enlaces!$G$1,'TAM Aceite de Oliva'!H22,'TAM Aceite Virgen'!H22,'TAM Aceite Virgen Extra'!H22)</f>
        <v>1.02</v>
      </c>
      <c r="K22" s="44">
        <f>CHOOSE(Enlaces!$G$1,'TAM Aceite de Oliva'!I22,'TAM Aceite Virgen'!I22,'TAM Aceite Virgen Extra'!I22)</f>
        <v>1.1200000000000001</v>
      </c>
      <c r="L22" s="44">
        <f>CHOOSE(Enlaces!$G$1,'TAM Aceite de Oliva'!J22,'TAM Aceite Virgen'!J22,'TAM Aceite Virgen Extra'!J22)</f>
        <v>2.5499999999999998</v>
      </c>
      <c r="M22" s="44">
        <f>CHOOSE(Enlaces!$G$1,'TAM Aceite de Oliva'!K22,'TAM Aceite Virgen'!K22,'TAM Aceite Virgen Extra'!K22)</f>
        <v>1.1299999999999999</v>
      </c>
      <c r="N22" s="44">
        <f>CHOOSE(Enlaces!$G$1,'TAM Aceite de Oliva'!L22,'TAM Aceite Virgen'!L22,'TAM Aceite Virgen Extra'!L22)</f>
        <v>0.90999999999999992</v>
      </c>
      <c r="O22" s="44">
        <f>CHOOSE(Enlaces!$G$1,'TAM Aceite de Oliva'!M22,'TAM Aceite Virgen'!M22,'TAM Aceite Virgen Extra'!M22)</f>
        <v>0.65999999999999992</v>
      </c>
      <c r="P22" s="44">
        <f>CHOOSE(Enlaces!$G$1,'TAM Aceite de Oliva'!N22,'TAM Aceite Virgen'!N22,'TAM Aceite Virgen Extra'!N22)</f>
        <v>0.42</v>
      </c>
      <c r="Q22" s="44">
        <f>CHOOSE(Enlaces!$G$1,'TAM Aceite de Oliva'!O22,'TAM Aceite Virgen'!O22,'TAM Aceite Virgen Extra'!O22)</f>
        <v>1.01</v>
      </c>
      <c r="R22" s="44">
        <f>CHOOSE(Enlaces!$G$1,'TAM Aceite de Oliva'!P22,'TAM Aceite Virgen'!P22,'TAM Aceite Virgen Extra'!P22)</f>
        <v>0.64</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1.4</v>
      </c>
      <c r="H23" s="44">
        <f>CHOOSE(Enlaces!$G$1,'TAM Aceite de Oliva'!F23,'TAM Aceite Virgen'!F23,'TAM Aceite Virgen Extra'!F23)</f>
        <v>0.38</v>
      </c>
      <c r="I23" s="44">
        <f>CHOOSE(Enlaces!$G$1,'TAM Aceite de Oliva'!G23,'TAM Aceite Virgen'!G23,'TAM Aceite Virgen Extra'!G23)</f>
        <v>1.42</v>
      </c>
      <c r="J23" s="44">
        <f>CHOOSE(Enlaces!$G$1,'TAM Aceite de Oliva'!H23,'TAM Aceite Virgen'!H23,'TAM Aceite Virgen Extra'!H23)</f>
        <v>0.91999999999999993</v>
      </c>
      <c r="K23" s="44">
        <f>CHOOSE(Enlaces!$G$1,'TAM Aceite de Oliva'!I23,'TAM Aceite Virgen'!I23,'TAM Aceite Virgen Extra'!I23)</f>
        <v>1.35</v>
      </c>
      <c r="L23" s="44">
        <f>CHOOSE(Enlaces!$G$1,'TAM Aceite de Oliva'!J23,'TAM Aceite Virgen'!J23,'TAM Aceite Virgen Extra'!J23)</f>
        <v>1.9</v>
      </c>
      <c r="M23" s="44">
        <f>CHOOSE(Enlaces!$G$1,'TAM Aceite de Oliva'!K23,'TAM Aceite Virgen'!K23,'TAM Aceite Virgen Extra'!K23)</f>
        <v>0.72</v>
      </c>
      <c r="N23" s="44">
        <f>CHOOSE(Enlaces!$G$1,'TAM Aceite de Oliva'!L23,'TAM Aceite Virgen'!L23,'TAM Aceite Virgen Extra'!L23)</f>
        <v>0.74</v>
      </c>
      <c r="O23" s="44">
        <f>CHOOSE(Enlaces!$G$1,'TAM Aceite de Oliva'!M23,'TAM Aceite Virgen'!M23,'TAM Aceite Virgen Extra'!M23)</f>
        <v>0.5</v>
      </c>
      <c r="P23" s="44">
        <f>CHOOSE(Enlaces!$G$1,'TAM Aceite de Oliva'!N23,'TAM Aceite Virgen'!N23,'TAM Aceite Virgen Extra'!N23)</f>
        <v>0.99</v>
      </c>
      <c r="Q23" s="44">
        <f>CHOOSE(Enlaces!$G$1,'TAM Aceite de Oliva'!O23,'TAM Aceite Virgen'!O23,'TAM Aceite Virgen Extra'!O23)</f>
        <v>1</v>
      </c>
      <c r="R23" s="44">
        <f>CHOOSE(Enlaces!$G$1,'TAM Aceite de Oliva'!P23,'TAM Aceite Virgen'!P23,'TAM Aceite Virgen Extra'!P23)</f>
        <v>0.87</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1</v>
      </c>
      <c r="H24" s="44">
        <f>CHOOSE(Enlaces!$G$1,'TAM Aceite de Oliva'!F24,'TAM Aceite Virgen'!F24,'TAM Aceite Virgen Extra'!F24)</f>
        <v>0.86</v>
      </c>
      <c r="I24" s="44">
        <f>CHOOSE(Enlaces!$G$1,'TAM Aceite de Oliva'!G24,'TAM Aceite Virgen'!G24,'TAM Aceite Virgen Extra'!G24)</f>
        <v>0.51</v>
      </c>
      <c r="J24" s="44">
        <f>CHOOSE(Enlaces!$G$1,'TAM Aceite de Oliva'!H24,'TAM Aceite Virgen'!H24,'TAM Aceite Virgen Extra'!H24)</f>
        <v>1.1499999999999999</v>
      </c>
      <c r="K24" s="44">
        <f>CHOOSE(Enlaces!$G$1,'TAM Aceite de Oliva'!I24,'TAM Aceite Virgen'!I24,'TAM Aceite Virgen Extra'!I24)</f>
        <v>0.44000000000000006</v>
      </c>
      <c r="L24" s="44">
        <f>CHOOSE(Enlaces!$G$1,'TAM Aceite de Oliva'!J24,'TAM Aceite Virgen'!J24,'TAM Aceite Virgen Extra'!J24)</f>
        <v>0.94000000000000006</v>
      </c>
      <c r="M24" s="44">
        <f>CHOOSE(Enlaces!$G$1,'TAM Aceite de Oliva'!K24,'TAM Aceite Virgen'!K24,'TAM Aceite Virgen Extra'!K24)</f>
        <v>1.1600000000000001</v>
      </c>
      <c r="N24" s="44">
        <f>CHOOSE(Enlaces!$G$1,'TAM Aceite de Oliva'!L24,'TAM Aceite Virgen'!L24,'TAM Aceite Virgen Extra'!L24)</f>
        <v>0.46</v>
      </c>
      <c r="O24" s="44">
        <f>CHOOSE(Enlaces!$G$1,'TAM Aceite de Oliva'!M24,'TAM Aceite Virgen'!M24,'TAM Aceite Virgen Extra'!M24)</f>
        <v>0.99</v>
      </c>
      <c r="P24" s="44">
        <f>CHOOSE(Enlaces!$G$1,'TAM Aceite de Oliva'!N24,'TAM Aceite Virgen'!N24,'TAM Aceite Virgen Extra'!N24)</f>
        <v>0.41</v>
      </c>
      <c r="Q24" s="44">
        <f>CHOOSE(Enlaces!$G$1,'TAM Aceite de Oliva'!O24,'TAM Aceite Virgen'!O24,'TAM Aceite Virgen Extra'!O24)</f>
        <v>0.56000000000000005</v>
      </c>
      <c r="R24" s="44">
        <f>CHOOSE(Enlaces!$G$1,'TAM Aceite de Oliva'!P24,'TAM Aceite Virgen'!P24,'TAM Aceite Virgen Extra'!P24)</f>
        <v>1.1800000000000002</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1.2</v>
      </c>
      <c r="H25" s="44">
        <f>CHOOSE(Enlaces!$G$1,'TAM Aceite de Oliva'!F25,'TAM Aceite Virgen'!F25,'TAM Aceite Virgen Extra'!F25)</f>
        <v>1.28</v>
      </c>
      <c r="I25" s="44">
        <f>CHOOSE(Enlaces!$G$1,'TAM Aceite de Oliva'!G25,'TAM Aceite Virgen'!G25,'TAM Aceite Virgen Extra'!G25)</f>
        <v>0.99</v>
      </c>
      <c r="J25" s="44">
        <f>CHOOSE(Enlaces!$G$1,'TAM Aceite de Oliva'!H25,'TAM Aceite Virgen'!H25,'TAM Aceite Virgen Extra'!H25)</f>
        <v>0.33999999999999997</v>
      </c>
      <c r="K25" s="44">
        <f>CHOOSE(Enlaces!$G$1,'TAM Aceite de Oliva'!I25,'TAM Aceite Virgen'!I25,'TAM Aceite Virgen Extra'!I25)</f>
        <v>0.67999999999999994</v>
      </c>
      <c r="L25" s="44">
        <f>CHOOSE(Enlaces!$G$1,'TAM Aceite de Oliva'!J25,'TAM Aceite Virgen'!J25,'TAM Aceite Virgen Extra'!J25)</f>
        <v>0.69</v>
      </c>
      <c r="M25" s="44">
        <f>CHOOSE(Enlaces!$G$1,'TAM Aceite de Oliva'!K25,'TAM Aceite Virgen'!K25,'TAM Aceite Virgen Extra'!K25)</f>
        <v>0.47000000000000003</v>
      </c>
      <c r="N25" s="44">
        <f>CHOOSE(Enlaces!$G$1,'TAM Aceite de Oliva'!L25,'TAM Aceite Virgen'!L25,'TAM Aceite Virgen Extra'!L25)</f>
        <v>0.46</v>
      </c>
      <c r="O25" s="44">
        <f>CHOOSE(Enlaces!$G$1,'TAM Aceite de Oliva'!M25,'TAM Aceite Virgen'!M25,'TAM Aceite Virgen Extra'!M25)</f>
        <v>0.24</v>
      </c>
      <c r="P25" s="44">
        <f>CHOOSE(Enlaces!$G$1,'TAM Aceite de Oliva'!N25,'TAM Aceite Virgen'!N25,'TAM Aceite Virgen Extra'!N25)</f>
        <v>0.83000000000000007</v>
      </c>
      <c r="Q25" s="44">
        <f>CHOOSE(Enlaces!$G$1,'TAM Aceite de Oliva'!O25,'TAM Aceite Virgen'!O25,'TAM Aceite Virgen Extra'!O25)</f>
        <v>0.66999999999999993</v>
      </c>
      <c r="R25" s="44">
        <f>CHOOSE(Enlaces!$G$1,'TAM Aceite de Oliva'!P25,'TAM Aceite Virgen'!P25,'TAM Aceite Virgen Extra'!P25)</f>
        <v>1.37</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0.82000000000000006</v>
      </c>
      <c r="H26" s="44">
        <f>CHOOSE(Enlaces!$G$1,'TAM Aceite de Oliva'!F26,'TAM Aceite Virgen'!F26,'TAM Aceite Virgen Extra'!F26)</f>
        <v>1.85</v>
      </c>
      <c r="I26" s="44">
        <f>CHOOSE(Enlaces!$G$1,'TAM Aceite de Oliva'!G26,'TAM Aceite Virgen'!G26,'TAM Aceite Virgen Extra'!G26)</f>
        <v>0.66</v>
      </c>
      <c r="J26" s="44">
        <f>CHOOSE(Enlaces!$G$1,'TAM Aceite de Oliva'!H26,'TAM Aceite Virgen'!H26,'TAM Aceite Virgen Extra'!H26)</f>
        <v>2.76</v>
      </c>
      <c r="K26" s="44">
        <f>CHOOSE(Enlaces!$G$1,'TAM Aceite de Oliva'!I26,'TAM Aceite Virgen'!I26,'TAM Aceite Virgen Extra'!I26)</f>
        <v>1.6</v>
      </c>
      <c r="L26" s="44">
        <f>CHOOSE(Enlaces!$G$1,'TAM Aceite de Oliva'!J26,'TAM Aceite Virgen'!J26,'TAM Aceite Virgen Extra'!J26)</f>
        <v>1.34</v>
      </c>
      <c r="M26" s="44">
        <f>CHOOSE(Enlaces!$G$1,'TAM Aceite de Oliva'!K26,'TAM Aceite Virgen'!K26,'TAM Aceite Virgen Extra'!K26)</f>
        <v>0.92999999999999994</v>
      </c>
      <c r="N26" s="44">
        <f>CHOOSE(Enlaces!$G$1,'TAM Aceite de Oliva'!L26,'TAM Aceite Virgen'!L26,'TAM Aceite Virgen Extra'!L26)</f>
        <v>0.54</v>
      </c>
      <c r="O26" s="44">
        <f>CHOOSE(Enlaces!$G$1,'TAM Aceite de Oliva'!M26,'TAM Aceite Virgen'!M26,'TAM Aceite Virgen Extra'!M26)</f>
        <v>0.38</v>
      </c>
      <c r="P26" s="44">
        <f>CHOOSE(Enlaces!$G$1,'TAM Aceite de Oliva'!N26,'TAM Aceite Virgen'!N26,'TAM Aceite Virgen Extra'!N26)</f>
        <v>1.01</v>
      </c>
      <c r="Q26" s="44">
        <f>CHOOSE(Enlaces!$G$1,'TAM Aceite de Oliva'!O26,'TAM Aceite Virgen'!O26,'TAM Aceite Virgen Extra'!O26)</f>
        <v>1.1100000000000001</v>
      </c>
      <c r="R26" s="44">
        <f>CHOOSE(Enlaces!$G$1,'TAM Aceite de Oliva'!P26,'TAM Aceite Virgen'!P26,'TAM Aceite Virgen Extra'!P26)</f>
        <v>1.07</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0.33</v>
      </c>
      <c r="H27" s="44">
        <f>CHOOSE(Enlaces!$G$1,'TAM Aceite de Oliva'!F27,'TAM Aceite Virgen'!F27,'TAM Aceite Virgen Extra'!F27)</f>
        <v>0.63</v>
      </c>
      <c r="I27" s="44">
        <f>CHOOSE(Enlaces!$G$1,'TAM Aceite de Oliva'!G27,'TAM Aceite Virgen'!G27,'TAM Aceite Virgen Extra'!G27)</f>
        <v>0.49</v>
      </c>
      <c r="J27" s="44">
        <f>CHOOSE(Enlaces!$G$1,'TAM Aceite de Oliva'!H27,'TAM Aceite Virgen'!H27,'TAM Aceite Virgen Extra'!H27)</f>
        <v>0.57000000000000006</v>
      </c>
      <c r="K27" s="44">
        <f>CHOOSE(Enlaces!$G$1,'TAM Aceite de Oliva'!I27,'TAM Aceite Virgen'!I27,'TAM Aceite Virgen Extra'!I27)</f>
        <v>0.71</v>
      </c>
      <c r="L27" s="44">
        <f>CHOOSE(Enlaces!$G$1,'TAM Aceite de Oliva'!J27,'TAM Aceite Virgen'!J27,'TAM Aceite Virgen Extra'!J27)</f>
        <v>0.73</v>
      </c>
      <c r="M27" s="44">
        <f>CHOOSE(Enlaces!$G$1,'TAM Aceite de Oliva'!K27,'TAM Aceite Virgen'!K27,'TAM Aceite Virgen Extra'!K27)</f>
        <v>0.22000000000000003</v>
      </c>
      <c r="N27" s="44">
        <f>CHOOSE(Enlaces!$G$1,'TAM Aceite de Oliva'!L27,'TAM Aceite Virgen'!L27,'TAM Aceite Virgen Extra'!L27)</f>
        <v>0.2</v>
      </c>
      <c r="O27" s="44">
        <f>CHOOSE(Enlaces!$G$1,'TAM Aceite de Oliva'!M27,'TAM Aceite Virgen'!M27,'TAM Aceite Virgen Extra'!M27)</f>
        <v>0.59</v>
      </c>
      <c r="P27" s="44">
        <f>CHOOSE(Enlaces!$G$1,'TAM Aceite de Oliva'!N27,'TAM Aceite Virgen'!N27,'TAM Aceite Virgen Extra'!N27)</f>
        <v>0.36</v>
      </c>
      <c r="Q27" s="44">
        <f>CHOOSE(Enlaces!$G$1,'TAM Aceite de Oliva'!O27,'TAM Aceite Virgen'!O27,'TAM Aceite Virgen Extra'!O27)</f>
        <v>0.11</v>
      </c>
      <c r="R27" s="44">
        <f>CHOOSE(Enlaces!$G$1,'TAM Aceite de Oliva'!P27,'TAM Aceite Virgen'!P27,'TAM Aceite Virgen Extra'!P27)</f>
        <v>0.41</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3.61</v>
      </c>
      <c r="H28" s="44">
        <f>CHOOSE(Enlaces!$G$1,'TAM Aceite de Oliva'!F28,'TAM Aceite Virgen'!F28,'TAM Aceite Virgen Extra'!F28)</f>
        <v>3.2800000000000002</v>
      </c>
      <c r="I28" s="44">
        <f>CHOOSE(Enlaces!$G$1,'TAM Aceite de Oliva'!G28,'TAM Aceite Virgen'!G28,'TAM Aceite Virgen Extra'!G28)</f>
        <v>2.46</v>
      </c>
      <c r="J28" s="44">
        <f>CHOOSE(Enlaces!$G$1,'TAM Aceite de Oliva'!H28,'TAM Aceite Virgen'!H28,'TAM Aceite Virgen Extra'!H28)</f>
        <v>2.63</v>
      </c>
      <c r="K28" s="44">
        <f>CHOOSE(Enlaces!$G$1,'TAM Aceite de Oliva'!I28,'TAM Aceite Virgen'!I28,'TAM Aceite Virgen Extra'!I28)</f>
        <v>1.24</v>
      </c>
      <c r="L28" s="44">
        <f>CHOOSE(Enlaces!$G$1,'TAM Aceite de Oliva'!J28,'TAM Aceite Virgen'!J28,'TAM Aceite Virgen Extra'!J28)</f>
        <v>1.94</v>
      </c>
      <c r="M28" s="44">
        <f>CHOOSE(Enlaces!$G$1,'TAM Aceite de Oliva'!K28,'TAM Aceite Virgen'!K28,'TAM Aceite Virgen Extra'!K28)</f>
        <v>1.1299999999999999</v>
      </c>
      <c r="N28" s="44">
        <f>CHOOSE(Enlaces!$G$1,'TAM Aceite de Oliva'!L28,'TAM Aceite Virgen'!L28,'TAM Aceite Virgen Extra'!L28)</f>
        <v>1.6400000000000001</v>
      </c>
      <c r="O28" s="44">
        <f>CHOOSE(Enlaces!$G$1,'TAM Aceite de Oliva'!M28,'TAM Aceite Virgen'!M28,'TAM Aceite Virgen Extra'!M28)</f>
        <v>3.99</v>
      </c>
      <c r="P28" s="44">
        <f>CHOOSE(Enlaces!$G$1,'TAM Aceite de Oliva'!N28,'TAM Aceite Virgen'!N28,'TAM Aceite Virgen Extra'!N28)</f>
        <v>1.48</v>
      </c>
      <c r="Q28" s="44">
        <f>CHOOSE(Enlaces!$G$1,'TAM Aceite de Oliva'!O28,'TAM Aceite Virgen'!O28,'TAM Aceite Virgen Extra'!O28)</f>
        <v>1.01</v>
      </c>
      <c r="R28" s="44">
        <f>CHOOSE(Enlaces!$G$1,'TAM Aceite de Oliva'!P28,'TAM Aceite Virgen'!P28,'TAM Aceite Virgen Extra'!P28)</f>
        <v>2.5</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0.21000000000000002</v>
      </c>
      <c r="H29" s="44">
        <f>CHOOSE(Enlaces!$G$1,'TAM Aceite de Oliva'!F29,'TAM Aceite Virgen'!F29,'TAM Aceite Virgen Extra'!F29)</f>
        <v>0.51</v>
      </c>
      <c r="I29" s="44">
        <f>CHOOSE(Enlaces!$G$1,'TAM Aceite de Oliva'!G29,'TAM Aceite Virgen'!G29,'TAM Aceite Virgen Extra'!G29)</f>
        <v>0.33</v>
      </c>
      <c r="J29" s="44">
        <f>CHOOSE(Enlaces!$G$1,'TAM Aceite de Oliva'!H29,'TAM Aceite Virgen'!H29,'TAM Aceite Virgen Extra'!H29)</f>
        <v>0.21</v>
      </c>
      <c r="K29" s="44">
        <f>CHOOSE(Enlaces!$G$1,'TAM Aceite de Oliva'!I29,'TAM Aceite Virgen'!I29,'TAM Aceite Virgen Extra'!I29)</f>
        <v>0.51</v>
      </c>
      <c r="L29" s="44">
        <f>CHOOSE(Enlaces!$G$1,'TAM Aceite de Oliva'!J29,'TAM Aceite Virgen'!J29,'TAM Aceite Virgen Extra'!J29)</f>
        <v>1.34</v>
      </c>
      <c r="M29" s="44">
        <f>CHOOSE(Enlaces!$G$1,'TAM Aceite de Oliva'!K29,'TAM Aceite Virgen'!K29,'TAM Aceite Virgen Extra'!K29)</f>
        <v>3.1199999999999997</v>
      </c>
      <c r="N29" s="44">
        <f>CHOOSE(Enlaces!$G$1,'TAM Aceite de Oliva'!L29,'TAM Aceite Virgen'!L29,'TAM Aceite Virgen Extra'!L29)</f>
        <v>3.3600000000000003</v>
      </c>
      <c r="O29" s="44">
        <f>CHOOSE(Enlaces!$G$1,'TAM Aceite de Oliva'!M29,'TAM Aceite Virgen'!M29,'TAM Aceite Virgen Extra'!M29)</f>
        <v>1.04</v>
      </c>
      <c r="P29" s="44">
        <f>CHOOSE(Enlaces!$G$1,'TAM Aceite de Oliva'!N29,'TAM Aceite Virgen'!N29,'TAM Aceite Virgen Extra'!N29)</f>
        <v>2.9</v>
      </c>
      <c r="Q29" s="44">
        <f>CHOOSE(Enlaces!$G$1,'TAM Aceite de Oliva'!O29,'TAM Aceite Virgen'!O29,'TAM Aceite Virgen Extra'!O29)</f>
        <v>1.76</v>
      </c>
      <c r="R29" s="44">
        <f>CHOOSE(Enlaces!$G$1,'TAM Aceite de Oliva'!P29,'TAM Aceite Virgen'!P29,'TAM Aceite Virgen Extra'!P29)</f>
        <v>1.57</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4.6199999999999992</v>
      </c>
      <c r="H30" s="44">
        <f>CHOOSE(Enlaces!$G$1,'TAM Aceite de Oliva'!F30,'TAM Aceite Virgen'!F30,'TAM Aceite Virgen Extra'!F30)</f>
        <v>3.63</v>
      </c>
      <c r="I30" s="44">
        <f>CHOOSE(Enlaces!$G$1,'TAM Aceite de Oliva'!G30,'TAM Aceite Virgen'!G30,'TAM Aceite Virgen Extra'!G30)</f>
        <v>3.93</v>
      </c>
      <c r="J30" s="44">
        <f>CHOOSE(Enlaces!$G$1,'TAM Aceite de Oliva'!H30,'TAM Aceite Virgen'!H30,'TAM Aceite Virgen Extra'!H30)</f>
        <v>2.96</v>
      </c>
      <c r="K30" s="44">
        <f>CHOOSE(Enlaces!$G$1,'TAM Aceite de Oliva'!I30,'TAM Aceite Virgen'!I30,'TAM Aceite Virgen Extra'!I30)</f>
        <v>3.33</v>
      </c>
      <c r="L30" s="44">
        <f>CHOOSE(Enlaces!$G$1,'TAM Aceite de Oliva'!J30,'TAM Aceite Virgen'!J30,'TAM Aceite Virgen Extra'!J30)</f>
        <v>3.21</v>
      </c>
      <c r="M30" s="44">
        <f>CHOOSE(Enlaces!$G$1,'TAM Aceite de Oliva'!K30,'TAM Aceite Virgen'!K30,'TAM Aceite Virgen Extra'!K30)</f>
        <v>2.79</v>
      </c>
      <c r="N30" s="44">
        <f>CHOOSE(Enlaces!$G$1,'TAM Aceite de Oliva'!L30,'TAM Aceite Virgen'!L30,'TAM Aceite Virgen Extra'!L30)</f>
        <v>2.3199999999999998</v>
      </c>
      <c r="O30" s="44">
        <f>CHOOSE(Enlaces!$G$1,'TAM Aceite de Oliva'!M30,'TAM Aceite Virgen'!M30,'TAM Aceite Virgen Extra'!M30)</f>
        <v>2.36</v>
      </c>
      <c r="P30" s="44">
        <f>CHOOSE(Enlaces!$G$1,'TAM Aceite de Oliva'!N30,'TAM Aceite Virgen'!N30,'TAM Aceite Virgen Extra'!N30)</f>
        <v>2.19</v>
      </c>
      <c r="Q30" s="44">
        <f>CHOOSE(Enlaces!$G$1,'TAM Aceite de Oliva'!O30,'TAM Aceite Virgen'!O30,'TAM Aceite Virgen Extra'!O30)</f>
        <v>2.2400000000000002</v>
      </c>
      <c r="R30" s="44">
        <f>CHOOSE(Enlaces!$G$1,'TAM Aceite de Oliva'!P30,'TAM Aceite Virgen'!P30,'TAM Aceite Virgen Extra'!P30)</f>
        <v>1.3599999999999999</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0.21</v>
      </c>
      <c r="H31" s="44">
        <f>CHOOSE(Enlaces!$G$1,'TAM Aceite de Oliva'!F31,'TAM Aceite Virgen'!F31,'TAM Aceite Virgen Extra'!F31)</f>
        <v>0.52</v>
      </c>
      <c r="I31" s="44">
        <f>CHOOSE(Enlaces!$G$1,'TAM Aceite de Oliva'!G31,'TAM Aceite Virgen'!G31,'TAM Aceite Virgen Extra'!G31)</f>
        <v>0.16</v>
      </c>
      <c r="J31" s="44">
        <f>CHOOSE(Enlaces!$G$1,'TAM Aceite de Oliva'!H31,'TAM Aceite Virgen'!H31,'TAM Aceite Virgen Extra'!H31)</f>
        <v>0.72</v>
      </c>
      <c r="K31" s="44">
        <f>CHOOSE(Enlaces!$G$1,'TAM Aceite de Oliva'!I31,'TAM Aceite Virgen'!I31,'TAM Aceite Virgen Extra'!I31)</f>
        <v>1.25</v>
      </c>
      <c r="L31" s="44">
        <f>CHOOSE(Enlaces!$G$1,'TAM Aceite de Oliva'!J31,'TAM Aceite Virgen'!J31,'TAM Aceite Virgen Extra'!J31)</f>
        <v>0.48</v>
      </c>
      <c r="M31" s="44">
        <f>CHOOSE(Enlaces!$G$1,'TAM Aceite de Oliva'!K31,'TAM Aceite Virgen'!K31,'TAM Aceite Virgen Extra'!K31)</f>
        <v>0.61</v>
      </c>
      <c r="N31" s="44">
        <f>CHOOSE(Enlaces!$G$1,'TAM Aceite de Oliva'!L31,'TAM Aceite Virgen'!L31,'TAM Aceite Virgen Extra'!L31)</f>
        <v>0.56000000000000005</v>
      </c>
      <c r="O31" s="44">
        <f>CHOOSE(Enlaces!$G$1,'TAM Aceite de Oliva'!M31,'TAM Aceite Virgen'!M31,'TAM Aceite Virgen Extra'!M31)</f>
        <v>0.39</v>
      </c>
      <c r="P31" s="44">
        <f>CHOOSE(Enlaces!$G$1,'TAM Aceite de Oliva'!N31,'TAM Aceite Virgen'!N31,'TAM Aceite Virgen Extra'!N31)</f>
        <v>0.81</v>
      </c>
      <c r="Q31" s="44">
        <f>CHOOSE(Enlaces!$G$1,'TAM Aceite de Oliva'!O31,'TAM Aceite Virgen'!O31,'TAM Aceite Virgen Extra'!O31)</f>
        <v>0.94</v>
      </c>
      <c r="R31" s="44">
        <f>CHOOSE(Enlaces!$G$1,'TAM Aceite de Oliva'!P31,'TAM Aceite Virgen'!P31,'TAM Aceite Virgen Extra'!P31)</f>
        <v>0.41000000000000003</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0.5</v>
      </c>
      <c r="H32" s="44">
        <f>CHOOSE(Enlaces!$G$1,'TAM Aceite de Oliva'!F32,'TAM Aceite Virgen'!F32,'TAM Aceite Virgen Extra'!F32)</f>
        <v>0.26</v>
      </c>
      <c r="I32" s="44">
        <f>CHOOSE(Enlaces!$G$1,'TAM Aceite de Oliva'!G32,'TAM Aceite Virgen'!G32,'TAM Aceite Virgen Extra'!G32)</f>
        <v>0.31000000000000005</v>
      </c>
      <c r="J32" s="44">
        <f>CHOOSE(Enlaces!$G$1,'TAM Aceite de Oliva'!H32,'TAM Aceite Virgen'!H32,'TAM Aceite Virgen Extra'!H32)</f>
        <v>0.24</v>
      </c>
      <c r="K32" s="44">
        <f>CHOOSE(Enlaces!$G$1,'TAM Aceite de Oliva'!I32,'TAM Aceite Virgen'!I32,'TAM Aceite Virgen Extra'!I32)</f>
        <v>0.22</v>
      </c>
      <c r="L32" s="44">
        <f>CHOOSE(Enlaces!$G$1,'TAM Aceite de Oliva'!J32,'TAM Aceite Virgen'!J32,'TAM Aceite Virgen Extra'!J32)</f>
        <v>0.54</v>
      </c>
      <c r="M32" s="44">
        <f>CHOOSE(Enlaces!$G$1,'TAM Aceite de Oliva'!K32,'TAM Aceite Virgen'!K32,'TAM Aceite Virgen Extra'!K32)</f>
        <v>0.03</v>
      </c>
      <c r="N32" s="44">
        <f>CHOOSE(Enlaces!$G$1,'TAM Aceite de Oliva'!L32,'TAM Aceite Virgen'!L32,'TAM Aceite Virgen Extra'!L32)</f>
        <v>0.21</v>
      </c>
      <c r="O32" s="44">
        <f>CHOOSE(Enlaces!$G$1,'TAM Aceite de Oliva'!M32,'TAM Aceite Virgen'!M32,'TAM Aceite Virgen Extra'!M32)</f>
        <v>0.31</v>
      </c>
      <c r="P32" s="44">
        <f>CHOOSE(Enlaces!$G$1,'TAM Aceite de Oliva'!N32,'TAM Aceite Virgen'!N32,'TAM Aceite Virgen Extra'!N32)</f>
        <v>0.08</v>
      </c>
      <c r="Q32" s="44">
        <f>CHOOSE(Enlaces!$G$1,'TAM Aceite de Oliva'!O32,'TAM Aceite Virgen'!O32,'TAM Aceite Virgen Extra'!O32)</f>
        <v>0.42</v>
      </c>
      <c r="R32" s="44">
        <f>CHOOSE(Enlaces!$G$1,'TAM Aceite de Oliva'!P32,'TAM Aceite Virgen'!P32,'TAM Aceite Virgen Extra'!P32)</f>
        <v>0.36</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1.77</v>
      </c>
      <c r="H33" s="44">
        <f>CHOOSE(Enlaces!$G$1,'TAM Aceite de Oliva'!F33,'TAM Aceite Virgen'!F33,'TAM Aceite Virgen Extra'!F33)</f>
        <v>2.09</v>
      </c>
      <c r="I33" s="44">
        <f>CHOOSE(Enlaces!$G$1,'TAM Aceite de Oliva'!G33,'TAM Aceite Virgen'!G33,'TAM Aceite Virgen Extra'!G33)</f>
        <v>1.2000000000000002</v>
      </c>
      <c r="J33" s="44">
        <f>CHOOSE(Enlaces!$G$1,'TAM Aceite de Oliva'!H33,'TAM Aceite Virgen'!H33,'TAM Aceite Virgen Extra'!H33)</f>
        <v>1.54</v>
      </c>
      <c r="K33" s="44">
        <f>CHOOSE(Enlaces!$G$1,'TAM Aceite de Oliva'!I33,'TAM Aceite Virgen'!I33,'TAM Aceite Virgen Extra'!I33)</f>
        <v>1.82</v>
      </c>
      <c r="L33" s="44">
        <f>CHOOSE(Enlaces!$G$1,'TAM Aceite de Oliva'!J33,'TAM Aceite Virgen'!J33,'TAM Aceite Virgen Extra'!J33)</f>
        <v>1.5999999999999999</v>
      </c>
      <c r="M33" s="44">
        <f>CHOOSE(Enlaces!$G$1,'TAM Aceite de Oliva'!K33,'TAM Aceite Virgen'!K33,'TAM Aceite Virgen Extra'!K33)</f>
        <v>1.46</v>
      </c>
      <c r="N33" s="44">
        <f>CHOOSE(Enlaces!$G$1,'TAM Aceite de Oliva'!L33,'TAM Aceite Virgen'!L33,'TAM Aceite Virgen Extra'!L33)</f>
        <v>2.2600000000000002</v>
      </c>
      <c r="O33" s="44">
        <f>CHOOSE(Enlaces!$G$1,'TAM Aceite de Oliva'!M33,'TAM Aceite Virgen'!M33,'TAM Aceite Virgen Extra'!M33)</f>
        <v>2.15</v>
      </c>
      <c r="P33" s="44">
        <f>CHOOSE(Enlaces!$G$1,'TAM Aceite de Oliva'!N33,'TAM Aceite Virgen'!N33,'TAM Aceite Virgen Extra'!N33)</f>
        <v>1.81</v>
      </c>
      <c r="Q33" s="44">
        <f>CHOOSE(Enlaces!$G$1,'TAM Aceite de Oliva'!O33,'TAM Aceite Virgen'!O33,'TAM Aceite Virgen Extra'!O33)</f>
        <v>2.4799999999999995</v>
      </c>
      <c r="R33" s="44">
        <f>CHOOSE(Enlaces!$G$1,'TAM Aceite de Oliva'!P33,'TAM Aceite Virgen'!P33,'TAM Aceite Virgen Extra'!P33)</f>
        <v>1.6800000000000002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5" sqref="D5"/>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7" t="s">
        <v>323</v>
      </c>
      <c r="G4" s="88"/>
      <c r="H4" s="88"/>
      <c r="I4" s="89"/>
    </row>
    <row r="5" spans="2:9" s="48" customFormat="1" ht="35.25" customHeight="1" x14ac:dyDescent="0.3">
      <c r="C5" s="49" t="s">
        <v>305</v>
      </c>
      <c r="D5" s="48" t="s">
        <v>313</v>
      </c>
      <c r="F5" s="90"/>
      <c r="G5" s="91"/>
      <c r="H5" s="91"/>
      <c r="I5" s="92"/>
    </row>
    <row r="6" spans="2:9" s="48" customFormat="1" ht="35.25" customHeight="1" x14ac:dyDescent="0.3">
      <c r="C6" s="49" t="s">
        <v>306</v>
      </c>
      <c r="D6" s="51" t="s">
        <v>315</v>
      </c>
      <c r="F6" s="90"/>
      <c r="G6" s="91"/>
      <c r="H6" s="91"/>
      <c r="I6" s="92"/>
    </row>
    <row r="7" spans="2:9" s="48" customFormat="1" ht="35.25" customHeight="1" x14ac:dyDescent="0.3">
      <c r="C7" s="49" t="s">
        <v>307</v>
      </c>
      <c r="D7" s="51" t="s">
        <v>314</v>
      </c>
      <c r="F7" s="90"/>
      <c r="G7" s="91"/>
      <c r="H7" s="91"/>
      <c r="I7" s="92"/>
    </row>
    <row r="8" spans="2:9" s="48" customFormat="1" ht="35.25" customHeight="1" x14ac:dyDescent="0.3">
      <c r="C8" s="49" t="s">
        <v>308</v>
      </c>
      <c r="D8" s="48" t="s">
        <v>316</v>
      </c>
      <c r="F8" s="90"/>
      <c r="G8" s="91"/>
      <c r="H8" s="91"/>
      <c r="I8" s="92"/>
    </row>
    <row r="9" spans="2:9" s="48" customFormat="1" ht="35.25" customHeight="1" x14ac:dyDescent="0.3">
      <c r="C9" s="49" t="s">
        <v>317</v>
      </c>
      <c r="D9" s="48" t="s">
        <v>318</v>
      </c>
      <c r="F9" s="90"/>
      <c r="G9" s="91"/>
      <c r="H9" s="91"/>
      <c r="I9" s="92"/>
    </row>
    <row r="10" spans="2:9" s="48" customFormat="1" ht="35.25" customHeight="1" x14ac:dyDescent="0.3">
      <c r="C10" s="49" t="s">
        <v>320</v>
      </c>
      <c r="D10" s="48" t="s">
        <v>319</v>
      </c>
      <c r="F10" s="90"/>
      <c r="G10" s="91"/>
      <c r="H10" s="91"/>
      <c r="I10" s="92"/>
    </row>
    <row r="11" spans="2:9" s="48" customFormat="1" ht="35.25" customHeight="1" x14ac:dyDescent="0.3">
      <c r="C11" s="49" t="s">
        <v>321</v>
      </c>
      <c r="D11" s="48" t="s">
        <v>322</v>
      </c>
      <c r="F11" s="90"/>
      <c r="G11" s="91"/>
      <c r="H11" s="91"/>
      <c r="I11" s="92"/>
    </row>
    <row r="12" spans="2:9" s="48" customFormat="1" ht="35.25" customHeight="1" thickBot="1" x14ac:dyDescent="0.35">
      <c r="C12" s="49" t="s">
        <v>324</v>
      </c>
      <c r="D12" s="48" t="s">
        <v>309</v>
      </c>
      <c r="F12" s="93"/>
      <c r="G12" s="94"/>
      <c r="H12" s="94"/>
      <c r="I12" s="95"/>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115" zoomScaleNormal="115" workbookViewId="0">
      <selection activeCell="B45" sqref="B45:O67"/>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77" t="s">
        <v>399</v>
      </c>
      <c r="C45" s="78"/>
      <c r="D45" s="78"/>
      <c r="E45" s="78"/>
      <c r="F45" s="78"/>
      <c r="G45" s="78"/>
      <c r="H45" s="78"/>
      <c r="I45" s="78"/>
      <c r="J45" s="78"/>
      <c r="K45" s="78"/>
      <c r="L45" s="78"/>
      <c r="M45" s="78"/>
      <c r="N45" s="78"/>
      <c r="O45" s="79"/>
    </row>
    <row r="46" spans="2:16" ht="15.9" customHeight="1" x14ac:dyDescent="0.3">
      <c r="B46" s="80"/>
      <c r="C46" s="81"/>
      <c r="D46" s="81"/>
      <c r="E46" s="81"/>
      <c r="F46" s="81"/>
      <c r="G46" s="81"/>
      <c r="H46" s="81"/>
      <c r="I46" s="81"/>
      <c r="J46" s="81"/>
      <c r="K46" s="81"/>
      <c r="L46" s="81"/>
      <c r="M46" s="81"/>
      <c r="N46" s="81"/>
      <c r="O46" s="82"/>
    </row>
    <row r="47" spans="2:16" ht="15.9" customHeight="1" x14ac:dyDescent="0.3">
      <c r="B47" s="80"/>
      <c r="C47" s="81"/>
      <c r="D47" s="81"/>
      <c r="E47" s="81"/>
      <c r="F47" s="81"/>
      <c r="G47" s="81"/>
      <c r="H47" s="81"/>
      <c r="I47" s="81"/>
      <c r="J47" s="81"/>
      <c r="K47" s="81"/>
      <c r="L47" s="81"/>
      <c r="M47" s="81"/>
      <c r="N47" s="81"/>
      <c r="O47" s="82"/>
    </row>
    <row r="48" spans="2:16" ht="15.9" customHeight="1" x14ac:dyDescent="0.3">
      <c r="B48" s="80"/>
      <c r="C48" s="81"/>
      <c r="D48" s="81"/>
      <c r="E48" s="81"/>
      <c r="F48" s="81"/>
      <c r="G48" s="81"/>
      <c r="H48" s="81"/>
      <c r="I48" s="81"/>
      <c r="J48" s="81"/>
      <c r="K48" s="81"/>
      <c r="L48" s="81"/>
      <c r="M48" s="81"/>
      <c r="N48" s="81"/>
      <c r="O48" s="82"/>
    </row>
    <row r="49" spans="2:15" ht="15.9" customHeight="1" x14ac:dyDescent="0.3">
      <c r="B49" s="80"/>
      <c r="C49" s="81"/>
      <c r="D49" s="81"/>
      <c r="E49" s="81"/>
      <c r="F49" s="81"/>
      <c r="G49" s="81"/>
      <c r="H49" s="81"/>
      <c r="I49" s="81"/>
      <c r="J49" s="81"/>
      <c r="K49" s="81"/>
      <c r="L49" s="81"/>
      <c r="M49" s="81"/>
      <c r="N49" s="81"/>
      <c r="O49" s="82"/>
    </row>
    <row r="50" spans="2:15" ht="15.9" customHeight="1" x14ac:dyDescent="0.3">
      <c r="B50" s="80"/>
      <c r="C50" s="81"/>
      <c r="D50" s="81"/>
      <c r="E50" s="81"/>
      <c r="F50" s="81"/>
      <c r="G50" s="81"/>
      <c r="H50" s="81"/>
      <c r="I50" s="81"/>
      <c r="J50" s="81"/>
      <c r="K50" s="81"/>
      <c r="L50" s="81"/>
      <c r="M50" s="81"/>
      <c r="N50" s="81"/>
      <c r="O50" s="82"/>
    </row>
    <row r="51" spans="2:15" ht="15.9" customHeight="1" x14ac:dyDescent="0.3">
      <c r="B51" s="80"/>
      <c r="C51" s="81"/>
      <c r="D51" s="81"/>
      <c r="E51" s="81"/>
      <c r="F51" s="81"/>
      <c r="G51" s="81"/>
      <c r="H51" s="81"/>
      <c r="I51" s="81"/>
      <c r="J51" s="81"/>
      <c r="K51" s="81"/>
      <c r="L51" s="81"/>
      <c r="M51" s="81"/>
      <c r="N51" s="81"/>
      <c r="O51" s="82"/>
    </row>
    <row r="52" spans="2:15" ht="15.9" customHeight="1" x14ac:dyDescent="0.3">
      <c r="B52" s="80"/>
      <c r="C52" s="81"/>
      <c r="D52" s="81"/>
      <c r="E52" s="81"/>
      <c r="F52" s="81"/>
      <c r="G52" s="81"/>
      <c r="H52" s="81"/>
      <c r="I52" s="81"/>
      <c r="J52" s="81"/>
      <c r="K52" s="81"/>
      <c r="L52" s="81"/>
      <c r="M52" s="81"/>
      <c r="N52" s="81"/>
      <c r="O52" s="82"/>
    </row>
    <row r="53" spans="2:15" ht="15.9" customHeight="1" x14ac:dyDescent="0.3">
      <c r="B53" s="80"/>
      <c r="C53" s="81"/>
      <c r="D53" s="81"/>
      <c r="E53" s="81"/>
      <c r="F53" s="81"/>
      <c r="G53" s="81"/>
      <c r="H53" s="81"/>
      <c r="I53" s="81"/>
      <c r="J53" s="81"/>
      <c r="K53" s="81"/>
      <c r="L53" s="81"/>
      <c r="M53" s="81"/>
      <c r="N53" s="81"/>
      <c r="O53" s="82"/>
    </row>
    <row r="54" spans="2:15" ht="15.9" customHeight="1" x14ac:dyDescent="0.3">
      <c r="B54" s="80"/>
      <c r="C54" s="81"/>
      <c r="D54" s="81"/>
      <c r="E54" s="81"/>
      <c r="F54" s="81"/>
      <c r="G54" s="81"/>
      <c r="H54" s="81"/>
      <c r="I54" s="81"/>
      <c r="J54" s="81"/>
      <c r="K54" s="81"/>
      <c r="L54" s="81"/>
      <c r="M54" s="81"/>
      <c r="N54" s="81"/>
      <c r="O54" s="82"/>
    </row>
    <row r="55" spans="2:15" ht="15.9" customHeight="1" x14ac:dyDescent="0.3">
      <c r="B55" s="80"/>
      <c r="C55" s="81"/>
      <c r="D55" s="81"/>
      <c r="E55" s="81"/>
      <c r="F55" s="81"/>
      <c r="G55" s="81"/>
      <c r="H55" s="81"/>
      <c r="I55" s="81"/>
      <c r="J55" s="81"/>
      <c r="K55" s="81"/>
      <c r="L55" s="81"/>
      <c r="M55" s="81"/>
      <c r="N55" s="81"/>
      <c r="O55" s="82"/>
    </row>
    <row r="56" spans="2:15" ht="15.9" customHeight="1" x14ac:dyDescent="0.3">
      <c r="B56" s="80"/>
      <c r="C56" s="81"/>
      <c r="D56" s="81"/>
      <c r="E56" s="81"/>
      <c r="F56" s="81"/>
      <c r="G56" s="81"/>
      <c r="H56" s="81"/>
      <c r="I56" s="81"/>
      <c r="J56" s="81"/>
      <c r="K56" s="81"/>
      <c r="L56" s="81"/>
      <c r="M56" s="81"/>
      <c r="N56" s="81"/>
      <c r="O56" s="82"/>
    </row>
    <row r="57" spans="2:15" ht="15.9" customHeight="1" x14ac:dyDescent="0.3">
      <c r="B57" s="80"/>
      <c r="C57" s="81"/>
      <c r="D57" s="81"/>
      <c r="E57" s="81"/>
      <c r="F57" s="81"/>
      <c r="G57" s="81"/>
      <c r="H57" s="81"/>
      <c r="I57" s="81"/>
      <c r="J57" s="81"/>
      <c r="K57" s="81"/>
      <c r="L57" s="81"/>
      <c r="M57" s="81"/>
      <c r="N57" s="81"/>
      <c r="O57" s="82"/>
    </row>
    <row r="58" spans="2:15" ht="15.9" customHeight="1" x14ac:dyDescent="0.3">
      <c r="B58" s="80"/>
      <c r="C58" s="81"/>
      <c r="D58" s="81"/>
      <c r="E58" s="81"/>
      <c r="F58" s="81"/>
      <c r="G58" s="81"/>
      <c r="H58" s="81"/>
      <c r="I58" s="81"/>
      <c r="J58" s="81"/>
      <c r="K58" s="81"/>
      <c r="L58" s="81"/>
      <c r="M58" s="81"/>
      <c r="N58" s="81"/>
      <c r="O58" s="82"/>
    </row>
    <row r="59" spans="2:15" ht="15.9" customHeight="1" x14ac:dyDescent="0.3">
      <c r="B59" s="80"/>
      <c r="C59" s="81"/>
      <c r="D59" s="81"/>
      <c r="E59" s="81"/>
      <c r="F59" s="81"/>
      <c r="G59" s="81"/>
      <c r="H59" s="81"/>
      <c r="I59" s="81"/>
      <c r="J59" s="81"/>
      <c r="K59" s="81"/>
      <c r="L59" s="81"/>
      <c r="M59" s="81"/>
      <c r="N59" s="81"/>
      <c r="O59" s="82"/>
    </row>
    <row r="60" spans="2:15" ht="15.9" customHeight="1" x14ac:dyDescent="0.3">
      <c r="B60" s="80"/>
      <c r="C60" s="81"/>
      <c r="D60" s="81"/>
      <c r="E60" s="81"/>
      <c r="F60" s="81"/>
      <c r="G60" s="81"/>
      <c r="H60" s="81"/>
      <c r="I60" s="81"/>
      <c r="J60" s="81"/>
      <c r="K60" s="81"/>
      <c r="L60" s="81"/>
      <c r="M60" s="81"/>
      <c r="N60" s="81"/>
      <c r="O60" s="82"/>
    </row>
    <row r="61" spans="2:15" ht="15.9" customHeight="1" x14ac:dyDescent="0.3">
      <c r="B61" s="80"/>
      <c r="C61" s="81"/>
      <c r="D61" s="81"/>
      <c r="E61" s="81"/>
      <c r="F61" s="81"/>
      <c r="G61" s="81"/>
      <c r="H61" s="81"/>
      <c r="I61" s="81"/>
      <c r="J61" s="81"/>
      <c r="K61" s="81"/>
      <c r="L61" s="81"/>
      <c r="M61" s="81"/>
      <c r="N61" s="81"/>
      <c r="O61" s="82"/>
    </row>
    <row r="62" spans="2:15" ht="15.9" customHeight="1" x14ac:dyDescent="0.3">
      <c r="B62" s="80"/>
      <c r="C62" s="81"/>
      <c r="D62" s="81"/>
      <c r="E62" s="81"/>
      <c r="F62" s="81"/>
      <c r="G62" s="81"/>
      <c r="H62" s="81"/>
      <c r="I62" s="81"/>
      <c r="J62" s="81"/>
      <c r="K62" s="81"/>
      <c r="L62" s="81"/>
      <c r="M62" s="81"/>
      <c r="N62" s="81"/>
      <c r="O62" s="82"/>
    </row>
    <row r="63" spans="2:15" ht="15.9" customHeight="1" x14ac:dyDescent="0.3">
      <c r="B63" s="80"/>
      <c r="C63" s="81"/>
      <c r="D63" s="81"/>
      <c r="E63" s="81"/>
      <c r="F63" s="81"/>
      <c r="G63" s="81"/>
      <c r="H63" s="81"/>
      <c r="I63" s="81"/>
      <c r="J63" s="81"/>
      <c r="K63" s="81"/>
      <c r="L63" s="81"/>
      <c r="M63" s="81"/>
      <c r="N63" s="81"/>
      <c r="O63" s="82"/>
    </row>
    <row r="64" spans="2:15" ht="15.9" customHeight="1" x14ac:dyDescent="0.3">
      <c r="B64" s="80"/>
      <c r="C64" s="81"/>
      <c r="D64" s="81"/>
      <c r="E64" s="81"/>
      <c r="F64" s="81"/>
      <c r="G64" s="81"/>
      <c r="H64" s="81"/>
      <c r="I64" s="81"/>
      <c r="J64" s="81"/>
      <c r="K64" s="81"/>
      <c r="L64" s="81"/>
      <c r="M64" s="81"/>
      <c r="N64" s="81"/>
      <c r="O64" s="82"/>
    </row>
    <row r="65" spans="2:15" ht="15.9" customHeight="1" x14ac:dyDescent="0.3">
      <c r="B65" s="80"/>
      <c r="C65" s="81"/>
      <c r="D65" s="81"/>
      <c r="E65" s="81"/>
      <c r="F65" s="81"/>
      <c r="G65" s="81"/>
      <c r="H65" s="81"/>
      <c r="I65" s="81"/>
      <c r="J65" s="81"/>
      <c r="K65" s="81"/>
      <c r="L65" s="81"/>
      <c r="M65" s="81"/>
      <c r="N65" s="81"/>
      <c r="O65" s="82"/>
    </row>
    <row r="66" spans="2:15" ht="15.9" customHeight="1" x14ac:dyDescent="0.3">
      <c r="B66" s="80"/>
      <c r="C66" s="81"/>
      <c r="D66" s="81"/>
      <c r="E66" s="81"/>
      <c r="F66" s="81"/>
      <c r="G66" s="81"/>
      <c r="H66" s="81"/>
      <c r="I66" s="81"/>
      <c r="J66" s="81"/>
      <c r="K66" s="81"/>
      <c r="L66" s="81"/>
      <c r="M66" s="81"/>
      <c r="N66" s="81"/>
      <c r="O66" s="82"/>
    </row>
    <row r="67" spans="2:15" ht="15.9" customHeight="1" x14ac:dyDescent="0.3">
      <c r="B67" s="83"/>
      <c r="C67" s="84"/>
      <c r="D67" s="84"/>
      <c r="E67" s="84"/>
      <c r="F67" s="84"/>
      <c r="G67" s="84"/>
      <c r="H67" s="84"/>
      <c r="I67" s="84"/>
      <c r="J67" s="84"/>
      <c r="K67" s="84"/>
      <c r="L67" s="84"/>
      <c r="M67" s="84"/>
      <c r="N67" s="84"/>
      <c r="O67" s="85"/>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KA289"/>
  <sheetViews>
    <sheetView showGridLines="0" zoomScale="70" zoomScaleNormal="70" workbookViewId="0">
      <pane xSplit="2" ySplit="3" topLeftCell="JS256" activePane="bottomRight" state="frozen"/>
      <selection activeCell="B45" sqref="B45:O60"/>
      <selection pane="topRight" activeCell="B45" sqref="B45:O60"/>
      <selection pane="bottomLeft" activeCell="B45" sqref="B45:O60"/>
      <selection pane="bottomRight" activeCell="JX263" sqref="JX263"/>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69" max="280" width="11.44140625" style="64"/>
    <col min="283" max="287" width="11.44140625" style="76"/>
  </cols>
  <sheetData>
    <row r="1" spans="1:287"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row>
    <row r="2" spans="1:287"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row>
    <row r="3" spans="1:287"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row>
    <row r="4" spans="1:287"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row>
    <row r="5" spans="1:287"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row>
    <row r="6" spans="1:287"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row>
    <row r="7" spans="1:287"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row>
    <row r="8" spans="1:287"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row>
    <row r="9" spans="1:287"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row>
    <row r="10" spans="1:287"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row>
    <row r="11" spans="1:287"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row>
    <row r="12" spans="1:287"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row>
    <row r="13" spans="1:287"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row>
    <row r="14" spans="1:287"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row>
    <row r="15" spans="1:287"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row>
    <row r="16" spans="1:287"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row>
    <row r="17" spans="1:287"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row>
    <row r="18" spans="1:287"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row>
    <row r="19" spans="1:287"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row>
    <row r="20" spans="1:287"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row>
    <row r="21" spans="1:287"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row>
    <row r="22" spans="1:287"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row>
    <row r="23" spans="1:287"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row>
    <row r="24" spans="1:287"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row>
    <row r="25" spans="1:287"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row>
    <row r="26" spans="1:287"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row>
    <row r="27" spans="1:287"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row>
    <row r="28" spans="1:287"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row>
    <row r="29" spans="1:287"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row>
    <row r="30" spans="1:287"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row>
    <row r="31" spans="1:287"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row>
    <row r="32" spans="1:287"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row>
    <row r="33" spans="1:287"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row>
    <row r="34" spans="1:287"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row>
    <row r="35" spans="1:287"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row>
    <row r="36" spans="1:287"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row>
    <row r="37" spans="1:287"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row>
    <row r="38" spans="1:287"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row>
    <row r="39" spans="1:287"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row>
    <row r="40" spans="1:287"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row>
    <row r="41" spans="1:287"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row>
    <row r="42" spans="1:287"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row>
    <row r="43" spans="1:287"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row>
    <row r="44" spans="1:287"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row>
    <row r="45" spans="1:287"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row>
    <row r="46" spans="1:287"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row>
    <row r="47" spans="1:287"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row>
    <row r="48" spans="1:287"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row>
    <row r="49" spans="1:287"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row>
    <row r="50" spans="1:287"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row>
    <row r="51" spans="1:287"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row>
    <row r="52" spans="1:287"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row>
    <row r="53" spans="1:287"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row>
    <row r="54" spans="1:287"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row>
    <row r="55" spans="1:287"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row>
    <row r="56" spans="1:287"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row>
    <row r="57" spans="1:287"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row>
    <row r="58" spans="1:287"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row>
    <row r="59" spans="1:287"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row>
    <row r="60" spans="1:287"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row>
    <row r="61" spans="1:287"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row>
    <row r="62" spans="1:287"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row>
    <row r="63" spans="1:287"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row>
    <row r="64" spans="1:287"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row>
    <row r="65" spans="1:287"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row>
    <row r="66" spans="1:287"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row>
    <row r="67" spans="1:287"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row>
    <row r="68" spans="1:287"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row>
    <row r="69" spans="1:287"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row>
    <row r="70" spans="1:287"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row>
    <row r="71" spans="1:287"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row>
    <row r="72" spans="1:287"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row>
    <row r="73" spans="1:287"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row>
    <row r="74" spans="1:287"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row>
    <row r="75" spans="1:287"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row>
    <row r="76" spans="1:287"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row>
    <row r="77" spans="1:287"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row>
    <row r="78" spans="1:287"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row>
    <row r="79" spans="1:287"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row>
    <row r="80" spans="1:287"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row>
    <row r="81" spans="1:287"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row>
    <row r="82" spans="1:287"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row>
    <row r="83" spans="1:287"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row>
    <row r="84" spans="1:287"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row>
    <row r="85" spans="1:287"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row>
    <row r="86" spans="1:287"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row>
    <row r="87" spans="1:287"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row>
    <row r="88" spans="1:287"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row>
    <row r="89" spans="1:287"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row>
    <row r="90" spans="1:287"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row>
    <row r="91" spans="1:287"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row>
    <row r="92" spans="1:287"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row>
    <row r="93" spans="1:287"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row>
    <row r="94" spans="1:287"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row>
    <row r="95" spans="1:287"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row>
    <row r="96" spans="1:287"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row>
    <row r="97" spans="1:287"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row>
    <row r="98" spans="1:287"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row>
    <row r="99" spans="1:287"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row>
    <row r="100" spans="1:287"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row>
    <row r="101" spans="1:287"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row>
    <row r="102" spans="1:287"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row>
    <row r="103" spans="1:287"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row>
    <row r="104" spans="1:287"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row>
    <row r="105" spans="1:287"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row>
    <row r="106" spans="1:287"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row>
    <row r="107" spans="1:287"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row>
    <row r="108" spans="1:287"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row>
    <row r="109" spans="1:287"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row>
    <row r="110" spans="1:287"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row>
    <row r="111" spans="1:287"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row>
    <row r="112" spans="1:287"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row>
    <row r="113" spans="1:287"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row>
    <row r="114" spans="1:287"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row>
    <row r="115" spans="1:287"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row>
    <row r="116" spans="1:287"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row>
    <row r="117" spans="1:287"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row>
    <row r="118" spans="1:287"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row>
    <row r="119" spans="1:287"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row>
    <row r="120" spans="1:287"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row>
    <row r="121" spans="1:287"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row>
    <row r="122" spans="1:287"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row>
    <row r="123" spans="1:287"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row>
    <row r="124" spans="1:287"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row>
    <row r="125" spans="1:287"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row>
    <row r="126" spans="1:287"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row>
    <row r="127" spans="1:287"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row>
    <row r="128" spans="1:287"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row>
    <row r="129" spans="1:287"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row>
    <row r="130" spans="1:287"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row>
    <row r="131" spans="1:287"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row>
    <row r="132" spans="1:287"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row>
    <row r="133" spans="1:287"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row>
    <row r="134" spans="1:287"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row>
    <row r="135" spans="1:287"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row>
    <row r="136" spans="1:287"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row>
    <row r="137" spans="1:287"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row>
    <row r="138" spans="1:287"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row>
    <row r="139" spans="1:287"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row>
    <row r="140" spans="1:287"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row>
    <row r="141" spans="1:287"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row>
    <row r="142" spans="1:287"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row>
    <row r="143" spans="1:287"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row>
    <row r="144" spans="1:287"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row>
    <row r="145" spans="1:287"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row>
    <row r="146" spans="1:287"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row>
    <row r="147" spans="1:287"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row>
    <row r="148" spans="1:287"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row>
    <row r="149" spans="1:287"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row>
    <row r="150" spans="1:287"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row>
    <row r="151" spans="1:287"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row>
    <row r="152" spans="1:287"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row>
    <row r="153" spans="1:287"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row>
    <row r="154" spans="1:287"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row>
    <row r="155" spans="1:287"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row>
    <row r="156" spans="1:287"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row>
    <row r="157" spans="1:287"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row>
    <row r="158" spans="1:287"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row>
    <row r="159" spans="1:287"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row>
    <row r="160" spans="1:287"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row>
    <row r="161" spans="1:287"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row>
    <row r="162" spans="1:287"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row>
    <row r="163" spans="1:287"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row>
    <row r="164" spans="1:287"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row>
    <row r="165" spans="1:287"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row>
    <row r="166" spans="1:287"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row>
    <row r="167" spans="1:287"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row>
    <row r="168" spans="1:287"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row>
    <row r="169" spans="1:287"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row>
    <row r="170" spans="1:287"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row>
    <row r="171" spans="1:287"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row>
    <row r="172" spans="1:287"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row>
    <row r="173" spans="1:287"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row>
    <row r="174" spans="1:287"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row>
    <row r="175" spans="1:287"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row>
    <row r="176" spans="1:287"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row>
    <row r="177" spans="1:287"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row>
    <row r="178" spans="1:287"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row>
    <row r="179" spans="1:287"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row>
    <row r="180" spans="1:287"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row>
    <row r="181" spans="1:287"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row>
    <row r="182" spans="1:287"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row>
    <row r="183" spans="1:287"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row>
    <row r="184" spans="1:287"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row>
    <row r="185" spans="1:287"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row>
    <row r="186" spans="1:287"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row>
    <row r="187" spans="1:287"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row>
    <row r="188" spans="1:287"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row>
    <row r="189" spans="1:287"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row>
    <row r="190" spans="1:287"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row>
    <row r="191" spans="1:287"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row>
    <row r="192" spans="1:287"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row>
    <row r="193" spans="1:287"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row>
    <row r="194" spans="1:287"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row>
    <row r="195" spans="1:287"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row>
    <row r="196" spans="1:287"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row>
    <row r="197" spans="1:287"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row>
    <row r="198" spans="1:287"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row>
    <row r="199" spans="1:287"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row>
    <row r="200" spans="1:287"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row>
    <row r="201" spans="1:287"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row>
    <row r="202" spans="1:287"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row>
    <row r="203" spans="1:287"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row>
    <row r="204" spans="1:287"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row>
    <row r="205" spans="1:287"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row>
    <row r="206" spans="1:287"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row>
    <row r="207" spans="1:287"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row>
    <row r="208" spans="1:287"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row>
    <row r="209" spans="1:287"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row>
    <row r="210" spans="1:287"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row>
    <row r="211" spans="1:287"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row>
    <row r="212" spans="1:287"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row>
    <row r="213" spans="1:287"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row>
    <row r="214" spans="1:287"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row>
    <row r="215" spans="1:287"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row>
    <row r="216" spans="1:287"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row>
    <row r="217" spans="1:287"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row>
    <row r="218" spans="1:287"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row>
    <row r="219" spans="1:287"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row>
    <row r="220" spans="1:287"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row>
    <row r="221" spans="1:287"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row>
    <row r="222" spans="1:287"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row>
    <row r="223" spans="1:287"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row>
    <row r="224" spans="1:287"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row>
    <row r="225" spans="1:287"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row>
    <row r="226" spans="1:287"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row>
    <row r="227" spans="1:287"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row>
    <row r="228" spans="1:287"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row>
    <row r="229" spans="1:287"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row>
    <row r="230" spans="1:287"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row>
    <row r="231" spans="1:287"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row>
    <row r="232" spans="1:287"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row>
    <row r="233" spans="1:287"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row>
    <row r="234" spans="1:287"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row>
    <row r="235" spans="1:287"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row>
    <row r="236" spans="1:287"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row>
    <row r="237" spans="1:287"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row>
    <row r="238" spans="1:287"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row>
    <row r="239" spans="1:287"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row>
    <row r="240" spans="1:287"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row>
    <row r="241" spans="1:287"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row>
    <row r="242" spans="1:287"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row>
    <row r="243" spans="1:287"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row>
    <row r="244" spans="1:287"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row>
    <row r="245" spans="1:287"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row>
    <row r="246" spans="1:287"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row>
    <row r="247" spans="1:287"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row>
    <row r="248" spans="1:287"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row>
    <row r="249" spans="1:287"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row>
    <row r="250" spans="1:287"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row>
    <row r="251" spans="1:287"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row>
    <row r="252" spans="1:287"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row>
    <row r="253" spans="1:287"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row>
    <row r="254" spans="1:287"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row>
    <row r="255" spans="1:287"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row>
    <row r="256" spans="1:287"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row>
    <row r="257" spans="1:287"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row>
    <row r="259" spans="1:287"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row>
    <row r="260" spans="1:287" x14ac:dyDescent="0.3">
      <c r="A260" s="86" t="s">
        <v>265</v>
      </c>
      <c r="B260" s="8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row>
    <row r="261" spans="1:287"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row>
    <row r="262" spans="1:287"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row>
    <row r="263" spans="1:287"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row>
    <row r="264" spans="1:287"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row>
    <row r="265" spans="1:287"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row>
    <row r="266" spans="1:287"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row>
    <row r="267" spans="1:287"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row>
    <row r="268" spans="1:287"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row>
    <row r="269" spans="1:287"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row>
    <row r="270" spans="1:287"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row>
    <row r="271" spans="1:287"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row>
    <row r="272" spans="1:287"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row>
    <row r="273" spans="1:287"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row>
    <row r="274" spans="1:287"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row>
    <row r="275" spans="1:287"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row>
    <row r="276" spans="1:287"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row>
    <row r="277" spans="1:287"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row>
    <row r="278" spans="1:287"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row>
    <row r="279" spans="1:287"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row>
    <row r="280" spans="1:287"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row>
    <row r="281" spans="1:287"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row>
    <row r="282" spans="1:287"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row>
    <row r="283" spans="1:287"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row>
    <row r="284" spans="1:287"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row>
    <row r="285" spans="1:287"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row>
    <row r="286" spans="1:287"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row>
    <row r="287" spans="1:287"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row>
    <row r="288" spans="1:287"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366" priority="133" operator="greaterThan">
      <formula>100.1</formula>
    </cfRule>
    <cfRule type="cellIs" dxfId="365" priority="134" operator="greaterThan">
      <formula>99.8</formula>
    </cfRule>
    <cfRule type="cellIs" dxfId="364" priority="135" operator="lessThan">
      <formula>99.8</formula>
    </cfRule>
  </conditionalFormatting>
  <conditionalFormatting sqref="BH287:BK287">
    <cfRule type="cellIs" dxfId="363" priority="130" operator="greaterThan">
      <formula>100.1</formula>
    </cfRule>
    <cfRule type="cellIs" dxfId="362" priority="131" operator="greaterThan">
      <formula>99.8</formula>
    </cfRule>
    <cfRule type="cellIs" dxfId="361" priority="132" operator="lessThan">
      <formula>99.8</formula>
    </cfRule>
  </conditionalFormatting>
  <conditionalFormatting sqref="BO287:BR287">
    <cfRule type="cellIs" dxfId="360" priority="127" operator="greaterThan">
      <formula>100.1</formula>
    </cfRule>
    <cfRule type="cellIs" dxfId="359" priority="128" operator="greaterThan">
      <formula>99.8</formula>
    </cfRule>
    <cfRule type="cellIs" dxfId="358" priority="129" operator="lessThan">
      <formula>99.8</formula>
    </cfRule>
  </conditionalFormatting>
  <conditionalFormatting sqref="BV287:BY287">
    <cfRule type="cellIs" dxfId="357" priority="124" operator="greaterThan">
      <formula>100.1</formula>
    </cfRule>
    <cfRule type="cellIs" dxfId="356" priority="125" operator="greaterThan">
      <formula>99.8</formula>
    </cfRule>
    <cfRule type="cellIs" dxfId="355" priority="126" operator="lessThan">
      <formula>99.8</formula>
    </cfRule>
  </conditionalFormatting>
  <conditionalFormatting sqref="AT287:AW287">
    <cfRule type="cellIs" dxfId="354" priority="121" operator="greaterThan">
      <formula>100.1</formula>
    </cfRule>
    <cfRule type="cellIs" dxfId="353" priority="122" operator="greaterThan">
      <formula>99.8</formula>
    </cfRule>
    <cfRule type="cellIs" dxfId="352" priority="123" operator="lessThan">
      <formula>99.8</formula>
    </cfRule>
  </conditionalFormatting>
  <conditionalFormatting sqref="AM287:AP287">
    <cfRule type="cellIs" dxfId="351" priority="118" operator="greaterThan">
      <formula>100.1</formula>
    </cfRule>
    <cfRule type="cellIs" dxfId="350" priority="119" operator="greaterThan">
      <formula>99.8</formula>
    </cfRule>
    <cfRule type="cellIs" dxfId="349" priority="120" operator="lessThan">
      <formula>99.8</formula>
    </cfRule>
  </conditionalFormatting>
  <conditionalFormatting sqref="AF287:AI287">
    <cfRule type="cellIs" dxfId="348" priority="115" operator="greaterThan">
      <formula>100.1</formula>
    </cfRule>
    <cfRule type="cellIs" dxfId="347" priority="116" operator="greaterThan">
      <formula>99.8</formula>
    </cfRule>
    <cfRule type="cellIs" dxfId="346" priority="117" operator="lessThan">
      <formula>99.8</formula>
    </cfRule>
  </conditionalFormatting>
  <conditionalFormatting sqref="Y287:AB287">
    <cfRule type="cellIs" dxfId="345" priority="112" operator="greaterThan">
      <formula>100.1</formula>
    </cfRule>
    <cfRule type="cellIs" dxfId="344" priority="113" operator="greaterThan">
      <formula>99.8</formula>
    </cfRule>
    <cfRule type="cellIs" dxfId="343" priority="114" operator="lessThan">
      <formula>99.8</formula>
    </cfRule>
  </conditionalFormatting>
  <conditionalFormatting sqref="R287:U287">
    <cfRule type="cellIs" dxfId="342" priority="109" operator="greaterThan">
      <formula>100.1</formula>
    </cfRule>
    <cfRule type="cellIs" dxfId="341" priority="110" operator="greaterThan">
      <formula>99.8</formula>
    </cfRule>
    <cfRule type="cellIs" dxfId="340" priority="111" operator="lessThan">
      <formula>99.8</formula>
    </cfRule>
  </conditionalFormatting>
  <conditionalFormatting sqref="K287:N287">
    <cfRule type="cellIs" dxfId="339" priority="106" operator="greaterThan">
      <formula>100.1</formula>
    </cfRule>
    <cfRule type="cellIs" dxfId="338" priority="107" operator="greaterThan">
      <formula>99.8</formula>
    </cfRule>
    <cfRule type="cellIs" dxfId="337" priority="108" operator="lessThan">
      <formula>99.8</formula>
    </cfRule>
  </conditionalFormatting>
  <conditionalFormatting sqref="D287:G287">
    <cfRule type="cellIs" dxfId="336" priority="103" operator="greaterThan">
      <formula>100.1</formula>
    </cfRule>
    <cfRule type="cellIs" dxfId="335" priority="104" operator="greaterThan">
      <formula>99.8</formula>
    </cfRule>
    <cfRule type="cellIs" dxfId="334" priority="105" operator="lessThan">
      <formula>99.8</formula>
    </cfRule>
  </conditionalFormatting>
  <conditionalFormatting sqref="CC287:CF287">
    <cfRule type="cellIs" dxfId="333" priority="100" operator="greaterThan">
      <formula>100.1</formula>
    </cfRule>
    <cfRule type="cellIs" dxfId="332" priority="101" operator="greaterThan">
      <formula>99.8</formula>
    </cfRule>
    <cfRule type="cellIs" dxfId="331" priority="102" operator="lessThan">
      <formula>99.8</formula>
    </cfRule>
  </conditionalFormatting>
  <conditionalFormatting sqref="CJ287:CM287">
    <cfRule type="cellIs" dxfId="330" priority="97" operator="greaterThan">
      <formula>100.1</formula>
    </cfRule>
    <cfRule type="cellIs" dxfId="329" priority="98" operator="greaterThan">
      <formula>99.8</formula>
    </cfRule>
    <cfRule type="cellIs" dxfId="328" priority="99" operator="lessThan">
      <formula>99.8</formula>
    </cfRule>
  </conditionalFormatting>
  <conditionalFormatting sqref="CQ287:CT287">
    <cfRule type="cellIs" dxfId="327" priority="94" operator="greaterThan">
      <formula>100.1</formula>
    </cfRule>
    <cfRule type="cellIs" dxfId="326" priority="95" operator="greaterThan">
      <formula>99.8</formula>
    </cfRule>
    <cfRule type="cellIs" dxfId="325" priority="96" operator="lessThan">
      <formula>99.8</formula>
    </cfRule>
  </conditionalFormatting>
  <conditionalFormatting sqref="CX287:DA287">
    <cfRule type="cellIs" dxfId="324" priority="91" operator="greaterThan">
      <formula>100.1</formula>
    </cfRule>
    <cfRule type="cellIs" dxfId="323" priority="92" operator="greaterThan">
      <formula>99.8</formula>
    </cfRule>
    <cfRule type="cellIs" dxfId="322" priority="93" operator="lessThan">
      <formula>99.8</formula>
    </cfRule>
  </conditionalFormatting>
  <conditionalFormatting sqref="DE287:DH287">
    <cfRule type="cellIs" dxfId="321" priority="88" operator="greaterThan">
      <formula>100.1</formula>
    </cfRule>
    <cfRule type="cellIs" dxfId="320" priority="89" operator="greaterThan">
      <formula>99.8</formula>
    </cfRule>
    <cfRule type="cellIs" dxfId="319" priority="90" operator="lessThan">
      <formula>99.8</formula>
    </cfRule>
  </conditionalFormatting>
  <conditionalFormatting sqref="DL287:DO287">
    <cfRule type="cellIs" dxfId="318" priority="85" operator="greaterThan">
      <formula>100.1</formula>
    </cfRule>
    <cfRule type="cellIs" dxfId="317" priority="86" operator="greaterThan">
      <formula>99.8</formula>
    </cfRule>
    <cfRule type="cellIs" dxfId="316" priority="87" operator="lessThan">
      <formula>99.8</formula>
    </cfRule>
  </conditionalFormatting>
  <conditionalFormatting sqref="DS287:DV287">
    <cfRule type="cellIs" dxfId="315" priority="82" operator="greaterThan">
      <formula>100.1</formula>
    </cfRule>
    <cfRule type="cellIs" dxfId="314" priority="83" operator="greaterThan">
      <formula>99.8</formula>
    </cfRule>
    <cfRule type="cellIs" dxfId="313" priority="84" operator="lessThan">
      <formula>99.8</formula>
    </cfRule>
  </conditionalFormatting>
  <conditionalFormatting sqref="DZ287:EC287">
    <cfRule type="cellIs" dxfId="312" priority="79" operator="greaterThan">
      <formula>100.1</formula>
    </cfRule>
    <cfRule type="cellIs" dxfId="311" priority="80" operator="greaterThan">
      <formula>99.8</formula>
    </cfRule>
    <cfRule type="cellIs" dxfId="310" priority="81" operator="lessThan">
      <formula>99.8</formula>
    </cfRule>
  </conditionalFormatting>
  <conditionalFormatting sqref="EG287:EJ287">
    <cfRule type="cellIs" dxfId="309" priority="76" operator="greaterThan">
      <formula>100.1</formula>
    </cfRule>
    <cfRule type="cellIs" dxfId="308" priority="77" operator="greaterThan">
      <formula>99.8</formula>
    </cfRule>
    <cfRule type="cellIs" dxfId="307" priority="78" operator="lessThan">
      <formula>99.8</formula>
    </cfRule>
  </conditionalFormatting>
  <conditionalFormatting sqref="EN287:EQ287">
    <cfRule type="cellIs" dxfId="306" priority="73" operator="greaterThan">
      <formula>100.1</formula>
    </cfRule>
    <cfRule type="cellIs" dxfId="305" priority="74" operator="greaterThan">
      <formula>99.8</formula>
    </cfRule>
    <cfRule type="cellIs" dxfId="304" priority="75" operator="lessThan">
      <formula>99.8</formula>
    </cfRule>
  </conditionalFormatting>
  <conditionalFormatting sqref="EU287:EX287">
    <cfRule type="cellIs" dxfId="303" priority="70" operator="greaterThan">
      <formula>100.1</formula>
    </cfRule>
    <cfRule type="cellIs" dxfId="302" priority="71" operator="greaterThan">
      <formula>99.8</formula>
    </cfRule>
    <cfRule type="cellIs" dxfId="301" priority="72" operator="lessThan">
      <formula>99.8</formula>
    </cfRule>
  </conditionalFormatting>
  <conditionalFormatting sqref="FB287:FE287">
    <cfRule type="cellIs" dxfId="300" priority="64" operator="greaterThan">
      <formula>100.1</formula>
    </cfRule>
    <cfRule type="cellIs" dxfId="299" priority="65" operator="greaterThan">
      <formula>99.8</formula>
    </cfRule>
    <cfRule type="cellIs" dxfId="298" priority="66" operator="lessThan">
      <formula>99.8</formula>
    </cfRule>
  </conditionalFormatting>
  <conditionalFormatting sqref="FI287:FL287">
    <cfRule type="cellIs" dxfId="297" priority="61" operator="greaterThan">
      <formula>100.1</formula>
    </cfRule>
    <cfRule type="cellIs" dxfId="296" priority="62" operator="greaterThan">
      <formula>99.8</formula>
    </cfRule>
    <cfRule type="cellIs" dxfId="295" priority="63" operator="lessThan">
      <formula>99.8</formula>
    </cfRule>
  </conditionalFormatting>
  <conditionalFormatting sqref="FP287:FS287">
    <cfRule type="cellIs" dxfId="294" priority="58" operator="greaterThan">
      <formula>100.1</formula>
    </cfRule>
    <cfRule type="cellIs" dxfId="293" priority="59" operator="greaterThan">
      <formula>99.8</formula>
    </cfRule>
    <cfRule type="cellIs" dxfId="292" priority="60" operator="lessThan">
      <formula>99.8</formula>
    </cfRule>
  </conditionalFormatting>
  <conditionalFormatting sqref="FW287:FZ287">
    <cfRule type="cellIs" dxfId="291" priority="55" operator="greaterThan">
      <formula>100.1</formula>
    </cfRule>
    <cfRule type="cellIs" dxfId="290" priority="56" operator="greaterThan">
      <formula>99.8</formula>
    </cfRule>
    <cfRule type="cellIs" dxfId="289" priority="57" operator="lessThan">
      <formula>99.8</formula>
    </cfRule>
  </conditionalFormatting>
  <conditionalFormatting sqref="GD287:GG287">
    <cfRule type="cellIs" dxfId="288" priority="52" operator="greaterThan">
      <formula>100.1</formula>
    </cfRule>
    <cfRule type="cellIs" dxfId="287" priority="53" operator="greaterThan">
      <formula>99.8</formula>
    </cfRule>
    <cfRule type="cellIs" dxfId="286" priority="54" operator="lessThan">
      <formula>99.8</formula>
    </cfRule>
  </conditionalFormatting>
  <conditionalFormatting sqref="GK287:GN287">
    <cfRule type="cellIs" dxfId="285" priority="43" operator="greaterThan">
      <formula>100.1</formula>
    </cfRule>
    <cfRule type="cellIs" dxfId="284" priority="44" operator="greaterThan">
      <formula>99.8</formula>
    </cfRule>
    <cfRule type="cellIs" dxfId="283" priority="45" operator="lessThan">
      <formula>99.8</formula>
    </cfRule>
  </conditionalFormatting>
  <conditionalFormatting sqref="GR287:GU287">
    <cfRule type="cellIs" dxfId="282" priority="40" operator="greaterThan">
      <formula>100.1</formula>
    </cfRule>
    <cfRule type="cellIs" dxfId="281" priority="41" operator="greaterThan">
      <formula>99.8</formula>
    </cfRule>
    <cfRule type="cellIs" dxfId="280" priority="42" operator="lessThan">
      <formula>99.8</formula>
    </cfRule>
  </conditionalFormatting>
  <conditionalFormatting sqref="GY287:HB287">
    <cfRule type="cellIs" dxfId="279" priority="37" operator="greaterThan">
      <formula>100.1</formula>
    </cfRule>
    <cfRule type="cellIs" dxfId="278" priority="38" operator="greaterThan">
      <formula>99.8</formula>
    </cfRule>
    <cfRule type="cellIs" dxfId="277" priority="39" operator="lessThan">
      <formula>99.8</formula>
    </cfRule>
  </conditionalFormatting>
  <conditionalFormatting sqref="HF287:HI287">
    <cfRule type="cellIs" dxfId="276" priority="34" operator="greaterThan">
      <formula>100.1</formula>
    </cfRule>
    <cfRule type="cellIs" dxfId="275" priority="35" operator="greaterThan">
      <formula>99.8</formula>
    </cfRule>
    <cfRule type="cellIs" dxfId="274" priority="36" operator="lessThan">
      <formula>99.8</formula>
    </cfRule>
  </conditionalFormatting>
  <conditionalFormatting sqref="HM287:HP287">
    <cfRule type="cellIs" dxfId="273" priority="31" operator="greaterThan">
      <formula>100.1</formula>
    </cfRule>
    <cfRule type="cellIs" dxfId="272" priority="32" operator="greaterThan">
      <formula>99.8</formula>
    </cfRule>
    <cfRule type="cellIs" dxfId="271" priority="33" operator="lessThan">
      <formula>99.8</formula>
    </cfRule>
  </conditionalFormatting>
  <conditionalFormatting sqref="HT287:HW287">
    <cfRule type="cellIs" dxfId="270" priority="28" operator="greaterThan">
      <formula>100.1</formula>
    </cfRule>
    <cfRule type="cellIs" dxfId="269" priority="29" operator="greaterThan">
      <formula>99.8</formula>
    </cfRule>
    <cfRule type="cellIs" dxfId="268" priority="30" operator="lessThan">
      <formula>99.8</formula>
    </cfRule>
  </conditionalFormatting>
  <conditionalFormatting sqref="IA287:ID287">
    <cfRule type="cellIs" dxfId="267" priority="25" operator="greaterThan">
      <formula>100.1</formula>
    </cfRule>
    <cfRule type="cellIs" dxfId="266" priority="26" operator="greaterThan">
      <formula>99.8</formula>
    </cfRule>
    <cfRule type="cellIs" dxfId="265" priority="27" operator="lessThan">
      <formula>99.8</formula>
    </cfRule>
  </conditionalFormatting>
  <conditionalFormatting sqref="IH287:IK287">
    <cfRule type="cellIs" dxfId="264" priority="22" operator="greaterThan">
      <formula>100.1</formula>
    </cfRule>
    <cfRule type="cellIs" dxfId="263" priority="23" operator="greaterThan">
      <formula>99.8</formula>
    </cfRule>
    <cfRule type="cellIs" dxfId="262" priority="24" operator="lessThan">
      <formula>99.8</formula>
    </cfRule>
  </conditionalFormatting>
  <conditionalFormatting sqref="IO287:IR287">
    <cfRule type="cellIs" dxfId="261" priority="19" operator="greaterThan">
      <formula>100.1</formula>
    </cfRule>
    <cfRule type="cellIs" dxfId="260" priority="20" operator="greaterThan">
      <formula>99.8</formula>
    </cfRule>
    <cfRule type="cellIs" dxfId="259" priority="21" operator="lessThan">
      <formula>99.8</formula>
    </cfRule>
  </conditionalFormatting>
  <conditionalFormatting sqref="IV287:IY287">
    <cfRule type="cellIs" dxfId="258" priority="13" operator="greaterThan">
      <formula>100.1</formula>
    </cfRule>
    <cfRule type="cellIs" dxfId="257" priority="14" operator="greaterThan">
      <formula>99.8</formula>
    </cfRule>
    <cfRule type="cellIs" dxfId="256" priority="15" operator="lessThan">
      <formula>99.8</formula>
    </cfRule>
  </conditionalFormatting>
  <conditionalFormatting sqref="JC287:JF287">
    <cfRule type="cellIs" dxfId="255" priority="10" operator="greaterThan">
      <formula>100.1</formula>
    </cfRule>
    <cfRule type="cellIs" dxfId="254" priority="11" operator="greaterThan">
      <formula>99.8</formula>
    </cfRule>
    <cfRule type="cellIs" dxfId="253" priority="12" operator="lessThan">
      <formula>99.8</formula>
    </cfRule>
  </conditionalFormatting>
  <conditionalFormatting sqref="JJ287:JM287">
    <cfRule type="cellIs" dxfId="252" priority="7" operator="greaterThan">
      <formula>100.1</formula>
    </cfRule>
    <cfRule type="cellIs" dxfId="251" priority="8" operator="greaterThan">
      <formula>99.8</formula>
    </cfRule>
    <cfRule type="cellIs" dxfId="250" priority="9" operator="lessThan">
      <formula>99.8</formula>
    </cfRule>
  </conditionalFormatting>
  <conditionalFormatting sqref="JQ287:JT287">
    <cfRule type="cellIs" dxfId="249" priority="4" operator="greaterThan">
      <formula>100.1</formula>
    </cfRule>
    <cfRule type="cellIs" dxfId="248" priority="5" operator="greaterThan">
      <formula>99.8</formula>
    </cfRule>
    <cfRule type="cellIs" dxfId="247" priority="6" operator="lessThan">
      <formula>99.8</formula>
    </cfRule>
  </conditionalFormatting>
  <conditionalFormatting sqref="JX287:KA287">
    <cfRule type="cellIs" dxfId="246" priority="1" operator="greaterThan">
      <formula>100.1</formula>
    </cfRule>
    <cfRule type="cellIs" dxfId="245" priority="2" operator="greaterThan">
      <formula>99.8</formula>
    </cfRule>
    <cfRule type="cellIs" dxfId="244"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KA289"/>
  <sheetViews>
    <sheetView showGridLines="0" zoomScale="70" zoomScaleNormal="70" workbookViewId="0">
      <pane xSplit="2" ySplit="3" topLeftCell="JP4" activePane="bottomRight" state="frozen"/>
      <selection activeCell="B45" sqref="B45:O60"/>
      <selection pane="topRight" activeCell="B45" sqref="B45:O60"/>
      <selection pane="bottomLeft" activeCell="B45" sqref="B45:O60"/>
      <selection pane="bottomRight" activeCell="JP1" sqref="JP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6"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1" width="11.44140625" style="6"/>
    <col min="262" max="262" width="11.44140625" style="66"/>
    <col min="263" max="268" width="11.44140625" style="6"/>
    <col min="269" max="273" width="11.44140625" style="64"/>
    <col min="274" max="280" width="11.44140625" style="67"/>
    <col min="281" max="282" width="11.44140625" style="6"/>
    <col min="283" max="287" width="11.44140625" style="76"/>
    <col min="288" max="16384" width="11.44140625" style="6"/>
  </cols>
  <sheetData>
    <row r="1" spans="1:287"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row>
    <row r="2" spans="1:287"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row>
    <row r="3" spans="1:287"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row>
    <row r="4" spans="1:287"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row>
    <row r="5" spans="1:287"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row>
    <row r="6" spans="1:287"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row>
    <row r="7" spans="1:287"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row>
    <row r="8" spans="1:287"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row>
    <row r="9" spans="1:287"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row>
    <row r="10" spans="1:287"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row>
    <row r="11" spans="1:287"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row>
    <row r="12" spans="1:287"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row>
    <row r="13" spans="1:287"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row>
    <row r="14" spans="1:287"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row>
    <row r="15" spans="1:287"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row>
    <row r="16" spans="1:287"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row>
    <row r="17" spans="1:287"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row>
    <row r="18" spans="1:287"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row>
    <row r="19" spans="1:287"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row>
    <row r="20" spans="1:287"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row>
    <row r="21" spans="1:287"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row>
    <row r="22" spans="1:287"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row>
    <row r="23" spans="1:287"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row>
    <row r="24" spans="1:287"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row>
    <row r="25" spans="1:287"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row>
    <row r="26" spans="1:287"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row>
    <row r="27" spans="1:287"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row>
    <row r="28" spans="1:287"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row>
    <row r="29" spans="1:287"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row>
    <row r="30" spans="1:287"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row>
    <row r="31" spans="1:287"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row>
    <row r="32" spans="1:287"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row>
    <row r="33" spans="1:287"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row>
    <row r="34" spans="1:287"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row>
    <row r="35" spans="1:287"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row>
    <row r="36" spans="1:287"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row>
    <row r="37" spans="1:287"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row>
    <row r="38" spans="1:287"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row>
    <row r="39" spans="1:287"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row>
    <row r="40" spans="1:287"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row>
    <row r="41" spans="1:287"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row>
    <row r="42" spans="1:287"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row>
    <row r="43" spans="1:287"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row>
    <row r="44" spans="1:287"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row>
    <row r="45" spans="1:287"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row>
    <row r="46" spans="1:287"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row>
    <row r="47" spans="1:287"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row>
    <row r="48" spans="1:287"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row>
    <row r="49" spans="1:287"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row>
    <row r="50" spans="1:287"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row>
    <row r="51" spans="1:287"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row>
    <row r="52" spans="1:287"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row>
    <row r="53" spans="1:287"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row>
    <row r="54" spans="1:287"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row>
    <row r="55" spans="1:287"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row>
    <row r="56" spans="1:287"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row>
    <row r="57" spans="1:287"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row>
    <row r="58" spans="1:287"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row>
    <row r="59" spans="1:287"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row>
    <row r="60" spans="1:287"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row>
    <row r="61" spans="1:287"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row>
    <row r="62" spans="1:287"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row>
    <row r="63" spans="1:287"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row>
    <row r="64" spans="1:287"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row>
    <row r="65" spans="1:287"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row>
    <row r="66" spans="1:287"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row>
    <row r="67" spans="1:287"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row>
    <row r="68" spans="1:287"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row>
    <row r="69" spans="1:287"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row>
    <row r="70" spans="1:287"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row>
    <row r="71" spans="1:287"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row>
    <row r="72" spans="1:287"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row>
    <row r="73" spans="1:287"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row>
    <row r="74" spans="1:287"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row>
    <row r="75" spans="1:287"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row>
    <row r="76" spans="1:287"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row>
    <row r="77" spans="1:287"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row>
    <row r="78" spans="1:287"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row>
    <row r="79" spans="1:287"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row>
    <row r="80" spans="1:287"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row>
    <row r="81" spans="1:287"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row>
    <row r="82" spans="1:287"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row>
    <row r="83" spans="1:287"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row>
    <row r="84" spans="1:287"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row>
    <row r="85" spans="1:287"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row>
    <row r="86" spans="1:287"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row>
    <row r="87" spans="1:287"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row>
    <row r="88" spans="1:287"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row>
    <row r="89" spans="1:287"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row>
    <row r="90" spans="1:287"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row>
    <row r="91" spans="1:287"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row>
    <row r="92" spans="1:287"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row>
    <row r="93" spans="1:287"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row>
    <row r="94" spans="1:287"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row>
    <row r="95" spans="1:287"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row>
    <row r="96" spans="1:287"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row>
    <row r="97" spans="1:287"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row>
    <row r="98" spans="1:287"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row>
    <row r="99" spans="1:287"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row>
    <row r="100" spans="1:287"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row>
    <row r="101" spans="1:287"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row>
    <row r="102" spans="1:287"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row>
    <row r="103" spans="1:287"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row>
    <row r="104" spans="1:287"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row>
    <row r="105" spans="1:287"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row>
    <row r="106" spans="1:287"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row>
    <row r="107" spans="1:287"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row>
    <row r="108" spans="1:287"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row>
    <row r="109" spans="1:287"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row>
    <row r="110" spans="1:287"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row>
    <row r="111" spans="1:287"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row>
    <row r="112" spans="1:287"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row>
    <row r="113" spans="1:287"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row>
    <row r="114" spans="1:287"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row>
    <row r="115" spans="1:287"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row>
    <row r="116" spans="1:287"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row>
    <row r="117" spans="1:287"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row>
    <row r="118" spans="1:287"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row>
    <row r="119" spans="1:287"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row>
    <row r="120" spans="1:287"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row>
    <row r="121" spans="1:287"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row>
    <row r="122" spans="1:287"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row>
    <row r="123" spans="1:287"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row>
    <row r="124" spans="1:287"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row>
    <row r="125" spans="1:287"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row>
    <row r="126" spans="1:287"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row>
    <row r="127" spans="1:287"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row>
    <row r="128" spans="1:287"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row>
    <row r="129" spans="1:287"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row>
    <row r="130" spans="1:287"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row>
    <row r="131" spans="1:287"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row>
    <row r="132" spans="1:287"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row>
    <row r="133" spans="1:287"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row>
    <row r="134" spans="1:287"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row>
    <row r="135" spans="1:287"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row>
    <row r="136" spans="1:287"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row>
    <row r="137" spans="1:287"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row>
    <row r="138" spans="1:287"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row>
    <row r="139" spans="1:287"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row>
    <row r="140" spans="1:287"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row>
    <row r="141" spans="1:287"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row>
    <row r="142" spans="1:287"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row>
    <row r="143" spans="1:287"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row>
    <row r="144" spans="1:287"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row>
    <row r="145" spans="1:287"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row>
    <row r="146" spans="1:287"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row>
    <row r="147" spans="1:287"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row>
    <row r="148" spans="1:287"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row>
    <row r="149" spans="1:287"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row>
    <row r="150" spans="1:287"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row>
    <row r="151" spans="1:287"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row>
    <row r="152" spans="1:287"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row>
    <row r="153" spans="1:287"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row>
    <row r="154" spans="1:287"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row>
    <row r="155" spans="1:287"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row>
    <row r="156" spans="1:287"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row>
    <row r="157" spans="1:287"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row>
    <row r="158" spans="1:287"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row>
    <row r="159" spans="1:287"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row>
    <row r="160" spans="1:287"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row>
    <row r="161" spans="1:287"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row>
    <row r="162" spans="1:287"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row>
    <row r="163" spans="1:287"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row>
    <row r="164" spans="1:287"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row>
    <row r="165" spans="1:287"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row>
    <row r="166" spans="1:287"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row>
    <row r="167" spans="1:287"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row>
    <row r="168" spans="1:287"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row>
    <row r="169" spans="1:287"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row>
    <row r="170" spans="1:287"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row>
    <row r="171" spans="1:287"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row>
    <row r="172" spans="1:287"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row>
    <row r="173" spans="1:287"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row>
    <row r="174" spans="1:287"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row>
    <row r="175" spans="1:287"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row>
    <row r="176" spans="1:287"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row>
    <row r="177" spans="1:287"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row>
    <row r="178" spans="1:287"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row>
    <row r="179" spans="1:287"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row>
    <row r="180" spans="1:287"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row>
    <row r="181" spans="1:287"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row>
    <row r="182" spans="1:287"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row>
    <row r="183" spans="1:287"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row>
    <row r="184" spans="1:287"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row>
    <row r="185" spans="1:287"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row>
    <row r="186" spans="1:287"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row>
    <row r="187" spans="1:287"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row>
    <row r="188" spans="1:287"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row>
    <row r="189" spans="1:287"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row>
    <row r="190" spans="1:287"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row>
    <row r="191" spans="1:287"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row>
    <row r="192" spans="1:287"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row>
    <row r="193" spans="1:287"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row>
    <row r="194" spans="1:287"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row>
    <row r="195" spans="1:287"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row>
    <row r="196" spans="1:287"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row>
    <row r="197" spans="1:287"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row>
    <row r="198" spans="1:287"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row>
    <row r="199" spans="1:287"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row>
    <row r="200" spans="1:287"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row>
    <row r="201" spans="1:287"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row>
    <row r="202" spans="1:287"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row>
    <row r="203" spans="1:287"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row>
    <row r="204" spans="1:287"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row>
    <row r="205" spans="1:287"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row>
    <row r="206" spans="1:287"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row>
    <row r="207" spans="1:287"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row>
    <row r="208" spans="1:287"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row>
    <row r="209" spans="1:287"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row>
    <row r="210" spans="1:287"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row>
    <row r="211" spans="1:287"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row>
    <row r="212" spans="1:287"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row>
    <row r="213" spans="1:287"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row>
    <row r="214" spans="1:287"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row>
    <row r="215" spans="1:287"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row>
    <row r="216" spans="1:287"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row>
    <row r="217" spans="1:287"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row>
    <row r="218" spans="1:287"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row>
    <row r="219" spans="1:287"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row>
    <row r="220" spans="1:287"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row>
    <row r="221" spans="1:287"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row>
    <row r="222" spans="1:287"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row>
    <row r="223" spans="1:287"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row>
    <row r="224" spans="1:287"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row>
    <row r="225" spans="1:287"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row>
    <row r="226" spans="1:287"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row>
    <row r="227" spans="1:287"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row>
    <row r="228" spans="1:287"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row>
    <row r="229" spans="1:287"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row>
    <row r="230" spans="1:287"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row>
    <row r="231" spans="1:287"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row>
    <row r="232" spans="1:287"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row>
    <row r="233" spans="1:287"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row>
    <row r="234" spans="1:287"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row>
    <row r="235" spans="1:287"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row>
    <row r="236" spans="1:287"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row>
    <row r="237" spans="1:287"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row>
    <row r="238" spans="1:287"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row>
    <row r="239" spans="1:287"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row>
    <row r="240" spans="1:287"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row>
    <row r="241" spans="1:287"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row>
    <row r="242" spans="1:287"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row>
    <row r="243" spans="1:287"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row>
    <row r="244" spans="1:287"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row>
    <row r="245" spans="1:287"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row>
    <row r="246" spans="1:287"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row>
    <row r="247" spans="1:287"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row>
    <row r="248" spans="1:287"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row>
    <row r="249" spans="1:287"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row>
    <row r="250" spans="1:287"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row>
    <row r="251" spans="1:287"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row>
    <row r="252" spans="1:287"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row>
    <row r="253" spans="1:287"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row>
    <row r="254" spans="1:287"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row>
    <row r="255" spans="1:287"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row>
    <row r="256" spans="1:287"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row>
    <row r="257" spans="1:287"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row>
    <row r="259" spans="1:287"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row>
    <row r="260" spans="1:287" x14ac:dyDescent="0.3">
      <c r="A260" s="86" t="s">
        <v>265</v>
      </c>
      <c r="B260" s="8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row>
    <row r="261" spans="1:287"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row>
    <row r="262" spans="1:287"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row>
    <row r="263" spans="1:287"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row>
    <row r="264" spans="1:287"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row>
    <row r="265" spans="1:287"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row>
    <row r="266" spans="1:287"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row>
    <row r="267" spans="1:287"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row>
    <row r="268" spans="1:287"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row>
    <row r="269" spans="1:287"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row>
    <row r="270" spans="1:287"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row>
    <row r="271" spans="1:287"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row>
    <row r="272" spans="1:287"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row>
    <row r="273" spans="1:287"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row>
    <row r="274" spans="1:287"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row>
    <row r="275" spans="1:287"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row>
    <row r="276" spans="1:287"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row>
    <row r="277" spans="1:287"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row>
    <row r="278" spans="1:287"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row>
    <row r="279" spans="1:287"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row>
    <row r="280" spans="1:287"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row>
    <row r="281" spans="1:287"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row>
    <row r="282" spans="1:287"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row>
    <row r="283" spans="1:287"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row>
    <row r="284" spans="1:287"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row>
    <row r="285" spans="1:287"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row>
    <row r="286" spans="1:287" x14ac:dyDescent="0.3">
      <c r="GR286" s="58"/>
      <c r="GS286" s="58"/>
      <c r="GT286" s="58"/>
      <c r="GU286" s="58"/>
      <c r="IE286" s="64"/>
      <c r="JC286" s="64"/>
      <c r="JD286" s="64"/>
      <c r="JE286" s="64"/>
      <c r="JF286" s="64"/>
    </row>
    <row r="287" spans="1:287"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row>
    <row r="288" spans="1:287" x14ac:dyDescent="0.3">
      <c r="IE288" s="64"/>
    </row>
    <row r="289" spans="239:239" x14ac:dyDescent="0.3">
      <c r="IE289" s="64"/>
    </row>
  </sheetData>
  <mergeCells count="1">
    <mergeCell ref="A260:B260"/>
  </mergeCells>
  <conditionalFormatting sqref="BA287:BD287">
    <cfRule type="cellIs" dxfId="243" priority="121" operator="greaterThan">
      <formula>100.1</formula>
    </cfRule>
    <cfRule type="cellIs" dxfId="242" priority="122" operator="greaterThan">
      <formula>99.8</formula>
    </cfRule>
    <cfRule type="cellIs" dxfId="241" priority="123" operator="lessThan">
      <formula>99.8</formula>
    </cfRule>
  </conditionalFormatting>
  <conditionalFormatting sqref="BH287:BK287">
    <cfRule type="cellIs" dxfId="240" priority="118" operator="greaterThan">
      <formula>100.1</formula>
    </cfRule>
    <cfRule type="cellIs" dxfId="239" priority="119" operator="greaterThan">
      <formula>99.8</formula>
    </cfRule>
    <cfRule type="cellIs" dxfId="238" priority="120" operator="lessThan">
      <formula>99.8</formula>
    </cfRule>
  </conditionalFormatting>
  <conditionalFormatting sqref="BO287:BR287">
    <cfRule type="cellIs" dxfId="237" priority="115" operator="greaterThan">
      <formula>100.1</formula>
    </cfRule>
    <cfRule type="cellIs" dxfId="236" priority="116" operator="greaterThan">
      <formula>99.8</formula>
    </cfRule>
    <cfRule type="cellIs" dxfId="235" priority="117" operator="lessThan">
      <formula>99.8</formula>
    </cfRule>
  </conditionalFormatting>
  <conditionalFormatting sqref="BV287:BY287">
    <cfRule type="cellIs" dxfId="234" priority="112" operator="greaterThan">
      <formula>100.1</formula>
    </cfRule>
    <cfRule type="cellIs" dxfId="233" priority="113" operator="greaterThan">
      <formula>99.8</formula>
    </cfRule>
    <cfRule type="cellIs" dxfId="232" priority="114" operator="lessThan">
      <formula>99.8</formula>
    </cfRule>
  </conditionalFormatting>
  <conditionalFormatting sqref="AT287:AW287">
    <cfRule type="cellIs" dxfId="231" priority="109" operator="greaterThan">
      <formula>100.1</formula>
    </cfRule>
    <cfRule type="cellIs" dxfId="230" priority="110" operator="greaterThan">
      <formula>99.8</formula>
    </cfRule>
    <cfRule type="cellIs" dxfId="229" priority="111" operator="lessThan">
      <formula>99.8</formula>
    </cfRule>
  </conditionalFormatting>
  <conditionalFormatting sqref="AM287:AP287">
    <cfRule type="cellIs" dxfId="228" priority="106" operator="greaterThan">
      <formula>100.1</formula>
    </cfRule>
    <cfRule type="cellIs" dxfId="227" priority="107" operator="greaterThan">
      <formula>99.8</formula>
    </cfRule>
    <cfRule type="cellIs" dxfId="226" priority="108" operator="lessThan">
      <formula>99.8</formula>
    </cfRule>
  </conditionalFormatting>
  <conditionalFormatting sqref="AF287:AI287">
    <cfRule type="cellIs" dxfId="225" priority="103" operator="greaterThan">
      <formula>100.1</formula>
    </cfRule>
    <cfRule type="cellIs" dxfId="224" priority="104" operator="greaterThan">
      <formula>99.8</formula>
    </cfRule>
    <cfRule type="cellIs" dxfId="223" priority="105" operator="lessThan">
      <formula>99.8</formula>
    </cfRule>
  </conditionalFormatting>
  <conditionalFormatting sqref="Y287:AB287">
    <cfRule type="cellIs" dxfId="222" priority="100" operator="greaterThan">
      <formula>100.1</formula>
    </cfRule>
    <cfRule type="cellIs" dxfId="221" priority="101" operator="greaterThan">
      <formula>99.8</formula>
    </cfRule>
    <cfRule type="cellIs" dxfId="220" priority="102" operator="lessThan">
      <formula>99.8</formula>
    </cfRule>
  </conditionalFormatting>
  <conditionalFormatting sqref="R287:U287">
    <cfRule type="cellIs" dxfId="219" priority="97" operator="greaterThan">
      <formula>100.1</formula>
    </cfRule>
    <cfRule type="cellIs" dxfId="218" priority="98" operator="greaterThan">
      <formula>99.8</formula>
    </cfRule>
    <cfRule type="cellIs" dxfId="217" priority="99" operator="lessThan">
      <formula>99.8</formula>
    </cfRule>
  </conditionalFormatting>
  <conditionalFormatting sqref="K287:N287">
    <cfRule type="cellIs" dxfId="216" priority="94" operator="greaterThan">
      <formula>100.1</formula>
    </cfRule>
    <cfRule type="cellIs" dxfId="215" priority="95" operator="greaterThan">
      <formula>99.8</formula>
    </cfRule>
    <cfRule type="cellIs" dxfId="214" priority="96" operator="lessThan">
      <formula>99.8</formula>
    </cfRule>
  </conditionalFormatting>
  <conditionalFormatting sqref="D287:G287">
    <cfRule type="cellIs" dxfId="213" priority="91" operator="greaterThan">
      <formula>100.1</formula>
    </cfRule>
    <cfRule type="cellIs" dxfId="212" priority="92" operator="greaterThan">
      <formula>99.8</formula>
    </cfRule>
    <cfRule type="cellIs" dxfId="211" priority="93" operator="lessThan">
      <formula>99.8</formula>
    </cfRule>
  </conditionalFormatting>
  <conditionalFormatting sqref="CC287:CF287">
    <cfRule type="cellIs" dxfId="210" priority="88" operator="greaterThan">
      <formula>100.1</formula>
    </cfRule>
    <cfRule type="cellIs" dxfId="209" priority="89" operator="greaterThan">
      <formula>99.8</formula>
    </cfRule>
    <cfRule type="cellIs" dxfId="208" priority="90" operator="lessThan">
      <formula>99.8</formula>
    </cfRule>
  </conditionalFormatting>
  <conditionalFormatting sqref="CJ287:CM287">
    <cfRule type="cellIs" dxfId="207" priority="85" operator="greaterThan">
      <formula>100.1</formula>
    </cfRule>
    <cfRule type="cellIs" dxfId="206" priority="86" operator="greaterThan">
      <formula>99.8</formula>
    </cfRule>
    <cfRule type="cellIs" dxfId="205" priority="87" operator="lessThan">
      <formula>99.8</formula>
    </cfRule>
  </conditionalFormatting>
  <conditionalFormatting sqref="CQ287:CT287">
    <cfRule type="cellIs" dxfId="204" priority="82" operator="greaterThan">
      <formula>100.1</formula>
    </cfRule>
    <cfRule type="cellIs" dxfId="203" priority="83" operator="greaterThan">
      <formula>99.8</formula>
    </cfRule>
    <cfRule type="cellIs" dxfId="202" priority="84" operator="lessThan">
      <formula>99.8</formula>
    </cfRule>
  </conditionalFormatting>
  <conditionalFormatting sqref="CX287:DA287">
    <cfRule type="cellIs" dxfId="201" priority="79" operator="greaterThan">
      <formula>100.1</formula>
    </cfRule>
    <cfRule type="cellIs" dxfId="200" priority="80" operator="greaterThan">
      <formula>99.8</formula>
    </cfRule>
    <cfRule type="cellIs" dxfId="199" priority="81" operator="lessThan">
      <formula>99.8</formula>
    </cfRule>
  </conditionalFormatting>
  <conditionalFormatting sqref="DE287:DH287">
    <cfRule type="cellIs" dxfId="198" priority="76" operator="greaterThan">
      <formula>100.1</formula>
    </cfRule>
    <cfRule type="cellIs" dxfId="197" priority="77" operator="greaterThan">
      <formula>99.8</formula>
    </cfRule>
    <cfRule type="cellIs" dxfId="196" priority="78" operator="lessThan">
      <formula>99.8</formula>
    </cfRule>
  </conditionalFormatting>
  <conditionalFormatting sqref="DL287:DO287">
    <cfRule type="cellIs" dxfId="195" priority="73" operator="greaterThan">
      <formula>100.1</formula>
    </cfRule>
    <cfRule type="cellIs" dxfId="194" priority="74" operator="greaterThan">
      <formula>99.8</formula>
    </cfRule>
    <cfRule type="cellIs" dxfId="193" priority="75" operator="lessThan">
      <formula>99.8</formula>
    </cfRule>
  </conditionalFormatting>
  <conditionalFormatting sqref="DS287:DV287">
    <cfRule type="cellIs" dxfId="192" priority="70" operator="greaterThan">
      <formula>100.1</formula>
    </cfRule>
    <cfRule type="cellIs" dxfId="191" priority="71" operator="greaterThan">
      <formula>99.8</formula>
    </cfRule>
    <cfRule type="cellIs" dxfId="190" priority="72" operator="lessThan">
      <formula>99.8</formula>
    </cfRule>
  </conditionalFormatting>
  <conditionalFormatting sqref="DZ287:EC287">
    <cfRule type="cellIs" dxfId="189" priority="67" operator="greaterThan">
      <formula>100.1</formula>
    </cfRule>
    <cfRule type="cellIs" dxfId="188" priority="68" operator="greaterThan">
      <formula>99.8</formula>
    </cfRule>
    <cfRule type="cellIs" dxfId="187" priority="69" operator="lessThan">
      <formula>99.8</formula>
    </cfRule>
  </conditionalFormatting>
  <conditionalFormatting sqref="EG287:EJ287">
    <cfRule type="cellIs" dxfId="186" priority="64" operator="greaterThan">
      <formula>100.1</formula>
    </cfRule>
    <cfRule type="cellIs" dxfId="185" priority="65" operator="greaterThan">
      <formula>99.8</formula>
    </cfRule>
    <cfRule type="cellIs" dxfId="184" priority="66" operator="lessThan">
      <formula>99.8</formula>
    </cfRule>
  </conditionalFormatting>
  <conditionalFormatting sqref="EN287:EQ287">
    <cfRule type="cellIs" dxfId="183" priority="61" operator="greaterThan">
      <formula>100.1</formula>
    </cfRule>
    <cfRule type="cellIs" dxfId="182" priority="62" operator="greaterThan">
      <formula>99.8</formula>
    </cfRule>
    <cfRule type="cellIs" dxfId="181" priority="63" operator="lessThan">
      <formula>99.8</formula>
    </cfRule>
  </conditionalFormatting>
  <conditionalFormatting sqref="EU287:EX287">
    <cfRule type="cellIs" dxfId="180" priority="58" operator="greaterThan">
      <formula>100.1</formula>
    </cfRule>
    <cfRule type="cellIs" dxfId="179" priority="59" operator="greaterThan">
      <formula>99.8</formula>
    </cfRule>
    <cfRule type="cellIs" dxfId="178" priority="60" operator="lessThan">
      <formula>99.8</formula>
    </cfRule>
  </conditionalFormatting>
  <conditionalFormatting sqref="FB287:FE287">
    <cfRule type="cellIs" dxfId="177" priority="55" operator="greaterThan">
      <formula>100.1</formula>
    </cfRule>
    <cfRule type="cellIs" dxfId="176" priority="56" operator="greaterThan">
      <formula>99.8</formula>
    </cfRule>
    <cfRule type="cellIs" dxfId="175" priority="57" operator="lessThan">
      <formula>99.8</formula>
    </cfRule>
  </conditionalFormatting>
  <conditionalFormatting sqref="FI287:FL287">
    <cfRule type="cellIs" dxfId="174" priority="52" operator="greaterThan">
      <formula>100.1</formula>
    </cfRule>
    <cfRule type="cellIs" dxfId="173" priority="53" operator="greaterThan">
      <formula>99.8</formula>
    </cfRule>
    <cfRule type="cellIs" dxfId="172" priority="54" operator="lessThan">
      <formula>99.8</formula>
    </cfRule>
  </conditionalFormatting>
  <conditionalFormatting sqref="FP287:FS287">
    <cfRule type="cellIs" dxfId="171" priority="49" operator="greaterThan">
      <formula>100.1</formula>
    </cfRule>
    <cfRule type="cellIs" dxfId="170" priority="50" operator="greaterThan">
      <formula>99.8</formula>
    </cfRule>
    <cfRule type="cellIs" dxfId="169" priority="51" operator="lessThan">
      <formula>99.8</formula>
    </cfRule>
  </conditionalFormatting>
  <conditionalFormatting sqref="FW287:FZ287">
    <cfRule type="cellIs" dxfId="168" priority="46" operator="greaterThan">
      <formula>100.1</formula>
    </cfRule>
    <cfRule type="cellIs" dxfId="167" priority="47" operator="greaterThan">
      <formula>99.8</formula>
    </cfRule>
    <cfRule type="cellIs" dxfId="166" priority="48" operator="lessThan">
      <formula>99.8</formula>
    </cfRule>
  </conditionalFormatting>
  <conditionalFormatting sqref="GD287:GG287">
    <cfRule type="cellIs" dxfId="165" priority="43" operator="greaterThan">
      <formula>100.1</formula>
    </cfRule>
    <cfRule type="cellIs" dxfId="164" priority="44" operator="greaterThan">
      <formula>99.8</formula>
    </cfRule>
    <cfRule type="cellIs" dxfId="163" priority="45" operator="lessThan">
      <formula>99.8</formula>
    </cfRule>
  </conditionalFormatting>
  <conditionalFormatting sqref="GK287:GN287">
    <cfRule type="cellIs" dxfId="162" priority="40" operator="greaterThan">
      <formula>100.1</formula>
    </cfRule>
    <cfRule type="cellIs" dxfId="161" priority="41" operator="greaterThan">
      <formula>99.8</formula>
    </cfRule>
    <cfRule type="cellIs" dxfId="160" priority="42" operator="lessThan">
      <formula>99.8</formula>
    </cfRule>
  </conditionalFormatting>
  <conditionalFormatting sqref="GR287:GU287">
    <cfRule type="cellIs" dxfId="159" priority="37" operator="greaterThan">
      <formula>100.1</formula>
    </cfRule>
    <cfRule type="cellIs" dxfId="158" priority="38" operator="greaterThan">
      <formula>99.8</formula>
    </cfRule>
    <cfRule type="cellIs" dxfId="157" priority="39" operator="lessThan">
      <formula>99.8</formula>
    </cfRule>
  </conditionalFormatting>
  <conditionalFormatting sqref="GY287:HB287">
    <cfRule type="cellIs" dxfId="156" priority="34" operator="greaterThan">
      <formula>100.1</formula>
    </cfRule>
    <cfRule type="cellIs" dxfId="155" priority="35" operator="greaterThan">
      <formula>99.8</formula>
    </cfRule>
    <cfRule type="cellIs" dxfId="154" priority="36" operator="lessThan">
      <formula>99.8</formula>
    </cfRule>
  </conditionalFormatting>
  <conditionalFormatting sqref="HF287:HI287">
    <cfRule type="cellIs" dxfId="153" priority="31" operator="greaterThan">
      <formula>100.1</formula>
    </cfRule>
    <cfRule type="cellIs" dxfId="152" priority="32" operator="greaterThan">
      <formula>99.8</formula>
    </cfRule>
    <cfRule type="cellIs" dxfId="151" priority="33" operator="lessThan">
      <formula>99.8</formula>
    </cfRule>
  </conditionalFormatting>
  <conditionalFormatting sqref="HM287:HP287">
    <cfRule type="cellIs" dxfId="150" priority="28" operator="greaterThan">
      <formula>100.1</formula>
    </cfRule>
    <cfRule type="cellIs" dxfId="149" priority="29" operator="greaterThan">
      <formula>99.8</formula>
    </cfRule>
    <cfRule type="cellIs" dxfId="148" priority="30" operator="lessThan">
      <formula>99.8</formula>
    </cfRule>
  </conditionalFormatting>
  <conditionalFormatting sqref="HT287:HW287">
    <cfRule type="cellIs" dxfId="147" priority="25" operator="greaterThan">
      <formula>100.1</formula>
    </cfRule>
    <cfRule type="cellIs" dxfId="146" priority="26" operator="greaterThan">
      <formula>99.8</formula>
    </cfRule>
    <cfRule type="cellIs" dxfId="145" priority="27" operator="lessThan">
      <formula>99.8</formula>
    </cfRule>
  </conditionalFormatting>
  <conditionalFormatting sqref="IA287:ID287">
    <cfRule type="cellIs" dxfId="144" priority="22" operator="greaterThan">
      <formula>100.1</formula>
    </cfRule>
    <cfRule type="cellIs" dxfId="143" priority="23" operator="greaterThan">
      <formula>99.8</formula>
    </cfRule>
    <cfRule type="cellIs" dxfId="142" priority="24" operator="lessThan">
      <formula>99.8</formula>
    </cfRule>
  </conditionalFormatting>
  <conditionalFormatting sqref="IH287:IK287">
    <cfRule type="cellIs" dxfId="141" priority="19" operator="greaterThan">
      <formula>100.1</formula>
    </cfRule>
    <cfRule type="cellIs" dxfId="140" priority="20" operator="greaterThan">
      <formula>99.8</formula>
    </cfRule>
    <cfRule type="cellIs" dxfId="139" priority="21" operator="lessThan">
      <formula>99.8</formula>
    </cfRule>
  </conditionalFormatting>
  <conditionalFormatting sqref="IO287:IR287">
    <cfRule type="cellIs" dxfId="138" priority="16" operator="greaterThan">
      <formula>100.1</formula>
    </cfRule>
    <cfRule type="cellIs" dxfId="137" priority="17" operator="greaterThan">
      <formula>99.8</formula>
    </cfRule>
    <cfRule type="cellIs" dxfId="136" priority="18" operator="lessThan">
      <formula>99.8</formula>
    </cfRule>
  </conditionalFormatting>
  <conditionalFormatting sqref="IV287:IY287">
    <cfRule type="cellIs" dxfId="135" priority="13" operator="greaterThan">
      <formula>100.1</formula>
    </cfRule>
    <cfRule type="cellIs" dxfId="134" priority="14" operator="greaterThan">
      <formula>99.8</formula>
    </cfRule>
    <cfRule type="cellIs" dxfId="133" priority="15" operator="lessThan">
      <formula>99.8</formula>
    </cfRule>
  </conditionalFormatting>
  <conditionalFormatting sqref="JC287:JF287">
    <cfRule type="cellIs" dxfId="132" priority="10" operator="greaterThan">
      <formula>100.1</formula>
    </cfRule>
    <cfRule type="cellIs" dxfId="131" priority="11" operator="greaterThan">
      <formula>99.8</formula>
    </cfRule>
    <cfRule type="cellIs" dxfId="130" priority="12" operator="lessThan">
      <formula>99.8</formula>
    </cfRule>
  </conditionalFormatting>
  <conditionalFormatting sqref="JJ287:JM287">
    <cfRule type="cellIs" dxfId="129" priority="7" operator="greaterThan">
      <formula>100.1</formula>
    </cfRule>
    <cfRule type="cellIs" dxfId="128" priority="8" operator="greaterThan">
      <formula>99.8</formula>
    </cfRule>
    <cfRule type="cellIs" dxfId="127" priority="9" operator="lessThan">
      <formula>99.8</formula>
    </cfRule>
  </conditionalFormatting>
  <conditionalFormatting sqref="JQ287:JT287">
    <cfRule type="cellIs" dxfId="126" priority="4" operator="greaterThan">
      <formula>100.1</formula>
    </cfRule>
    <cfRule type="cellIs" dxfId="125" priority="5" operator="greaterThan">
      <formula>99.8</formula>
    </cfRule>
    <cfRule type="cellIs" dxfId="124" priority="6" operator="lessThan">
      <formula>99.8</formula>
    </cfRule>
  </conditionalFormatting>
  <conditionalFormatting sqref="JX287:KA287">
    <cfRule type="cellIs" dxfId="123" priority="1" operator="greaterThan">
      <formula>100.1</formula>
    </cfRule>
    <cfRule type="cellIs" dxfId="122" priority="2" operator="greaterThan">
      <formula>99.8</formula>
    </cfRule>
    <cfRule type="cellIs" dxfId="121"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KA287"/>
  <sheetViews>
    <sheetView showGridLines="0" topLeftCell="JI1" zoomScale="60" zoomScaleNormal="60" workbookViewId="0">
      <selection activeCell="JI1" sqref="JI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8" width="11.44140625" style="6"/>
    <col min="269" max="273" width="11.44140625" style="64"/>
    <col min="274" max="280" width="11.44140625" style="69"/>
    <col min="281" max="282" width="11.44140625" style="6"/>
    <col min="283" max="287" width="11.44140625" style="76"/>
    <col min="288" max="16384" width="11.44140625" style="6"/>
  </cols>
  <sheetData>
    <row r="1" spans="1:287"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row>
    <row r="2" spans="1:287"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row>
    <row r="3" spans="1:287"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row>
    <row r="4" spans="1:287"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row>
    <row r="5" spans="1:287"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row>
    <row r="6" spans="1:287"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row>
    <row r="7" spans="1:287"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row>
    <row r="8" spans="1:287"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row>
    <row r="9" spans="1:287"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row>
    <row r="10" spans="1:287"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row>
    <row r="11" spans="1:287"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row>
    <row r="12" spans="1:287"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row>
    <row r="13" spans="1:287"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row>
    <row r="14" spans="1:287"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row>
    <row r="15" spans="1:287"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row>
    <row r="16" spans="1:287"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row>
    <row r="17" spans="1:287"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row>
    <row r="18" spans="1:287"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row>
    <row r="19" spans="1:287"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row>
    <row r="20" spans="1:287"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row>
    <row r="21" spans="1:287"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row>
    <row r="22" spans="1:287"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row>
    <row r="23" spans="1:287"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row>
    <row r="24" spans="1:287"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row>
    <row r="25" spans="1:287"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row>
    <row r="26" spans="1:287"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row>
    <row r="27" spans="1:287"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row>
    <row r="28" spans="1:287"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row>
    <row r="29" spans="1:287"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row>
    <row r="30" spans="1:287"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row>
    <row r="31" spans="1:287"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row>
    <row r="32" spans="1:287"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row>
    <row r="33" spans="1:287"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row>
    <row r="34" spans="1:287"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row>
    <row r="35" spans="1:287"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row>
    <row r="36" spans="1:287"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row>
    <row r="37" spans="1:287"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row>
    <row r="38" spans="1:287"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row>
    <row r="39" spans="1:287"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row>
    <row r="40" spans="1:287"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row>
    <row r="41" spans="1:287"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row>
    <row r="42" spans="1:287"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row>
    <row r="43" spans="1:287"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row>
    <row r="44" spans="1:287"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row>
    <row r="45" spans="1:287"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row>
    <row r="46" spans="1:287"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row>
    <row r="47" spans="1:287"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row>
    <row r="48" spans="1:287"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row>
    <row r="49" spans="1:287"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row>
    <row r="50" spans="1:287"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row>
    <row r="51" spans="1:287"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row>
    <row r="52" spans="1:287"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row>
    <row r="53" spans="1:287"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row>
    <row r="54" spans="1:287"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row>
    <row r="55" spans="1:287"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row>
    <row r="56" spans="1:287"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row>
    <row r="57" spans="1:287"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row>
    <row r="58" spans="1:287"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row>
    <row r="59" spans="1:287"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row>
    <row r="60" spans="1:287"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row>
    <row r="61" spans="1:287"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row>
    <row r="62" spans="1:287"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row>
    <row r="63" spans="1:287"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row>
    <row r="64" spans="1:287"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row>
    <row r="65" spans="1:287"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row>
    <row r="66" spans="1:287"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row>
    <row r="67" spans="1:287"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row>
    <row r="68" spans="1:287"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row>
    <row r="69" spans="1:287"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row>
    <row r="70" spans="1:287"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row>
    <row r="71" spans="1:287"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row>
    <row r="72" spans="1:287"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row>
    <row r="73" spans="1:287"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row>
    <row r="74" spans="1:287"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row>
    <row r="75" spans="1:287"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row>
    <row r="76" spans="1:287"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row>
    <row r="77" spans="1:287"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row>
    <row r="78" spans="1:287"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row>
    <row r="79" spans="1:287"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row>
    <row r="80" spans="1:287"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row>
    <row r="81" spans="1:287"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row>
    <row r="82" spans="1:287"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row>
    <row r="83" spans="1:287"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row>
    <row r="84" spans="1:287"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row>
    <row r="85" spans="1:287"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row>
    <row r="86" spans="1:287"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row>
    <row r="87" spans="1:287"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row>
    <row r="88" spans="1:287"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row>
    <row r="89" spans="1:287"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row>
    <row r="90" spans="1:287"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row>
    <row r="91" spans="1:287"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row>
    <row r="92" spans="1:287"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row>
    <row r="93" spans="1:287"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row>
    <row r="94" spans="1:287"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row>
    <row r="95" spans="1:287"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row>
    <row r="96" spans="1:287"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row>
    <row r="97" spans="1:287"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row>
    <row r="98" spans="1:287"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row>
    <row r="99" spans="1:287"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row>
    <row r="100" spans="1:287"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row>
    <row r="101" spans="1:287"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row>
    <row r="102" spans="1:287"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row>
    <row r="103" spans="1:287"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row>
    <row r="104" spans="1:287"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row>
    <row r="105" spans="1:287"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row>
    <row r="106" spans="1:287"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row>
    <row r="107" spans="1:287"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row>
    <row r="108" spans="1:287"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row>
    <row r="109" spans="1:287"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row>
    <row r="110" spans="1:287"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row>
    <row r="111" spans="1:287"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row>
    <row r="112" spans="1:287"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row>
    <row r="113" spans="1:287"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row>
    <row r="114" spans="1:287"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row>
    <row r="115" spans="1:287"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row>
    <row r="116" spans="1:287"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row>
    <row r="117" spans="1:287"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row>
    <row r="118" spans="1:287"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row>
    <row r="119" spans="1:287"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row>
    <row r="120" spans="1:287"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row>
    <row r="121" spans="1:287"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row>
    <row r="122" spans="1:287"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row>
    <row r="123" spans="1:287"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row>
    <row r="124" spans="1:287"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row>
    <row r="125" spans="1:287"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row>
    <row r="126" spans="1:287"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row>
    <row r="127" spans="1:287"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row>
    <row r="128" spans="1:287"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row>
    <row r="129" spans="1:287"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row>
    <row r="130" spans="1:287"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row>
    <row r="131" spans="1:287"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row>
    <row r="132" spans="1:287"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row>
    <row r="133" spans="1:287"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row>
    <row r="134" spans="1:287"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row>
    <row r="135" spans="1:287"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row>
    <row r="136" spans="1:287"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row>
    <row r="137" spans="1:287"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row>
    <row r="138" spans="1:287"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row>
    <row r="139" spans="1:287"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row>
    <row r="140" spans="1:287"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row>
    <row r="141" spans="1:287"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row>
    <row r="142" spans="1:287"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row>
    <row r="143" spans="1:287"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row>
    <row r="144" spans="1:287"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row>
    <row r="145" spans="1:287"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row>
    <row r="146" spans="1:287"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row>
    <row r="147" spans="1:287"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row>
    <row r="148" spans="1:287"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row>
    <row r="149" spans="1:287"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row>
    <row r="150" spans="1:287"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row>
    <row r="151" spans="1:287"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row>
    <row r="152" spans="1:287"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row>
    <row r="153" spans="1:287"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row>
    <row r="154" spans="1:287"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row>
    <row r="155" spans="1:287"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row>
    <row r="156" spans="1:287"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row>
    <row r="157" spans="1:287"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row>
    <row r="158" spans="1:287"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row>
    <row r="159" spans="1:287"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row>
    <row r="160" spans="1:287"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row>
    <row r="161" spans="1:287"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row>
    <row r="162" spans="1:287"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row>
    <row r="163" spans="1:287"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row>
    <row r="164" spans="1:287"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row>
    <row r="165" spans="1:287"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row>
    <row r="166" spans="1:287"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row>
    <row r="167" spans="1:287"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row>
    <row r="168" spans="1:287"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row>
    <row r="169" spans="1:287"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row>
    <row r="170" spans="1:287"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row>
    <row r="171" spans="1:287"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row>
    <row r="172" spans="1:287"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row>
    <row r="173" spans="1:287"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row>
    <row r="174" spans="1:287"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row>
    <row r="175" spans="1:287"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row>
    <row r="176" spans="1:287"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row>
    <row r="177" spans="1:287"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row>
    <row r="178" spans="1:287"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row>
    <row r="179" spans="1:287"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row>
    <row r="180" spans="1:287"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row>
    <row r="181" spans="1:287"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row>
    <row r="182" spans="1:287"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row>
    <row r="183" spans="1:287"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row>
    <row r="184" spans="1:287"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row>
    <row r="185" spans="1:287"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row>
    <row r="186" spans="1:287"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row>
    <row r="187" spans="1:287"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row>
    <row r="188" spans="1:287"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row>
    <row r="189" spans="1:287"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row>
    <row r="190" spans="1:287"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row>
    <row r="191" spans="1:287"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row>
    <row r="192" spans="1:287"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row>
    <row r="193" spans="1:287"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row>
    <row r="194" spans="1:287"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row>
    <row r="195" spans="1:287"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row>
    <row r="196" spans="1:287"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row>
    <row r="197" spans="1:287"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row>
    <row r="198" spans="1:287"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row>
    <row r="199" spans="1:287"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row>
    <row r="200" spans="1:287"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row>
    <row r="201" spans="1:287"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row>
    <row r="202" spans="1:287"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row>
    <row r="203" spans="1:287"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row>
    <row r="204" spans="1:287"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row>
    <row r="205" spans="1:287"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row>
    <row r="206" spans="1:287"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row>
    <row r="207" spans="1:287"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row>
    <row r="208" spans="1:287"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row>
    <row r="209" spans="1:287"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row>
    <row r="210" spans="1:287"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row>
    <row r="211" spans="1:287"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row>
    <row r="212" spans="1:287"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row>
    <row r="213" spans="1:287"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row>
    <row r="214" spans="1:287"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row>
    <row r="215" spans="1:287"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row>
    <row r="216" spans="1:287"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row>
    <row r="217" spans="1:287"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row>
    <row r="218" spans="1:287"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row>
    <row r="219" spans="1:287"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row>
    <row r="220" spans="1:287"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row>
    <row r="221" spans="1:287"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row>
    <row r="222" spans="1:287"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row>
    <row r="223" spans="1:287"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row>
    <row r="224" spans="1:287"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row>
    <row r="225" spans="1:287"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row>
    <row r="226" spans="1:287"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row>
    <row r="227" spans="1:287"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row>
    <row r="228" spans="1:287"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row>
    <row r="229" spans="1:287"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row>
    <row r="230" spans="1:287"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row>
    <row r="231" spans="1:287"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row>
    <row r="232" spans="1:287"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row>
    <row r="233" spans="1:287"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row>
    <row r="234" spans="1:287"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row>
    <row r="235" spans="1:287"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row>
    <row r="236" spans="1:287"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row>
    <row r="237" spans="1:287"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row>
    <row r="238" spans="1:287"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row>
    <row r="239" spans="1:287"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row>
    <row r="240" spans="1:287"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row>
    <row r="241" spans="1:287"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row>
    <row r="242" spans="1:287"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row>
    <row r="243" spans="1:287"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row>
    <row r="244" spans="1:287"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row>
    <row r="245" spans="1:287"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row>
    <row r="246" spans="1:287"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row>
    <row r="247" spans="1:287"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row>
    <row r="248" spans="1:287"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row>
    <row r="249" spans="1:287"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row>
    <row r="250" spans="1:287"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row>
    <row r="251" spans="1:287"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row>
    <row r="252" spans="1:287"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row>
    <row r="253" spans="1:287"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row>
    <row r="254" spans="1:287"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row>
    <row r="255" spans="1:287"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row>
    <row r="256" spans="1:287"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row>
    <row r="257" spans="1:287"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row>
    <row r="259" spans="1:287"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row>
    <row r="260" spans="1:287" x14ac:dyDescent="0.3">
      <c r="A260" s="86" t="s">
        <v>265</v>
      </c>
      <c r="B260" s="8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row>
    <row r="261" spans="1:287"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row>
    <row r="262" spans="1:287"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row>
    <row r="263" spans="1:287"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row>
    <row r="264" spans="1:287"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row>
    <row r="265" spans="1:287"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row>
    <row r="266" spans="1:287"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row>
    <row r="267" spans="1:287"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row>
    <row r="268" spans="1:287"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row>
    <row r="269" spans="1:287"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row>
    <row r="270" spans="1:287"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row>
    <row r="271" spans="1:287"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row>
    <row r="272" spans="1:287"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row>
    <row r="273" spans="1:287"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row>
    <row r="274" spans="1:287"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row>
    <row r="275" spans="1:287"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row>
    <row r="276" spans="1:287"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row>
    <row r="277" spans="1:287"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row>
    <row r="278" spans="1:287"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row>
    <row r="279" spans="1:287"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row>
    <row r="280" spans="1:287"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row>
    <row r="281" spans="1:287"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row>
    <row r="282" spans="1:287"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row>
    <row r="283" spans="1:287"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row>
    <row r="284" spans="1:287"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row>
    <row r="285" spans="1:287"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row>
    <row r="286" spans="1:287" x14ac:dyDescent="0.3">
      <c r="GR286" s="58"/>
      <c r="GS286" s="58"/>
      <c r="GT286" s="58"/>
      <c r="GU286" s="58"/>
      <c r="JC286" s="64"/>
      <c r="JD286" s="64"/>
      <c r="JE286" s="64"/>
      <c r="JF286" s="64"/>
    </row>
    <row r="287" spans="1:287"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row>
  </sheetData>
  <mergeCells count="1">
    <mergeCell ref="A260:B260"/>
  </mergeCells>
  <conditionalFormatting sqref="BA287:BD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BH287:BK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BO287:BR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BV287:BY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AT287:AW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AM287:AP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AF287:AI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Y287:AB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R287:U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K287:N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D287:G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CC287:CF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CJ287:CM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CQ287:CT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CX287:DA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DE287:DH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DL287:DO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DS287:DV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DZ287:EC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EG287:EJ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EN287:EQ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EU287:EX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FB287:FE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FI287:FL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FP287:FS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FW287:FZ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GD287:GG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GK287:GN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GR287:GU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GY287:HB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HF287:HI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HM287:HP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HT287:IK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IL287:IR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IU287:IY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JC287:JF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JJ287:JM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JQ287:JT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JX287:KA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25" zoomScale="85" zoomScaleNormal="85" workbookViewId="0">
      <selection activeCell="I9" sqref="I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NOVIEMBRE 19T.España</v>
      </c>
      <c r="F5" s="39" t="str">
        <f t="shared" si="0"/>
        <v xml:space="preserve"> DICIEMBRE 19T.España</v>
      </c>
      <c r="G5" s="39" t="str">
        <f t="shared" si="0"/>
        <v xml:space="preserve"> ENERO 20T.España</v>
      </c>
      <c r="H5" s="39" t="str">
        <f t="shared" si="0"/>
        <v xml:space="preserve"> FEBRERO 20T.España</v>
      </c>
      <c r="I5" s="39" t="str">
        <f t="shared" si="0"/>
        <v xml:space="preserve"> MARZO 20T.España</v>
      </c>
      <c r="J5" s="39" t="str">
        <f t="shared" si="0"/>
        <v xml:space="preserve"> ABRIL 20T.España</v>
      </c>
      <c r="K5" s="39" t="str">
        <f t="shared" si="0"/>
        <v xml:space="preserve"> MAYO 20T.España</v>
      </c>
      <c r="L5" s="39" t="str">
        <f t="shared" si="0"/>
        <v xml:space="preserve"> JUNIO 20T.España</v>
      </c>
      <c r="M5" s="39" t="str">
        <f t="shared" si="0"/>
        <v xml:space="preserve"> JULIO 20T.España</v>
      </c>
      <c r="N5" s="39" t="str">
        <f t="shared" si="0"/>
        <v xml:space="preserve"> AGOSTO 20T.España</v>
      </c>
      <c r="O5" s="39" t="str">
        <f t="shared" si="0"/>
        <v xml:space="preserve"> SEPTIEMBRE 20T.España</v>
      </c>
      <c r="P5" s="39" t="str">
        <f t="shared" si="0"/>
        <v xml:space="preserve"> OCTUBRE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Oliva'!$A$260:$ZW$260,,MAX(IF('Aceite de Oliva'!$A$260:$ZW$260&lt;&gt;"",COLUMN('Aceite de Oliva'!$A$260:$ZW$260)))-(7*E8))</f>
        <v xml:space="preserve"> NOVIEMBRE 19</v>
      </c>
      <c r="F9" s="6" t="str">
        <f t="array" ref="F9">INDEX('Aceite de Oliva'!$A$260:$ZW$260,,MAX(IF('Aceite de Oliva'!$A$260:$ZW$260&lt;&gt;"",COLUMN('Aceite de Oliva'!$A$260:$ZW$260)))-(7*F8))</f>
        <v xml:space="preserve"> DICIEMBRE 19</v>
      </c>
      <c r="G9" s="6" t="str">
        <f t="array" ref="G9">INDEX('Aceite de Oliva'!$A$260:$ZW$260,,MAX(IF('Aceite de Oliva'!$A$260:$ZW$260&lt;&gt;"",COLUMN('Aceite de Oliva'!$A$260:$ZW$260)))-(7*G8))</f>
        <v xml:space="preserve"> ENERO 20</v>
      </c>
      <c r="H9" s="6" t="str">
        <f t="array" ref="H9">INDEX('Aceite de Oliva'!$A$260:$ZW$260,,MAX(IF('Aceite de Oliva'!$A$260:$ZW$260&lt;&gt;"",COLUMN('Aceite de Oliva'!$A$260:$ZW$260)))-(7*H8))</f>
        <v xml:space="preserve"> FEBRERO 20</v>
      </c>
      <c r="I9" s="6" t="str">
        <f t="array" ref="I9">INDEX('Aceite de Oliva'!$A$260:$ZW$260,,MAX(IF('Aceite de Oliva'!$A$260:$ZW$260&lt;&gt;"",COLUMN('Aceite de Oliva'!$A$260:$ZW$260)))-(7*I8))</f>
        <v xml:space="preserve"> MARZO 20</v>
      </c>
      <c r="J9" s="6" t="str">
        <f t="array" ref="J9">INDEX('Aceite de Oliva'!$A$260:$ZW$260,,MAX(IF('Aceite de Oliva'!$A$260:$ZW$260&lt;&gt;"",COLUMN('Aceite de Oliva'!$A$260:$ZW$260)))-(7*J8))</f>
        <v xml:space="preserve"> ABRIL 20</v>
      </c>
      <c r="K9" s="6" t="str">
        <f t="array" ref="K9">INDEX('Aceite de Oliva'!$A$260:$ZW$260,,MAX(IF('Aceite de Oliva'!$A$260:$ZW$260&lt;&gt;"",COLUMN('Aceite de Oliva'!$A$260:$ZW$260)))-(7*K8))</f>
        <v xml:space="preserve"> MAYO 20</v>
      </c>
      <c r="L9" s="6" t="str">
        <f t="array" ref="L9">INDEX('Aceite de Oliva'!$A$260:$ZW$260,,MAX(IF('Aceite de Oliva'!$A$260:$ZW$260&lt;&gt;"",COLUMN('Aceite de Oliva'!$A$260:$ZW$260)))-(7*L8))</f>
        <v xml:space="preserve"> JUNIO 20</v>
      </c>
      <c r="M9" s="6" t="str">
        <f t="array" ref="M9">INDEX('Aceite de Oliva'!$A$260:$ZW$260,,MAX(IF('Aceite de Oliva'!$A$260:$ZW$260&lt;&gt;"",COLUMN('Aceite de Oliva'!$A$260:$ZW$260)))-(7*M8))</f>
        <v xml:space="preserve"> JULIO 20</v>
      </c>
      <c r="N9" s="6" t="str">
        <f t="array" ref="N9">INDEX('Aceite de Oliva'!$A$260:$ZW$260,,MAX(IF('Aceite de Oliva'!$A$260:$ZW$260&lt;&gt;"",COLUMN('Aceite de Oliva'!$A$260:$ZW$260)))-(7*N8))</f>
        <v xml:space="preserve"> AGOSTO 20</v>
      </c>
      <c r="O9" s="6" t="str">
        <f t="array" ref="O9">INDEX('Aceite de Oliva'!$A$260:$ZW$260,,MAX(IF('Aceite de Oliva'!$A$260:$ZW$260&lt;&gt;"",COLUMN('Aceite de Oliva'!$A$260:$ZW$260)))-(7*O8))</f>
        <v xml:space="preserve"> SEPTIEMBRE 20</v>
      </c>
      <c r="P9" s="6" t="str">
        <f t="array" ref="P9">INDEX('Aceite de Oliva'!$A$260:$ZW$260,,MAX(IF('Aceite de Oliva'!$A$260:$ZW$260&lt;&gt;"",COLUMN('Aceite de Oliva'!$A$260:$ZW$260))))</f>
        <v xml:space="preserve"> OCTUBRE 20</v>
      </c>
    </row>
    <row r="10" spans="2:17" x14ac:dyDescent="0.3">
      <c r="B10" s="15"/>
      <c r="C10" s="24">
        <v>2.5</v>
      </c>
      <c r="E10" s="40">
        <f t="array" ref="E10">INDEX('Aceite Virgen Extra'!$A$259:$ZW$285,MATCH($B10,'Aceite Virgen Extra'!$A$259:$A$285,0),MATCH(E$5,'Aceite Virgen Extra'!$A$259:$ZW$259,0))</f>
        <v>2.0300000000000002</v>
      </c>
      <c r="F10" s="40">
        <f t="array" ref="F10">INDEX('Aceite Virgen Extra'!$A$259:$ZW$285,MATCH($B10,'Aceite Virgen Extra'!$A$259:$A$285,0),MATCH(F$5,'Aceite Virgen Extra'!$A$259:$ZW$259,0))</f>
        <v>1.27</v>
      </c>
      <c r="G10" s="40">
        <f t="array" ref="G10">INDEX('Aceite Virgen Extra'!$A$259:$ZW$285,MATCH($B10,'Aceite Virgen Extra'!$A$259:$A$285,0),MATCH(G$5,'Aceite Virgen Extra'!$A$259:$ZW$259,0))</f>
        <v>1.31</v>
      </c>
      <c r="H10" s="40">
        <f t="array" ref="H10">INDEX('Aceite Virgen Extra'!$A$259:$ZW$285,MATCH($B10,'Aceite Virgen Extra'!$A$259:$A$285,0),MATCH(H$5,'Aceite Virgen Extra'!$A$259:$ZW$259,0))</f>
        <v>1.35</v>
      </c>
      <c r="I10" s="40">
        <f t="array" ref="I10">INDEX('Aceite Virgen Extra'!$A$259:$ZW$285,MATCH($B10,'Aceite Virgen Extra'!$A$259:$A$285,0),MATCH(I$5,'Aceite Virgen Extra'!$A$259:$ZW$259,0))</f>
        <v>1.81</v>
      </c>
      <c r="J10" s="40">
        <f t="array" ref="J10">INDEX('Aceite Virgen Extra'!$A$259:$ZW$285,MATCH($B10,'Aceite Virgen Extra'!$A$259:$A$285,0),MATCH(J$5,'Aceite Virgen Extra'!$A$259:$ZW$259,0))</f>
        <v>1.95</v>
      </c>
      <c r="K10" s="40">
        <f t="array" ref="K10">INDEX('Aceite Virgen Extra'!$A$259:$ZW$285,MATCH($B10,'Aceite Virgen Extra'!$A$259:$A$285,0),MATCH(K$5,'Aceite Virgen Extra'!$A$259:$ZW$259,0))</f>
        <v>2.94</v>
      </c>
      <c r="L10" s="40">
        <f t="array" ref="L10">INDEX('Aceite Virgen Extra'!$A$259:$ZW$285,MATCH($B10,'Aceite Virgen Extra'!$A$259:$A$285,0),MATCH(L$5,'Aceite Virgen Extra'!$A$259:$ZW$259,0))</f>
        <v>3.4100000000000006</v>
      </c>
      <c r="M10" s="40">
        <f t="array" ref="M10">INDEX('Aceite Virgen Extra'!$A$259:$ZW$285,MATCH($B10,'Aceite Virgen Extra'!$A$259:$A$285,0),MATCH(M$5,'Aceite Virgen Extra'!$A$259:$ZW$259,0))</f>
        <v>2.87</v>
      </c>
      <c r="N10" s="40">
        <f t="array" ref="N10">INDEX('Aceite Virgen Extra'!$A$259:$ZW$285,MATCH($B10,'Aceite Virgen Extra'!$A$259:$A$285,0),MATCH(N$5,'Aceite Virgen Extra'!$A$259:$ZW$259,0))</f>
        <v>2.5100000000000002</v>
      </c>
      <c r="O10" s="40">
        <f t="array" ref="O10">INDEX('Aceite Virgen Extra'!$A$259:$ZW$285,MATCH($B10,'Aceite Virgen Extra'!$A$259:$A$285,0),MATCH(O$5,'Aceite Virgen Extra'!$A$259:$ZW$259,0))</f>
        <v>1.97</v>
      </c>
      <c r="P10" s="40">
        <f t="array" ref="P10">INDEX('Aceite Virgen Extra'!$A$259:$ZW$285,MATCH($B10,'Aceite Virgen Extra'!$A$259:$A$285,0),MATCH(P$5,'Aceite Virgen Extra'!$A$259:$ZW$259,0))</f>
        <v>2.9600000000000004</v>
      </c>
    </row>
    <row r="11" spans="2:17" x14ac:dyDescent="0.3">
      <c r="B11" s="19">
        <f t="shared" ref="B11:B33" si="1">C10</f>
        <v>2.5</v>
      </c>
      <c r="C11" s="18">
        <f>ROUND(B11+$C$7,2)</f>
        <v>2.7</v>
      </c>
      <c r="E11" s="40">
        <f t="array" ref="E11">INDEX('Aceite Virgen Extra'!$A$259:$ZW$285,MATCH($B11,'Aceite Virgen Extra'!$A$259:$A$285,0),MATCH(E$5,'Aceite Virgen Extra'!$A$259:$ZW$259,0))</f>
        <v>2.59</v>
      </c>
      <c r="F11" s="40">
        <f t="array" ref="F11">INDEX('Aceite Virgen Extra'!$A$259:$ZW$285,MATCH($B11,'Aceite Virgen Extra'!$A$259:$A$285,0),MATCH(F$5,'Aceite Virgen Extra'!$A$259:$ZW$259,0))</f>
        <v>3.91</v>
      </c>
      <c r="G11" s="40">
        <f t="array" ref="G11">INDEX('Aceite Virgen Extra'!$A$259:$ZW$285,MATCH($B11,'Aceite Virgen Extra'!$A$259:$A$285,0),MATCH(G$5,'Aceite Virgen Extra'!$A$259:$ZW$259,0))</f>
        <v>1.53</v>
      </c>
      <c r="H11" s="40">
        <f t="array" ref="H11">INDEX('Aceite Virgen Extra'!$A$259:$ZW$285,MATCH($B11,'Aceite Virgen Extra'!$A$259:$A$285,0),MATCH(H$5,'Aceite Virgen Extra'!$A$259:$ZW$259,0))</f>
        <v>4.2200000000000006</v>
      </c>
      <c r="I11" s="40">
        <f t="array" ref="I11">INDEX('Aceite Virgen Extra'!$A$259:$ZW$285,MATCH($B11,'Aceite Virgen Extra'!$A$259:$A$285,0),MATCH(I$5,'Aceite Virgen Extra'!$A$259:$ZW$259,0))</f>
        <v>4.16</v>
      </c>
      <c r="J11" s="40">
        <f t="array" ref="J11">INDEX('Aceite Virgen Extra'!$A$259:$ZW$285,MATCH($B11,'Aceite Virgen Extra'!$A$259:$A$285,0),MATCH(J$5,'Aceite Virgen Extra'!$A$259:$ZW$259,0))</f>
        <v>2.64</v>
      </c>
      <c r="K11" s="40">
        <f t="array" ref="K11">INDEX('Aceite Virgen Extra'!$A$259:$ZW$285,MATCH($B11,'Aceite Virgen Extra'!$A$259:$A$285,0),MATCH(K$5,'Aceite Virgen Extra'!$A$259:$ZW$259,0))</f>
        <v>4.28</v>
      </c>
      <c r="L11" s="40">
        <f t="array" ref="L11">INDEX('Aceite Virgen Extra'!$A$259:$ZW$285,MATCH($B11,'Aceite Virgen Extra'!$A$259:$A$285,0),MATCH(L$5,'Aceite Virgen Extra'!$A$259:$ZW$259,0))</f>
        <v>4.4400000000000004</v>
      </c>
      <c r="M11" s="40">
        <f t="array" ref="M11">INDEX('Aceite Virgen Extra'!$A$259:$ZW$285,MATCH($B11,'Aceite Virgen Extra'!$A$259:$A$285,0),MATCH(M$5,'Aceite Virgen Extra'!$A$259:$ZW$259,0))</f>
        <v>5.6199999999999992</v>
      </c>
      <c r="N11" s="40">
        <f t="array" ref="N11">INDEX('Aceite Virgen Extra'!$A$259:$ZW$285,MATCH($B11,'Aceite Virgen Extra'!$A$259:$A$285,0),MATCH(N$5,'Aceite Virgen Extra'!$A$259:$ZW$259,0))</f>
        <v>5.3599999999999994</v>
      </c>
      <c r="O11" s="40">
        <f t="array" ref="O11">INDEX('Aceite Virgen Extra'!$A$259:$ZW$285,MATCH($B11,'Aceite Virgen Extra'!$A$259:$A$285,0),MATCH(O$5,'Aceite Virgen Extra'!$A$259:$ZW$259,0))</f>
        <v>3.36</v>
      </c>
      <c r="P11" s="40">
        <f t="array" ref="P11">INDEX('Aceite Virgen Extra'!$A$259:$ZW$285,MATCH($B11,'Aceite Virgen Extra'!$A$259:$A$285,0),MATCH(P$5,'Aceite Virgen Extra'!$A$259:$ZW$259,0))</f>
        <v>5.4499999999999993</v>
      </c>
    </row>
    <row r="12" spans="2:17" x14ac:dyDescent="0.3">
      <c r="B12" s="19">
        <f t="shared" si="1"/>
        <v>2.7</v>
      </c>
      <c r="C12" s="18">
        <f t="shared" ref="C12:C32" si="2">ROUND(B12+$C$7,2)</f>
        <v>2.9</v>
      </c>
      <c r="E12" s="40">
        <f t="array" ref="E12">INDEX('Aceite Virgen Extra'!$A$259:$ZW$285,MATCH($B12,'Aceite Virgen Extra'!$A$259:$A$285,0),MATCH(E$5,'Aceite Virgen Extra'!$A$259:$ZW$259,0))</f>
        <v>5.8800000000000008</v>
      </c>
      <c r="F12" s="40">
        <f t="array" ref="F12">INDEX('Aceite Virgen Extra'!$A$259:$ZW$285,MATCH($B12,'Aceite Virgen Extra'!$A$259:$A$285,0),MATCH(F$5,'Aceite Virgen Extra'!$A$259:$ZW$259,0))</f>
        <v>6.24</v>
      </c>
      <c r="G12" s="40">
        <f t="array" ref="G12">INDEX('Aceite Virgen Extra'!$A$259:$ZW$285,MATCH($B12,'Aceite Virgen Extra'!$A$259:$A$285,0),MATCH(G$5,'Aceite Virgen Extra'!$A$259:$ZW$259,0))</f>
        <v>15.84</v>
      </c>
      <c r="H12" s="40">
        <f t="array" ref="H12">INDEX('Aceite Virgen Extra'!$A$259:$ZW$285,MATCH($B12,'Aceite Virgen Extra'!$A$259:$A$285,0),MATCH(H$5,'Aceite Virgen Extra'!$A$259:$ZW$259,0))</f>
        <v>8.9300000000000015</v>
      </c>
      <c r="I12" s="40">
        <f t="array" ref="I12">INDEX('Aceite Virgen Extra'!$A$259:$ZW$285,MATCH($B12,'Aceite Virgen Extra'!$A$259:$A$285,0),MATCH(I$5,'Aceite Virgen Extra'!$A$259:$ZW$259,0))</f>
        <v>11.010000000000002</v>
      </c>
      <c r="J12" s="40">
        <f t="array" ref="J12">INDEX('Aceite Virgen Extra'!$A$259:$ZW$285,MATCH($B12,'Aceite Virgen Extra'!$A$259:$A$285,0),MATCH(J$5,'Aceite Virgen Extra'!$A$259:$ZW$259,0))</f>
        <v>7.3999999999999995</v>
      </c>
      <c r="K12" s="40">
        <f t="array" ref="K12">INDEX('Aceite Virgen Extra'!$A$259:$ZW$285,MATCH($B12,'Aceite Virgen Extra'!$A$259:$A$285,0),MATCH(K$5,'Aceite Virgen Extra'!$A$259:$ZW$259,0))</f>
        <v>6.5</v>
      </c>
      <c r="L12" s="40">
        <f t="array" ref="L12">INDEX('Aceite Virgen Extra'!$A$259:$ZW$285,MATCH($B12,'Aceite Virgen Extra'!$A$259:$A$285,0),MATCH(L$5,'Aceite Virgen Extra'!$A$259:$ZW$259,0))</f>
        <v>9.2800000000000011</v>
      </c>
      <c r="M12" s="40">
        <f t="array" ref="M12">INDEX('Aceite Virgen Extra'!$A$259:$ZW$285,MATCH($B12,'Aceite Virgen Extra'!$A$259:$A$285,0),MATCH(M$5,'Aceite Virgen Extra'!$A$259:$ZW$259,0))</f>
        <v>9.51</v>
      </c>
      <c r="N12" s="40">
        <f t="array" ref="N12">INDEX('Aceite Virgen Extra'!$A$259:$ZW$285,MATCH($B12,'Aceite Virgen Extra'!$A$259:$A$285,0),MATCH(N$5,'Aceite Virgen Extra'!$A$259:$ZW$259,0))</f>
        <v>11.590000000000002</v>
      </c>
      <c r="O12" s="40">
        <f t="array" ref="O12">INDEX('Aceite Virgen Extra'!$A$259:$ZW$285,MATCH($B12,'Aceite Virgen Extra'!$A$259:$A$285,0),MATCH(O$5,'Aceite Virgen Extra'!$A$259:$ZW$259,0))</f>
        <v>11.55</v>
      </c>
      <c r="P12" s="40">
        <f t="array" ref="P12">INDEX('Aceite Virgen Extra'!$A$259:$ZW$285,MATCH($B12,'Aceite Virgen Extra'!$A$259:$A$285,0),MATCH(P$5,'Aceite Virgen Extra'!$A$259:$ZW$259,0))</f>
        <v>14.099999999999998</v>
      </c>
    </row>
    <row r="13" spans="2:17" x14ac:dyDescent="0.3">
      <c r="B13" s="19">
        <f t="shared" si="1"/>
        <v>2.9</v>
      </c>
      <c r="C13" s="18">
        <f t="shared" si="2"/>
        <v>3.1</v>
      </c>
      <c r="E13" s="40">
        <f t="array" ref="E13">INDEX('Aceite Virgen Extra'!$A$259:$ZW$285,MATCH($B13,'Aceite Virgen Extra'!$A$259:$A$285,0),MATCH(E$5,'Aceite Virgen Extra'!$A$259:$ZW$259,0))</f>
        <v>9.2700000000000014</v>
      </c>
      <c r="F13" s="40">
        <f t="array" ref="F13">INDEX('Aceite Virgen Extra'!$A$259:$ZW$285,MATCH($B13,'Aceite Virgen Extra'!$A$259:$A$285,0),MATCH(F$5,'Aceite Virgen Extra'!$A$259:$ZW$259,0))</f>
        <v>8.5499999999999989</v>
      </c>
      <c r="G13" s="40">
        <f t="array" ref="G13">INDEX('Aceite Virgen Extra'!$A$259:$ZW$285,MATCH($B13,'Aceite Virgen Extra'!$A$259:$A$285,0),MATCH(G$5,'Aceite Virgen Extra'!$A$259:$ZW$259,0))</f>
        <v>5.03</v>
      </c>
      <c r="H13" s="40">
        <f t="array" ref="H13">INDEX('Aceite Virgen Extra'!$A$259:$ZW$285,MATCH($B13,'Aceite Virgen Extra'!$A$259:$A$285,0),MATCH(H$5,'Aceite Virgen Extra'!$A$259:$ZW$259,0))</f>
        <v>9.91</v>
      </c>
      <c r="I13" s="40">
        <f t="array" ref="I13">INDEX('Aceite Virgen Extra'!$A$259:$ZW$285,MATCH($B13,'Aceite Virgen Extra'!$A$259:$A$285,0),MATCH(I$5,'Aceite Virgen Extra'!$A$259:$ZW$259,0))</f>
        <v>7.76</v>
      </c>
      <c r="J13" s="40">
        <f t="array" ref="J13">INDEX('Aceite Virgen Extra'!$A$259:$ZW$285,MATCH($B13,'Aceite Virgen Extra'!$A$259:$A$285,0),MATCH(J$5,'Aceite Virgen Extra'!$A$259:$ZW$259,0))</f>
        <v>9.16</v>
      </c>
      <c r="K13" s="40">
        <f t="array" ref="K13">INDEX('Aceite Virgen Extra'!$A$259:$ZW$285,MATCH($B13,'Aceite Virgen Extra'!$A$259:$A$285,0),MATCH(K$5,'Aceite Virgen Extra'!$A$259:$ZW$259,0))</f>
        <v>10.209999999999999</v>
      </c>
      <c r="L13" s="40">
        <f t="array" ref="L13">INDEX('Aceite Virgen Extra'!$A$259:$ZW$285,MATCH($B13,'Aceite Virgen Extra'!$A$259:$A$285,0),MATCH(L$5,'Aceite Virgen Extra'!$A$259:$ZW$259,0))</f>
        <v>8.16</v>
      </c>
      <c r="M13" s="40">
        <f t="array" ref="M13">INDEX('Aceite Virgen Extra'!$A$259:$ZW$285,MATCH($B13,'Aceite Virgen Extra'!$A$259:$A$285,0),MATCH(M$5,'Aceite Virgen Extra'!$A$259:$ZW$259,0))</f>
        <v>9.379999999999999</v>
      </c>
      <c r="N13" s="40">
        <f t="array" ref="N13">INDEX('Aceite Virgen Extra'!$A$259:$ZW$285,MATCH($B13,'Aceite Virgen Extra'!$A$259:$A$285,0),MATCH(N$5,'Aceite Virgen Extra'!$A$259:$ZW$259,0))</f>
        <v>9.7000000000000011</v>
      </c>
      <c r="O13" s="40">
        <f t="array" ref="O13">INDEX('Aceite Virgen Extra'!$A$259:$ZW$285,MATCH($B13,'Aceite Virgen Extra'!$A$259:$A$285,0),MATCH(O$5,'Aceite Virgen Extra'!$A$259:$ZW$259,0))</f>
        <v>14.35</v>
      </c>
      <c r="P13" s="40">
        <f t="array" ref="P13">INDEX('Aceite Virgen Extra'!$A$259:$ZW$285,MATCH($B13,'Aceite Virgen Extra'!$A$259:$A$285,0),MATCH(P$5,'Aceite Virgen Extra'!$A$259:$ZW$259,0))</f>
        <v>9.629999999999999</v>
      </c>
    </row>
    <row r="14" spans="2:17" x14ac:dyDescent="0.3">
      <c r="B14" s="19">
        <f t="shared" si="1"/>
        <v>3.1</v>
      </c>
      <c r="C14" s="18">
        <f t="shared" si="2"/>
        <v>3.3</v>
      </c>
      <c r="E14" s="40">
        <f t="array" ref="E14">INDEX('Aceite Virgen Extra'!$A$259:$ZW$285,MATCH($B14,'Aceite Virgen Extra'!$A$259:$A$285,0),MATCH(E$5,'Aceite Virgen Extra'!$A$259:$ZW$259,0))</f>
        <v>11.750000000000002</v>
      </c>
      <c r="F14" s="40">
        <f t="array" ref="F14">INDEX('Aceite Virgen Extra'!$A$259:$ZW$285,MATCH($B14,'Aceite Virgen Extra'!$A$259:$A$285,0),MATCH(F$5,'Aceite Virgen Extra'!$A$259:$ZW$259,0))</f>
        <v>10.65</v>
      </c>
      <c r="G14" s="40">
        <f t="array" ref="G14">INDEX('Aceite Virgen Extra'!$A$259:$ZW$285,MATCH($B14,'Aceite Virgen Extra'!$A$259:$A$285,0),MATCH(G$5,'Aceite Virgen Extra'!$A$259:$ZW$259,0))</f>
        <v>10.29</v>
      </c>
      <c r="H14" s="40">
        <f t="array" ref="H14">INDEX('Aceite Virgen Extra'!$A$259:$ZW$285,MATCH($B14,'Aceite Virgen Extra'!$A$259:$A$285,0),MATCH(H$5,'Aceite Virgen Extra'!$A$259:$ZW$259,0))</f>
        <v>7.73</v>
      </c>
      <c r="I14" s="40">
        <f t="array" ref="I14">INDEX('Aceite Virgen Extra'!$A$259:$ZW$285,MATCH($B14,'Aceite Virgen Extra'!$A$259:$A$285,0),MATCH(I$5,'Aceite Virgen Extra'!$A$259:$ZW$259,0))</f>
        <v>11.26</v>
      </c>
      <c r="J14" s="40">
        <f t="array" ref="J14">INDEX('Aceite Virgen Extra'!$A$259:$ZW$285,MATCH($B14,'Aceite Virgen Extra'!$A$259:$A$285,0),MATCH(J$5,'Aceite Virgen Extra'!$A$259:$ZW$259,0))</f>
        <v>9.61</v>
      </c>
      <c r="K14" s="40">
        <f t="array" ref="K14">INDEX('Aceite Virgen Extra'!$A$259:$ZW$285,MATCH($B14,'Aceite Virgen Extra'!$A$259:$A$285,0),MATCH(K$5,'Aceite Virgen Extra'!$A$259:$ZW$259,0))</f>
        <v>11.480000000000002</v>
      </c>
      <c r="L14" s="40">
        <f t="array" ref="L14">INDEX('Aceite Virgen Extra'!$A$259:$ZW$285,MATCH($B14,'Aceite Virgen Extra'!$A$259:$A$285,0),MATCH(L$5,'Aceite Virgen Extra'!$A$259:$ZW$259,0))</f>
        <v>11.930000000000001</v>
      </c>
      <c r="M14" s="40">
        <f t="array" ref="M14">INDEX('Aceite Virgen Extra'!$A$259:$ZW$285,MATCH($B14,'Aceite Virgen Extra'!$A$259:$A$285,0),MATCH(M$5,'Aceite Virgen Extra'!$A$259:$ZW$259,0))</f>
        <v>10.279999999999998</v>
      </c>
      <c r="N14" s="40">
        <f t="array" ref="N14">INDEX('Aceite Virgen Extra'!$A$259:$ZW$285,MATCH($B14,'Aceite Virgen Extra'!$A$259:$A$285,0),MATCH(N$5,'Aceite Virgen Extra'!$A$259:$ZW$259,0))</f>
        <v>10.32</v>
      </c>
      <c r="O14" s="40">
        <f t="array" ref="O14">INDEX('Aceite Virgen Extra'!$A$259:$ZW$285,MATCH($B14,'Aceite Virgen Extra'!$A$259:$A$285,0),MATCH(O$5,'Aceite Virgen Extra'!$A$259:$ZW$259,0))</f>
        <v>9.61</v>
      </c>
      <c r="P14" s="40">
        <f t="array" ref="P14">INDEX('Aceite Virgen Extra'!$A$259:$ZW$285,MATCH($B14,'Aceite Virgen Extra'!$A$259:$A$285,0),MATCH(P$5,'Aceite Virgen Extra'!$A$259:$ZW$259,0))</f>
        <v>8.48</v>
      </c>
    </row>
    <row r="15" spans="2:17" x14ac:dyDescent="0.3">
      <c r="B15" s="19">
        <f t="shared" si="1"/>
        <v>3.3</v>
      </c>
      <c r="C15" s="18">
        <f t="shared" si="2"/>
        <v>3.5</v>
      </c>
      <c r="E15" s="40">
        <f t="array" ref="E15">INDEX('Aceite Virgen Extra'!$A$259:$ZW$285,MATCH($B15,'Aceite Virgen Extra'!$A$259:$A$285,0),MATCH(E$5,'Aceite Virgen Extra'!$A$259:$ZW$259,0))</f>
        <v>4.82</v>
      </c>
      <c r="F15" s="40">
        <f t="array" ref="F15">INDEX('Aceite Virgen Extra'!$A$259:$ZW$285,MATCH($B15,'Aceite Virgen Extra'!$A$259:$A$285,0),MATCH(F$5,'Aceite Virgen Extra'!$A$259:$ZW$259,0))</f>
        <v>3.73</v>
      </c>
      <c r="G15" s="40">
        <f t="array" ref="G15">INDEX('Aceite Virgen Extra'!$A$259:$ZW$285,MATCH($B15,'Aceite Virgen Extra'!$A$259:$A$285,0),MATCH(G$5,'Aceite Virgen Extra'!$A$259:$ZW$259,0))</f>
        <v>6.58</v>
      </c>
      <c r="H15" s="40">
        <f t="array" ref="H15">INDEX('Aceite Virgen Extra'!$A$259:$ZW$285,MATCH($B15,'Aceite Virgen Extra'!$A$259:$A$285,0),MATCH(H$5,'Aceite Virgen Extra'!$A$259:$ZW$259,0))</f>
        <v>8.0400000000000009</v>
      </c>
      <c r="I15" s="40">
        <f t="array" ref="I15">INDEX('Aceite Virgen Extra'!$A$259:$ZW$285,MATCH($B15,'Aceite Virgen Extra'!$A$259:$A$285,0),MATCH(I$5,'Aceite Virgen Extra'!$A$259:$ZW$259,0))</f>
        <v>8.07</v>
      </c>
      <c r="J15" s="40">
        <f t="array" ref="J15">INDEX('Aceite Virgen Extra'!$A$259:$ZW$285,MATCH($B15,'Aceite Virgen Extra'!$A$259:$A$285,0),MATCH(J$5,'Aceite Virgen Extra'!$A$259:$ZW$259,0))</f>
        <v>6.4099999999999993</v>
      </c>
      <c r="K15" s="40">
        <f t="array" ref="K15">INDEX('Aceite Virgen Extra'!$A$259:$ZW$285,MATCH($B15,'Aceite Virgen Extra'!$A$259:$A$285,0),MATCH(K$5,'Aceite Virgen Extra'!$A$259:$ZW$259,0))</f>
        <v>7.17</v>
      </c>
      <c r="L15" s="40">
        <f t="array" ref="L15">INDEX('Aceite Virgen Extra'!$A$259:$ZW$285,MATCH($B15,'Aceite Virgen Extra'!$A$259:$A$285,0),MATCH(L$5,'Aceite Virgen Extra'!$A$259:$ZW$259,0))</f>
        <v>5.82</v>
      </c>
      <c r="M15" s="40">
        <f t="array" ref="M15">INDEX('Aceite Virgen Extra'!$A$259:$ZW$285,MATCH($B15,'Aceite Virgen Extra'!$A$259:$A$285,0),MATCH(M$5,'Aceite Virgen Extra'!$A$259:$ZW$259,0))</f>
        <v>6.07</v>
      </c>
      <c r="N15" s="40">
        <f t="array" ref="N15">INDEX('Aceite Virgen Extra'!$A$259:$ZW$285,MATCH($B15,'Aceite Virgen Extra'!$A$259:$A$285,0),MATCH(N$5,'Aceite Virgen Extra'!$A$259:$ZW$259,0))</f>
        <v>5.24</v>
      </c>
      <c r="O15" s="40">
        <f t="array" ref="O15">INDEX('Aceite Virgen Extra'!$A$259:$ZW$285,MATCH($B15,'Aceite Virgen Extra'!$A$259:$A$285,0),MATCH(O$5,'Aceite Virgen Extra'!$A$259:$ZW$259,0))</f>
        <v>4.8599999999999994</v>
      </c>
      <c r="P15" s="40">
        <f t="array" ref="P15">INDEX('Aceite Virgen Extra'!$A$259:$ZW$285,MATCH($B15,'Aceite Virgen Extra'!$A$259:$A$285,0),MATCH(P$5,'Aceite Virgen Extra'!$A$259:$ZW$259,0))</f>
        <v>4.59</v>
      </c>
    </row>
    <row r="16" spans="2:17" x14ac:dyDescent="0.3">
      <c r="B16" s="19">
        <f t="shared" si="1"/>
        <v>3.5</v>
      </c>
      <c r="C16" s="18">
        <f t="shared" si="2"/>
        <v>3.7</v>
      </c>
      <c r="E16" s="40">
        <f t="array" ref="E16">INDEX('Aceite Virgen Extra'!$A$259:$ZW$285,MATCH($B16,'Aceite Virgen Extra'!$A$259:$A$285,0),MATCH(E$5,'Aceite Virgen Extra'!$A$259:$ZW$259,0))</f>
        <v>15.71</v>
      </c>
      <c r="F16" s="40">
        <f t="array" ref="F16">INDEX('Aceite Virgen Extra'!$A$259:$ZW$285,MATCH($B16,'Aceite Virgen Extra'!$A$259:$A$285,0),MATCH(F$5,'Aceite Virgen Extra'!$A$259:$ZW$259,0))</f>
        <v>15.729999999999999</v>
      </c>
      <c r="G16" s="40">
        <f t="array" ref="G16">INDEX('Aceite Virgen Extra'!$A$259:$ZW$285,MATCH($B16,'Aceite Virgen Extra'!$A$259:$A$285,0),MATCH(G$5,'Aceite Virgen Extra'!$A$259:$ZW$259,0))</f>
        <v>13.74</v>
      </c>
      <c r="H16" s="40">
        <f t="array" ref="H16">INDEX('Aceite Virgen Extra'!$A$259:$ZW$285,MATCH($B16,'Aceite Virgen Extra'!$A$259:$A$285,0),MATCH(H$5,'Aceite Virgen Extra'!$A$259:$ZW$259,0))</f>
        <v>13.61</v>
      </c>
      <c r="I16" s="40">
        <f t="array" ref="I16">INDEX('Aceite Virgen Extra'!$A$259:$ZW$285,MATCH($B16,'Aceite Virgen Extra'!$A$259:$A$285,0),MATCH(I$5,'Aceite Virgen Extra'!$A$259:$ZW$259,0))</f>
        <v>15.54</v>
      </c>
      <c r="J16" s="40">
        <f t="array" ref="J16">INDEX('Aceite Virgen Extra'!$A$259:$ZW$285,MATCH($B16,'Aceite Virgen Extra'!$A$259:$A$285,0),MATCH(J$5,'Aceite Virgen Extra'!$A$259:$ZW$259,0))</f>
        <v>19.39</v>
      </c>
      <c r="K16" s="40">
        <f t="array" ref="K16">INDEX('Aceite Virgen Extra'!$A$259:$ZW$285,MATCH($B16,'Aceite Virgen Extra'!$A$259:$A$285,0),MATCH(K$5,'Aceite Virgen Extra'!$A$259:$ZW$259,0))</f>
        <v>16.55</v>
      </c>
      <c r="L16" s="40">
        <f t="array" ref="L16">INDEX('Aceite Virgen Extra'!$A$259:$ZW$285,MATCH($B16,'Aceite Virgen Extra'!$A$259:$A$285,0),MATCH(L$5,'Aceite Virgen Extra'!$A$259:$ZW$259,0))</f>
        <v>16.48</v>
      </c>
      <c r="M16" s="40">
        <f t="array" ref="M16">INDEX('Aceite Virgen Extra'!$A$259:$ZW$285,MATCH($B16,'Aceite Virgen Extra'!$A$259:$A$285,0),MATCH(M$5,'Aceite Virgen Extra'!$A$259:$ZW$259,0))</f>
        <v>14.66</v>
      </c>
      <c r="N16" s="40">
        <f t="array" ref="N16">INDEX('Aceite Virgen Extra'!$A$259:$ZW$285,MATCH($B16,'Aceite Virgen Extra'!$A$259:$A$285,0),MATCH(N$5,'Aceite Virgen Extra'!$A$259:$ZW$259,0))</f>
        <v>13.1</v>
      </c>
      <c r="O16" s="40">
        <f t="array" ref="O16">INDEX('Aceite Virgen Extra'!$A$259:$ZW$285,MATCH($B16,'Aceite Virgen Extra'!$A$259:$A$285,0),MATCH(O$5,'Aceite Virgen Extra'!$A$259:$ZW$259,0))</f>
        <v>14.23</v>
      </c>
      <c r="P16" s="40">
        <f t="array" ref="P16">INDEX('Aceite Virgen Extra'!$A$259:$ZW$285,MATCH($B16,'Aceite Virgen Extra'!$A$259:$A$285,0),MATCH(P$5,'Aceite Virgen Extra'!$A$259:$ZW$259,0))</f>
        <v>13.65</v>
      </c>
    </row>
    <row r="17" spans="2:16" x14ac:dyDescent="0.3">
      <c r="B17" s="19">
        <f t="shared" si="1"/>
        <v>3.7</v>
      </c>
      <c r="C17" s="18">
        <f t="shared" si="2"/>
        <v>3.9</v>
      </c>
      <c r="E17" s="40">
        <f t="array" ref="E17">INDEX('Aceite Virgen Extra'!$A$259:$ZW$285,MATCH($B17,'Aceite Virgen Extra'!$A$259:$A$285,0),MATCH(E$5,'Aceite Virgen Extra'!$A$259:$ZW$259,0))</f>
        <v>3.0600000000000005</v>
      </c>
      <c r="F17" s="40">
        <f t="array" ref="F17">INDEX('Aceite Virgen Extra'!$A$259:$ZW$285,MATCH($B17,'Aceite Virgen Extra'!$A$259:$A$285,0),MATCH(F$5,'Aceite Virgen Extra'!$A$259:$ZW$259,0))</f>
        <v>2.31</v>
      </c>
      <c r="G17" s="40">
        <f t="array" ref="G17">INDEX('Aceite Virgen Extra'!$A$259:$ZW$285,MATCH($B17,'Aceite Virgen Extra'!$A$259:$A$285,0),MATCH(G$5,'Aceite Virgen Extra'!$A$259:$ZW$259,0))</f>
        <v>2.39</v>
      </c>
      <c r="H17" s="40">
        <f t="array" ref="H17">INDEX('Aceite Virgen Extra'!$A$259:$ZW$285,MATCH($B17,'Aceite Virgen Extra'!$A$259:$A$285,0),MATCH(H$5,'Aceite Virgen Extra'!$A$259:$ZW$259,0))</f>
        <v>2.1100000000000003</v>
      </c>
      <c r="I17" s="40">
        <f t="array" ref="I17">INDEX('Aceite Virgen Extra'!$A$259:$ZW$285,MATCH($B17,'Aceite Virgen Extra'!$A$259:$A$285,0),MATCH(I$5,'Aceite Virgen Extra'!$A$259:$ZW$259,0))</f>
        <v>2.29</v>
      </c>
      <c r="J17" s="40">
        <f t="array" ref="J17">INDEX('Aceite Virgen Extra'!$A$259:$ZW$285,MATCH($B17,'Aceite Virgen Extra'!$A$259:$A$285,0),MATCH(J$5,'Aceite Virgen Extra'!$A$259:$ZW$259,0))</f>
        <v>2.66</v>
      </c>
      <c r="K17" s="40">
        <f t="array" ref="K17">INDEX('Aceite Virgen Extra'!$A$259:$ZW$285,MATCH($B17,'Aceite Virgen Extra'!$A$259:$A$285,0),MATCH(K$5,'Aceite Virgen Extra'!$A$259:$ZW$259,0))</f>
        <v>2.17</v>
      </c>
      <c r="L17" s="40">
        <f t="array" ref="L17">INDEX('Aceite Virgen Extra'!$A$259:$ZW$285,MATCH($B17,'Aceite Virgen Extra'!$A$259:$A$285,0),MATCH(L$5,'Aceite Virgen Extra'!$A$259:$ZW$259,0))</f>
        <v>1.02</v>
      </c>
      <c r="M17" s="40">
        <f t="array" ref="M17">INDEX('Aceite Virgen Extra'!$A$259:$ZW$285,MATCH($B17,'Aceite Virgen Extra'!$A$259:$A$285,0),MATCH(M$5,'Aceite Virgen Extra'!$A$259:$ZW$259,0))</f>
        <v>2.9899999999999998</v>
      </c>
      <c r="N17" s="40">
        <f t="array" ref="N17">INDEX('Aceite Virgen Extra'!$A$259:$ZW$285,MATCH($B17,'Aceite Virgen Extra'!$A$259:$A$285,0),MATCH(N$5,'Aceite Virgen Extra'!$A$259:$ZW$259,0))</f>
        <v>1.28</v>
      </c>
      <c r="O17" s="40">
        <f t="array" ref="O17">INDEX('Aceite Virgen Extra'!$A$259:$ZW$285,MATCH($B17,'Aceite Virgen Extra'!$A$259:$A$285,0),MATCH(O$5,'Aceite Virgen Extra'!$A$259:$ZW$259,0))</f>
        <v>2.17</v>
      </c>
      <c r="P17" s="40">
        <f t="array" ref="P17">INDEX('Aceite Virgen Extra'!$A$259:$ZW$285,MATCH($B17,'Aceite Virgen Extra'!$A$259:$A$285,0),MATCH(P$5,'Aceite Virgen Extra'!$A$259:$ZW$259,0))</f>
        <v>2.2400000000000002</v>
      </c>
    </row>
    <row r="18" spans="2:16" x14ac:dyDescent="0.3">
      <c r="B18" s="19">
        <f t="shared" si="1"/>
        <v>3.9</v>
      </c>
      <c r="C18" s="18">
        <f t="shared" si="2"/>
        <v>4.0999999999999996</v>
      </c>
      <c r="E18" s="40">
        <f t="array" ref="E18">INDEX('Aceite Virgen Extra'!$A$259:$ZW$285,MATCH($B18,'Aceite Virgen Extra'!$A$259:$A$285,0),MATCH(E$5,'Aceite Virgen Extra'!$A$259:$ZW$259,0))</f>
        <v>4.88</v>
      </c>
      <c r="F18" s="40">
        <f t="array" ref="F18">INDEX('Aceite Virgen Extra'!$A$259:$ZW$285,MATCH($B18,'Aceite Virgen Extra'!$A$259:$A$285,0),MATCH(F$5,'Aceite Virgen Extra'!$A$259:$ZW$259,0))</f>
        <v>2.8100000000000005</v>
      </c>
      <c r="G18" s="40">
        <f t="array" ref="G18">INDEX('Aceite Virgen Extra'!$A$259:$ZW$285,MATCH($B18,'Aceite Virgen Extra'!$A$259:$A$285,0),MATCH(G$5,'Aceite Virgen Extra'!$A$259:$ZW$259,0))</f>
        <v>3.32</v>
      </c>
      <c r="H18" s="40">
        <f t="array" ref="H18">INDEX('Aceite Virgen Extra'!$A$259:$ZW$285,MATCH($B18,'Aceite Virgen Extra'!$A$259:$A$285,0),MATCH(H$5,'Aceite Virgen Extra'!$A$259:$ZW$259,0))</f>
        <v>4.2300000000000004</v>
      </c>
      <c r="I18" s="40">
        <f t="array" ref="I18">INDEX('Aceite Virgen Extra'!$A$259:$ZW$285,MATCH($B18,'Aceite Virgen Extra'!$A$259:$A$285,0),MATCH(I$5,'Aceite Virgen Extra'!$A$259:$ZW$259,0))</f>
        <v>3.98</v>
      </c>
      <c r="J18" s="40">
        <f t="array" ref="J18">INDEX('Aceite Virgen Extra'!$A$259:$ZW$285,MATCH($B18,'Aceite Virgen Extra'!$A$259:$A$285,0),MATCH(J$5,'Aceite Virgen Extra'!$A$259:$ZW$259,0))</f>
        <v>3.9499999999999997</v>
      </c>
      <c r="K18" s="40">
        <f t="array" ref="K18">INDEX('Aceite Virgen Extra'!$A$259:$ZW$285,MATCH($B18,'Aceite Virgen Extra'!$A$259:$A$285,0),MATCH(K$5,'Aceite Virgen Extra'!$A$259:$ZW$259,0))</f>
        <v>3.7800000000000002</v>
      </c>
      <c r="L18" s="40">
        <f t="array" ref="L18">INDEX('Aceite Virgen Extra'!$A$259:$ZW$285,MATCH($B18,'Aceite Virgen Extra'!$A$259:$A$285,0),MATCH(L$5,'Aceite Virgen Extra'!$A$259:$ZW$259,0))</f>
        <v>3.16</v>
      </c>
      <c r="M18" s="40">
        <f t="array" ref="M18">INDEX('Aceite Virgen Extra'!$A$259:$ZW$285,MATCH($B18,'Aceite Virgen Extra'!$A$259:$A$285,0),MATCH(M$5,'Aceite Virgen Extra'!$A$259:$ZW$259,0))</f>
        <v>2.82</v>
      </c>
      <c r="N18" s="40">
        <f t="array" ref="N18">INDEX('Aceite Virgen Extra'!$A$259:$ZW$285,MATCH($B18,'Aceite Virgen Extra'!$A$259:$A$285,0),MATCH(N$5,'Aceite Virgen Extra'!$A$259:$ZW$259,0))</f>
        <v>4.2</v>
      </c>
      <c r="O18" s="40">
        <f t="array" ref="O18">INDEX('Aceite Virgen Extra'!$A$259:$ZW$285,MATCH($B18,'Aceite Virgen Extra'!$A$259:$A$285,0),MATCH(O$5,'Aceite Virgen Extra'!$A$259:$ZW$259,0))</f>
        <v>2.6999999999999997</v>
      </c>
      <c r="P18" s="40">
        <f t="array" ref="P18">INDEX('Aceite Virgen Extra'!$A$259:$ZW$285,MATCH($B18,'Aceite Virgen Extra'!$A$259:$A$285,0),MATCH(P$5,'Aceite Virgen Extra'!$A$259:$ZW$259,0))</f>
        <v>4.0299999999999994</v>
      </c>
    </row>
    <row r="19" spans="2:16" x14ac:dyDescent="0.3">
      <c r="B19" s="19">
        <f t="shared" si="1"/>
        <v>4.0999999999999996</v>
      </c>
      <c r="C19" s="18">
        <f t="shared" si="2"/>
        <v>4.3</v>
      </c>
      <c r="E19" s="40">
        <f t="array" ref="E19">INDEX('Aceite Virgen Extra'!$A$259:$ZW$285,MATCH($B19,'Aceite Virgen Extra'!$A$259:$A$285,0),MATCH(E$5,'Aceite Virgen Extra'!$A$259:$ZW$259,0))</f>
        <v>2.9399999999999995</v>
      </c>
      <c r="F19" s="40">
        <f t="array" ref="F19">INDEX('Aceite Virgen Extra'!$A$259:$ZW$285,MATCH($B19,'Aceite Virgen Extra'!$A$259:$A$285,0),MATCH(F$5,'Aceite Virgen Extra'!$A$259:$ZW$259,0))</f>
        <v>2.48</v>
      </c>
      <c r="G19" s="40">
        <f t="array" ref="G19">INDEX('Aceite Virgen Extra'!$A$259:$ZW$285,MATCH($B19,'Aceite Virgen Extra'!$A$259:$A$285,0),MATCH(G$5,'Aceite Virgen Extra'!$A$259:$ZW$259,0))</f>
        <v>5.99</v>
      </c>
      <c r="H19" s="40">
        <f t="array" ref="H19">INDEX('Aceite Virgen Extra'!$A$259:$ZW$285,MATCH($B19,'Aceite Virgen Extra'!$A$259:$A$285,0),MATCH(H$5,'Aceite Virgen Extra'!$A$259:$ZW$259,0))</f>
        <v>2.67</v>
      </c>
      <c r="I19" s="40">
        <f t="array" ref="I19">INDEX('Aceite Virgen Extra'!$A$259:$ZW$285,MATCH($B19,'Aceite Virgen Extra'!$A$259:$A$285,0),MATCH(I$5,'Aceite Virgen Extra'!$A$259:$ZW$259,0))</f>
        <v>3.33</v>
      </c>
      <c r="J19" s="40">
        <f t="array" ref="J19">INDEX('Aceite Virgen Extra'!$A$259:$ZW$285,MATCH($B19,'Aceite Virgen Extra'!$A$259:$A$285,0),MATCH(J$5,'Aceite Virgen Extra'!$A$259:$ZW$259,0))</f>
        <v>4.33</v>
      </c>
      <c r="K19" s="40">
        <f t="array" ref="K19">INDEX('Aceite Virgen Extra'!$A$259:$ZW$285,MATCH($B19,'Aceite Virgen Extra'!$A$259:$A$285,0),MATCH(K$5,'Aceite Virgen Extra'!$A$259:$ZW$259,0))</f>
        <v>3.2199999999999998</v>
      </c>
      <c r="L19" s="40">
        <f t="array" ref="L19">INDEX('Aceite Virgen Extra'!$A$259:$ZW$285,MATCH($B19,'Aceite Virgen Extra'!$A$259:$A$285,0),MATCH(L$5,'Aceite Virgen Extra'!$A$259:$ZW$259,0))</f>
        <v>2.9399999999999995</v>
      </c>
      <c r="M19" s="40">
        <f t="array" ref="M19">INDEX('Aceite Virgen Extra'!$A$259:$ZW$285,MATCH($B19,'Aceite Virgen Extra'!$A$259:$A$285,0),MATCH(M$5,'Aceite Virgen Extra'!$A$259:$ZW$259,0))</f>
        <v>3.38</v>
      </c>
      <c r="N19" s="40">
        <f t="array" ref="N19">INDEX('Aceite Virgen Extra'!$A$259:$ZW$285,MATCH($B19,'Aceite Virgen Extra'!$A$259:$A$285,0),MATCH(N$5,'Aceite Virgen Extra'!$A$259:$ZW$259,0))</f>
        <v>4.87</v>
      </c>
      <c r="O19" s="40">
        <f t="array" ref="O19">INDEX('Aceite Virgen Extra'!$A$259:$ZW$285,MATCH($B19,'Aceite Virgen Extra'!$A$259:$A$285,0),MATCH(O$5,'Aceite Virgen Extra'!$A$259:$ZW$259,0))</f>
        <v>3.1799999999999997</v>
      </c>
      <c r="P19" s="40">
        <f t="array" ref="P19">INDEX('Aceite Virgen Extra'!$A$259:$ZW$285,MATCH($B19,'Aceite Virgen Extra'!$A$259:$A$285,0),MATCH(P$5,'Aceite Virgen Extra'!$A$259:$ZW$259,0))</f>
        <v>4.49</v>
      </c>
    </row>
    <row r="20" spans="2:16" x14ac:dyDescent="0.3">
      <c r="B20" s="19">
        <f t="shared" si="1"/>
        <v>4.3</v>
      </c>
      <c r="C20" s="18">
        <f t="shared" si="2"/>
        <v>4.5</v>
      </c>
      <c r="E20" s="40">
        <f t="array" ref="E20">INDEX('Aceite Virgen Extra'!$A$259:$ZW$285,MATCH($B20,'Aceite Virgen Extra'!$A$259:$A$285,0),MATCH(E$5,'Aceite Virgen Extra'!$A$259:$ZW$259,0))</f>
        <v>4.8</v>
      </c>
      <c r="F20" s="40">
        <f t="array" ref="F20">INDEX('Aceite Virgen Extra'!$A$259:$ZW$285,MATCH($B20,'Aceite Virgen Extra'!$A$259:$A$285,0),MATCH(F$5,'Aceite Virgen Extra'!$A$259:$ZW$259,0))</f>
        <v>5.52</v>
      </c>
      <c r="G20" s="40">
        <f t="array" ref="G20">INDEX('Aceite Virgen Extra'!$A$259:$ZW$285,MATCH($B20,'Aceite Virgen Extra'!$A$259:$A$285,0),MATCH(G$5,'Aceite Virgen Extra'!$A$259:$ZW$259,0))</f>
        <v>5.15</v>
      </c>
      <c r="H20" s="40">
        <f t="array" ref="H20">INDEX('Aceite Virgen Extra'!$A$259:$ZW$285,MATCH($B20,'Aceite Virgen Extra'!$A$259:$A$285,0),MATCH(H$5,'Aceite Virgen Extra'!$A$259:$ZW$259,0))</f>
        <v>9.14</v>
      </c>
      <c r="I20" s="40">
        <f t="array" ref="I20">INDEX('Aceite Virgen Extra'!$A$259:$ZW$285,MATCH($B20,'Aceite Virgen Extra'!$A$259:$A$285,0),MATCH(I$5,'Aceite Virgen Extra'!$A$259:$ZW$259,0))</f>
        <v>6.9</v>
      </c>
      <c r="J20" s="40">
        <f t="array" ref="J20">INDEX('Aceite Virgen Extra'!$A$259:$ZW$285,MATCH($B20,'Aceite Virgen Extra'!$A$259:$A$285,0),MATCH(J$5,'Aceite Virgen Extra'!$A$259:$ZW$259,0))</f>
        <v>8.4600000000000009</v>
      </c>
      <c r="K20" s="40">
        <f t="array" ref="K20">INDEX('Aceite Virgen Extra'!$A$259:$ZW$285,MATCH($B20,'Aceite Virgen Extra'!$A$259:$A$285,0),MATCH(K$5,'Aceite Virgen Extra'!$A$259:$ZW$259,0))</f>
        <v>7.4</v>
      </c>
      <c r="L20" s="40">
        <f t="array" ref="L20">INDEX('Aceite Virgen Extra'!$A$259:$ZW$285,MATCH($B20,'Aceite Virgen Extra'!$A$259:$A$285,0),MATCH(L$5,'Aceite Virgen Extra'!$A$259:$ZW$259,0))</f>
        <v>10.43</v>
      </c>
      <c r="M20" s="40">
        <f t="array" ref="M20">INDEX('Aceite Virgen Extra'!$A$259:$ZW$285,MATCH($B20,'Aceite Virgen Extra'!$A$259:$A$285,0),MATCH(M$5,'Aceite Virgen Extra'!$A$259:$ZW$259,0))</f>
        <v>5.64</v>
      </c>
      <c r="N20" s="40">
        <f t="array" ref="N20">INDEX('Aceite Virgen Extra'!$A$259:$ZW$285,MATCH($B20,'Aceite Virgen Extra'!$A$259:$A$285,0),MATCH(N$5,'Aceite Virgen Extra'!$A$259:$ZW$259,0))</f>
        <v>5.4700000000000006</v>
      </c>
      <c r="O20" s="40">
        <f t="array" ref="O20">INDEX('Aceite Virgen Extra'!$A$259:$ZW$285,MATCH($B20,'Aceite Virgen Extra'!$A$259:$A$285,0),MATCH(O$5,'Aceite Virgen Extra'!$A$259:$ZW$259,0))</f>
        <v>6.0699999999999994</v>
      </c>
      <c r="P20" s="40">
        <f t="array" ref="P20">INDEX('Aceite Virgen Extra'!$A$259:$ZW$285,MATCH($B20,'Aceite Virgen Extra'!$A$259:$A$285,0),MATCH(P$5,'Aceite Virgen Extra'!$A$259:$ZW$259,0))</f>
        <v>9.0599999999999987</v>
      </c>
    </row>
    <row r="21" spans="2:16" x14ac:dyDescent="0.3">
      <c r="B21" s="19">
        <f t="shared" si="1"/>
        <v>4.5</v>
      </c>
      <c r="C21" s="18">
        <f t="shared" si="2"/>
        <v>4.7</v>
      </c>
      <c r="E21" s="40">
        <f t="array" ref="E21">INDEX('Aceite Virgen Extra'!$A$259:$ZW$285,MATCH($B21,'Aceite Virgen Extra'!$A$259:$A$285,0),MATCH(E$5,'Aceite Virgen Extra'!$A$259:$ZW$259,0))</f>
        <v>1.72</v>
      </c>
      <c r="F21" s="40">
        <f t="array" ref="F21">INDEX('Aceite Virgen Extra'!$A$259:$ZW$285,MATCH($B21,'Aceite Virgen Extra'!$A$259:$A$285,0),MATCH(F$5,'Aceite Virgen Extra'!$A$259:$ZW$259,0))</f>
        <v>2.2600000000000002</v>
      </c>
      <c r="G21" s="40">
        <f t="array" ref="G21">INDEX('Aceite Virgen Extra'!$A$259:$ZW$285,MATCH($B21,'Aceite Virgen Extra'!$A$259:$A$285,0),MATCH(G$5,'Aceite Virgen Extra'!$A$259:$ZW$259,0))</f>
        <v>1.4</v>
      </c>
      <c r="H21" s="40">
        <f t="array" ref="H21">INDEX('Aceite Virgen Extra'!$A$259:$ZW$285,MATCH($B21,'Aceite Virgen Extra'!$A$259:$A$285,0),MATCH(H$5,'Aceite Virgen Extra'!$A$259:$ZW$259,0))</f>
        <v>4.0200000000000005</v>
      </c>
      <c r="I21" s="40">
        <f t="array" ref="I21">INDEX('Aceite Virgen Extra'!$A$259:$ZW$285,MATCH($B21,'Aceite Virgen Extra'!$A$259:$A$285,0),MATCH(I$5,'Aceite Virgen Extra'!$A$259:$ZW$259,0))</f>
        <v>1.2999999999999998</v>
      </c>
      <c r="J21" s="40">
        <f t="array" ref="J21">INDEX('Aceite Virgen Extra'!$A$259:$ZW$285,MATCH($B21,'Aceite Virgen Extra'!$A$259:$A$285,0),MATCH(J$5,'Aceite Virgen Extra'!$A$259:$ZW$259,0))</f>
        <v>1</v>
      </c>
      <c r="K21" s="40">
        <f t="array" ref="K21">INDEX('Aceite Virgen Extra'!$A$259:$ZW$285,MATCH($B21,'Aceite Virgen Extra'!$A$259:$A$285,0),MATCH(K$5,'Aceite Virgen Extra'!$A$259:$ZW$259,0))</f>
        <v>0.79</v>
      </c>
      <c r="L21" s="40">
        <f t="array" ref="L21">INDEX('Aceite Virgen Extra'!$A$259:$ZW$285,MATCH($B21,'Aceite Virgen Extra'!$A$259:$A$285,0),MATCH(L$5,'Aceite Virgen Extra'!$A$259:$ZW$259,0))</f>
        <v>0.49</v>
      </c>
      <c r="M21" s="40">
        <f t="array" ref="M21">INDEX('Aceite Virgen Extra'!$A$259:$ZW$285,MATCH($B21,'Aceite Virgen Extra'!$A$259:$A$285,0),MATCH(M$5,'Aceite Virgen Extra'!$A$259:$ZW$259,0))</f>
        <v>1.19</v>
      </c>
      <c r="N21" s="40">
        <f t="array" ref="N21">INDEX('Aceite Virgen Extra'!$A$259:$ZW$285,MATCH($B21,'Aceite Virgen Extra'!$A$259:$A$285,0),MATCH(N$5,'Aceite Virgen Extra'!$A$259:$ZW$259,0))</f>
        <v>1</v>
      </c>
      <c r="O21" s="40">
        <f t="array" ref="O21">INDEX('Aceite Virgen Extra'!$A$259:$ZW$285,MATCH($B21,'Aceite Virgen Extra'!$A$259:$A$285,0),MATCH(O$5,'Aceite Virgen Extra'!$A$259:$ZW$259,0))</f>
        <v>1.5100000000000002</v>
      </c>
      <c r="P21" s="40">
        <f t="array" ref="P21">INDEX('Aceite Virgen Extra'!$A$259:$ZW$285,MATCH($B21,'Aceite Virgen Extra'!$A$259:$A$285,0),MATCH(P$5,'Aceite Virgen Extra'!$A$259:$ZW$259,0))</f>
        <v>0.93</v>
      </c>
    </row>
    <row r="22" spans="2:16" x14ac:dyDescent="0.3">
      <c r="B22" s="19">
        <f t="shared" si="1"/>
        <v>4.7</v>
      </c>
      <c r="C22" s="18">
        <f t="shared" si="2"/>
        <v>4.9000000000000004</v>
      </c>
      <c r="E22" s="40">
        <f t="array" ref="E22">INDEX('Aceite Virgen Extra'!$A$259:$ZW$285,MATCH($B22,'Aceite Virgen Extra'!$A$259:$A$285,0),MATCH(E$5,'Aceite Virgen Extra'!$A$259:$ZW$259,0))</f>
        <v>3.53</v>
      </c>
      <c r="F22" s="40">
        <f t="array" ref="F22">INDEX('Aceite Virgen Extra'!$A$259:$ZW$285,MATCH($B22,'Aceite Virgen Extra'!$A$259:$A$285,0),MATCH(F$5,'Aceite Virgen Extra'!$A$259:$ZW$259,0))</f>
        <v>3.93</v>
      </c>
      <c r="G22" s="40">
        <f t="array" ref="G22">INDEX('Aceite Virgen Extra'!$A$259:$ZW$285,MATCH($B22,'Aceite Virgen Extra'!$A$259:$A$285,0),MATCH(G$5,'Aceite Virgen Extra'!$A$259:$ZW$259,0))</f>
        <v>3.95</v>
      </c>
      <c r="H22" s="40">
        <f t="array" ref="H22">INDEX('Aceite Virgen Extra'!$A$259:$ZW$285,MATCH($B22,'Aceite Virgen Extra'!$A$259:$A$285,0),MATCH(H$5,'Aceite Virgen Extra'!$A$259:$ZW$259,0))</f>
        <v>3.81</v>
      </c>
      <c r="I22" s="40">
        <f t="array" ref="I22">INDEX('Aceite Virgen Extra'!$A$259:$ZW$285,MATCH($B22,'Aceite Virgen Extra'!$A$259:$A$285,0),MATCH(I$5,'Aceite Virgen Extra'!$A$259:$ZW$259,0))</f>
        <v>4.1500000000000004</v>
      </c>
      <c r="J22" s="40">
        <f t="array" ref="J22">INDEX('Aceite Virgen Extra'!$A$259:$ZW$285,MATCH($B22,'Aceite Virgen Extra'!$A$259:$A$285,0),MATCH(J$5,'Aceite Virgen Extra'!$A$259:$ZW$259,0))</f>
        <v>4.7500000000000009</v>
      </c>
      <c r="K22" s="40">
        <f t="array" ref="K22">INDEX('Aceite Virgen Extra'!$A$259:$ZW$285,MATCH($B22,'Aceite Virgen Extra'!$A$259:$A$285,0),MATCH(K$5,'Aceite Virgen Extra'!$A$259:$ZW$259,0))</f>
        <v>5.6099999999999994</v>
      </c>
      <c r="L22" s="40">
        <f t="array" ref="L22">INDEX('Aceite Virgen Extra'!$A$259:$ZW$285,MATCH($B22,'Aceite Virgen Extra'!$A$259:$A$285,0),MATCH(L$5,'Aceite Virgen Extra'!$A$259:$ZW$259,0))</f>
        <v>5.83</v>
      </c>
      <c r="M22" s="40">
        <f t="array" ref="M22">INDEX('Aceite Virgen Extra'!$A$259:$ZW$285,MATCH($B22,'Aceite Virgen Extra'!$A$259:$A$285,0),MATCH(M$5,'Aceite Virgen Extra'!$A$259:$ZW$259,0))</f>
        <v>6.15</v>
      </c>
      <c r="N22" s="40">
        <f t="array" ref="N22">INDEX('Aceite Virgen Extra'!$A$259:$ZW$285,MATCH($B22,'Aceite Virgen Extra'!$A$259:$A$285,0),MATCH(N$5,'Aceite Virgen Extra'!$A$259:$ZW$259,0))</f>
        <v>5.73</v>
      </c>
      <c r="O22" s="40">
        <f t="array" ref="O22">INDEX('Aceite Virgen Extra'!$A$259:$ZW$285,MATCH($B22,'Aceite Virgen Extra'!$A$259:$A$285,0),MATCH(O$5,'Aceite Virgen Extra'!$A$259:$ZW$259,0))</f>
        <v>5.07</v>
      </c>
      <c r="P22" s="40">
        <f t="array" ref="P22">INDEX('Aceite Virgen Extra'!$A$259:$ZW$285,MATCH($B22,'Aceite Virgen Extra'!$A$259:$A$285,0),MATCH(P$5,'Aceite Virgen Extra'!$A$259:$ZW$259,0))</f>
        <v>3.4499999999999993</v>
      </c>
    </row>
    <row r="23" spans="2:16" x14ac:dyDescent="0.3">
      <c r="B23" s="19">
        <f t="shared" si="1"/>
        <v>4.9000000000000004</v>
      </c>
      <c r="C23" s="18">
        <f t="shared" si="2"/>
        <v>5.0999999999999996</v>
      </c>
      <c r="E23" s="40">
        <f t="array" ref="E23">INDEX('Aceite Virgen Extra'!$A$259:$ZW$285,MATCH($B23,'Aceite Virgen Extra'!$A$259:$A$285,0),MATCH(E$5,'Aceite Virgen Extra'!$A$259:$ZW$259,0))</f>
        <v>10.51</v>
      </c>
      <c r="F23" s="40">
        <f t="array" ref="F23">INDEX('Aceite Virgen Extra'!$A$259:$ZW$285,MATCH($B23,'Aceite Virgen Extra'!$A$259:$A$285,0),MATCH(F$5,'Aceite Virgen Extra'!$A$259:$ZW$259,0))</f>
        <v>7.91</v>
      </c>
      <c r="G23" s="40">
        <f t="array" ref="G23">INDEX('Aceite Virgen Extra'!$A$259:$ZW$285,MATCH($B23,'Aceite Virgen Extra'!$A$259:$A$285,0),MATCH(G$5,'Aceite Virgen Extra'!$A$259:$ZW$259,0))</f>
        <v>8.67</v>
      </c>
      <c r="H23" s="40">
        <f t="array" ref="H23">INDEX('Aceite Virgen Extra'!$A$259:$ZW$285,MATCH($B23,'Aceite Virgen Extra'!$A$259:$A$285,0),MATCH(H$5,'Aceite Virgen Extra'!$A$259:$ZW$259,0))</f>
        <v>4.55</v>
      </c>
      <c r="I23" s="40">
        <f t="array" ref="I23">INDEX('Aceite Virgen Extra'!$A$259:$ZW$285,MATCH($B23,'Aceite Virgen Extra'!$A$259:$A$285,0),MATCH(I$5,'Aceite Virgen Extra'!$A$259:$ZW$259,0))</f>
        <v>5.6800000000000006</v>
      </c>
      <c r="J23" s="40">
        <f t="array" ref="J23">INDEX('Aceite Virgen Extra'!$A$259:$ZW$285,MATCH($B23,'Aceite Virgen Extra'!$A$259:$A$285,0),MATCH(J$5,'Aceite Virgen Extra'!$A$259:$ZW$259,0))</f>
        <v>6.35</v>
      </c>
      <c r="K23" s="40">
        <f t="array" ref="K23">INDEX('Aceite Virgen Extra'!$A$259:$ZW$285,MATCH($B23,'Aceite Virgen Extra'!$A$259:$A$285,0),MATCH(K$5,'Aceite Virgen Extra'!$A$259:$ZW$259,0))</f>
        <v>4.7699999999999996</v>
      </c>
      <c r="L23" s="40">
        <f t="array" ref="L23">INDEX('Aceite Virgen Extra'!$A$259:$ZW$285,MATCH($B23,'Aceite Virgen Extra'!$A$259:$A$285,0),MATCH(L$5,'Aceite Virgen Extra'!$A$259:$ZW$259,0))</f>
        <v>4.8099999999999996</v>
      </c>
      <c r="M23" s="40">
        <f t="array" ref="M23">INDEX('Aceite Virgen Extra'!$A$259:$ZW$285,MATCH($B23,'Aceite Virgen Extra'!$A$259:$A$285,0),MATCH(M$5,'Aceite Virgen Extra'!$A$259:$ZW$259,0))</f>
        <v>4.3899999999999997</v>
      </c>
      <c r="N23" s="40">
        <f t="array" ref="N23">INDEX('Aceite Virgen Extra'!$A$259:$ZW$285,MATCH($B23,'Aceite Virgen Extra'!$A$259:$A$285,0),MATCH(N$5,'Aceite Virgen Extra'!$A$259:$ZW$259,0))</f>
        <v>5.34</v>
      </c>
      <c r="O23" s="40">
        <f t="array" ref="O23">INDEX('Aceite Virgen Extra'!$A$259:$ZW$285,MATCH($B23,'Aceite Virgen Extra'!$A$259:$A$285,0),MATCH(O$5,'Aceite Virgen Extra'!$A$259:$ZW$259,0))</f>
        <v>5.13</v>
      </c>
      <c r="P23" s="40">
        <f t="array" ref="P23">INDEX('Aceite Virgen Extra'!$A$259:$ZW$285,MATCH($B23,'Aceite Virgen Extra'!$A$259:$A$285,0),MATCH(P$5,'Aceite Virgen Extra'!$A$259:$ZW$259,0))</f>
        <v>3.2800000000000002</v>
      </c>
    </row>
    <row r="24" spans="2:16" x14ac:dyDescent="0.3">
      <c r="B24" s="19">
        <f t="shared" si="1"/>
        <v>5.0999999999999996</v>
      </c>
      <c r="C24" s="18">
        <f t="shared" si="2"/>
        <v>5.3</v>
      </c>
      <c r="E24" s="40">
        <f t="array" ref="E24">INDEX('Aceite Virgen Extra'!$A$259:$ZW$285,MATCH($B24,'Aceite Virgen Extra'!$A$259:$A$285,0),MATCH(E$5,'Aceite Virgen Extra'!$A$259:$ZW$259,0))</f>
        <v>1.5099999999999998</v>
      </c>
      <c r="F24" s="40">
        <f t="array" ref="F24">INDEX('Aceite Virgen Extra'!$A$259:$ZW$285,MATCH($B24,'Aceite Virgen Extra'!$A$259:$A$285,0),MATCH(F$5,'Aceite Virgen Extra'!$A$259:$ZW$259,0))</f>
        <v>1.3599999999999999</v>
      </c>
      <c r="G24" s="40">
        <f t="array" ref="G24">INDEX('Aceite Virgen Extra'!$A$259:$ZW$285,MATCH($B24,'Aceite Virgen Extra'!$A$259:$A$285,0),MATCH(G$5,'Aceite Virgen Extra'!$A$259:$ZW$259,0))</f>
        <v>0.67</v>
      </c>
      <c r="H24" s="40">
        <f t="array" ref="H24">INDEX('Aceite Virgen Extra'!$A$259:$ZW$285,MATCH($B24,'Aceite Virgen Extra'!$A$259:$A$285,0),MATCH(H$5,'Aceite Virgen Extra'!$A$259:$ZW$259,0))</f>
        <v>0.82000000000000006</v>
      </c>
      <c r="I24" s="40">
        <f t="array" ref="I24">INDEX('Aceite Virgen Extra'!$A$259:$ZW$285,MATCH($B24,'Aceite Virgen Extra'!$A$259:$A$285,0),MATCH(I$5,'Aceite Virgen Extra'!$A$259:$ZW$259,0))</f>
        <v>0.89000000000000012</v>
      </c>
      <c r="J24" s="40">
        <f t="array" ref="J24">INDEX('Aceite Virgen Extra'!$A$259:$ZW$285,MATCH($B24,'Aceite Virgen Extra'!$A$259:$A$285,0),MATCH(J$5,'Aceite Virgen Extra'!$A$259:$ZW$259,0))</f>
        <v>1.02</v>
      </c>
      <c r="K24" s="40">
        <f t="array" ref="K24">INDEX('Aceite Virgen Extra'!$A$259:$ZW$285,MATCH($B24,'Aceite Virgen Extra'!$A$259:$A$285,0),MATCH(K$5,'Aceite Virgen Extra'!$A$259:$ZW$259,0))</f>
        <v>0.84000000000000008</v>
      </c>
      <c r="L24" s="40">
        <f t="array" ref="L24">INDEX('Aceite Virgen Extra'!$A$259:$ZW$285,MATCH($B24,'Aceite Virgen Extra'!$A$259:$A$285,0),MATCH(L$5,'Aceite Virgen Extra'!$A$259:$ZW$259,0))</f>
        <v>0.7</v>
      </c>
      <c r="M24" s="40">
        <f t="array" ref="M24">INDEX('Aceite Virgen Extra'!$A$259:$ZW$285,MATCH($B24,'Aceite Virgen Extra'!$A$259:$A$285,0),MATCH(M$5,'Aceite Virgen Extra'!$A$259:$ZW$259,0))</f>
        <v>0.55000000000000004</v>
      </c>
      <c r="N24" s="40">
        <f t="array" ref="N24">INDEX('Aceite Virgen Extra'!$A$259:$ZW$285,MATCH($B24,'Aceite Virgen Extra'!$A$259:$A$285,0),MATCH(N$5,'Aceite Virgen Extra'!$A$259:$ZW$259,0))</f>
        <v>0.58000000000000007</v>
      </c>
      <c r="O24" s="40">
        <f t="array" ref="O24">INDEX('Aceite Virgen Extra'!$A$259:$ZW$285,MATCH($B24,'Aceite Virgen Extra'!$A$259:$A$285,0),MATCH(O$5,'Aceite Virgen Extra'!$A$259:$ZW$259,0))</f>
        <v>0.84</v>
      </c>
      <c r="P24" s="40">
        <f t="array" ref="P24">INDEX('Aceite Virgen Extra'!$A$259:$ZW$285,MATCH($B24,'Aceite Virgen Extra'!$A$259:$A$285,0),MATCH(P$5,'Aceite Virgen Extra'!$A$259:$ZW$259,0))</f>
        <v>1.1500000000000001</v>
      </c>
    </row>
    <row r="25" spans="2:16" x14ac:dyDescent="0.3">
      <c r="B25" s="19">
        <f t="shared" si="1"/>
        <v>5.3</v>
      </c>
      <c r="C25" s="18">
        <f t="shared" si="2"/>
        <v>5.5</v>
      </c>
      <c r="E25" s="40">
        <f t="array" ref="E25">INDEX('Aceite Virgen Extra'!$A$259:$ZW$285,MATCH($B25,'Aceite Virgen Extra'!$A$259:$A$285,0),MATCH(E$5,'Aceite Virgen Extra'!$A$259:$ZW$259,0))</f>
        <v>2.16</v>
      </c>
      <c r="F25" s="40">
        <f t="array" ref="F25">INDEX('Aceite Virgen Extra'!$A$259:$ZW$285,MATCH($B25,'Aceite Virgen Extra'!$A$259:$A$285,0),MATCH(F$5,'Aceite Virgen Extra'!$A$259:$ZW$259,0))</f>
        <v>1.36</v>
      </c>
      <c r="G25" s="40">
        <f t="array" ref="G25">INDEX('Aceite Virgen Extra'!$A$259:$ZW$285,MATCH($B25,'Aceite Virgen Extra'!$A$259:$A$285,0),MATCH(G$5,'Aceite Virgen Extra'!$A$259:$ZW$259,0))</f>
        <v>1.4900000000000002</v>
      </c>
      <c r="H25" s="40">
        <f t="array" ref="H25">INDEX('Aceite Virgen Extra'!$A$259:$ZW$285,MATCH($B25,'Aceite Virgen Extra'!$A$259:$A$285,0),MATCH(H$5,'Aceite Virgen Extra'!$A$259:$ZW$259,0))</f>
        <v>1.0900000000000001</v>
      </c>
      <c r="I25" s="40">
        <f t="array" ref="I25">INDEX('Aceite Virgen Extra'!$A$259:$ZW$285,MATCH($B25,'Aceite Virgen Extra'!$A$259:$A$285,0),MATCH(I$5,'Aceite Virgen Extra'!$A$259:$ZW$259,0))</f>
        <v>1.21</v>
      </c>
      <c r="J25" s="40">
        <f t="array" ref="J25">INDEX('Aceite Virgen Extra'!$A$259:$ZW$285,MATCH($B25,'Aceite Virgen Extra'!$A$259:$A$285,0),MATCH(J$5,'Aceite Virgen Extra'!$A$259:$ZW$259,0))</f>
        <v>1.1299999999999999</v>
      </c>
      <c r="K25" s="40">
        <f t="array" ref="K25">INDEX('Aceite Virgen Extra'!$A$259:$ZW$285,MATCH($B25,'Aceite Virgen Extra'!$A$259:$A$285,0),MATCH(K$5,'Aceite Virgen Extra'!$A$259:$ZW$259,0))</f>
        <v>1.4000000000000001</v>
      </c>
      <c r="L25" s="40">
        <f t="array" ref="L25">INDEX('Aceite Virgen Extra'!$A$259:$ZW$285,MATCH($B25,'Aceite Virgen Extra'!$A$259:$A$285,0),MATCH(L$5,'Aceite Virgen Extra'!$A$259:$ZW$259,0))</f>
        <v>0.65</v>
      </c>
      <c r="M25" s="40">
        <f t="array" ref="M25">INDEX('Aceite Virgen Extra'!$A$259:$ZW$285,MATCH($B25,'Aceite Virgen Extra'!$A$259:$A$285,0),MATCH(M$5,'Aceite Virgen Extra'!$A$259:$ZW$259,0))</f>
        <v>1.58</v>
      </c>
      <c r="N25" s="40">
        <f t="array" ref="N25">INDEX('Aceite Virgen Extra'!$A$259:$ZW$285,MATCH($B25,'Aceite Virgen Extra'!$A$259:$A$285,0),MATCH(N$5,'Aceite Virgen Extra'!$A$259:$ZW$259,0))</f>
        <v>0.96</v>
      </c>
      <c r="O25" s="40">
        <f t="array" ref="O25">INDEX('Aceite Virgen Extra'!$A$259:$ZW$285,MATCH($B25,'Aceite Virgen Extra'!$A$259:$A$285,0),MATCH(O$5,'Aceite Virgen Extra'!$A$259:$ZW$259,0))</f>
        <v>1.19</v>
      </c>
      <c r="P25" s="40">
        <f t="array" ref="P25">INDEX('Aceite Virgen Extra'!$A$259:$ZW$285,MATCH($B25,'Aceite Virgen Extra'!$A$259:$A$285,0),MATCH(P$5,'Aceite Virgen Extra'!$A$259:$ZW$259,0))</f>
        <v>0.88</v>
      </c>
    </row>
    <row r="26" spans="2:16" x14ac:dyDescent="0.3">
      <c r="B26" s="19">
        <f t="shared" si="1"/>
        <v>5.5</v>
      </c>
      <c r="C26" s="18">
        <f t="shared" si="2"/>
        <v>5.7</v>
      </c>
      <c r="E26" s="40">
        <f t="array" ref="E26">INDEX('Aceite Virgen Extra'!$A$259:$ZW$285,MATCH($B26,'Aceite Virgen Extra'!$A$259:$A$285,0),MATCH(E$5,'Aceite Virgen Extra'!$A$259:$ZW$259,0))</f>
        <v>1.3900000000000001</v>
      </c>
      <c r="F26" s="40">
        <f t="array" ref="F26">INDEX('Aceite Virgen Extra'!$A$259:$ZW$285,MATCH($B26,'Aceite Virgen Extra'!$A$259:$A$285,0),MATCH(F$5,'Aceite Virgen Extra'!$A$259:$ZW$259,0))</f>
        <v>0.58000000000000007</v>
      </c>
      <c r="G26" s="40">
        <f t="array" ref="G26">INDEX('Aceite Virgen Extra'!$A$259:$ZW$285,MATCH($B26,'Aceite Virgen Extra'!$A$259:$A$285,0),MATCH(G$5,'Aceite Virgen Extra'!$A$259:$ZW$259,0))</f>
        <v>0.24</v>
      </c>
      <c r="H26" s="40">
        <f t="array" ref="H26">INDEX('Aceite Virgen Extra'!$A$259:$ZW$285,MATCH($B26,'Aceite Virgen Extra'!$A$259:$A$285,0),MATCH(H$5,'Aceite Virgen Extra'!$A$259:$ZW$259,0))</f>
        <v>0.27</v>
      </c>
      <c r="I26" s="40">
        <f t="array" ref="I26">INDEX('Aceite Virgen Extra'!$A$259:$ZW$285,MATCH($B26,'Aceite Virgen Extra'!$A$259:$A$285,0),MATCH(I$5,'Aceite Virgen Extra'!$A$259:$ZW$259,0))</f>
        <v>0.1</v>
      </c>
      <c r="J26" s="40">
        <f t="array" ref="J26">INDEX('Aceite Virgen Extra'!$A$259:$ZW$285,MATCH($B26,'Aceite Virgen Extra'!$A$259:$A$285,0),MATCH(J$5,'Aceite Virgen Extra'!$A$259:$ZW$259,0))</f>
        <v>0.36</v>
      </c>
      <c r="K26" s="40">
        <f t="array" ref="K26">INDEX('Aceite Virgen Extra'!$A$259:$ZW$285,MATCH($B26,'Aceite Virgen Extra'!$A$259:$A$285,0),MATCH(K$5,'Aceite Virgen Extra'!$A$259:$ZW$259,0))</f>
        <v>0.05</v>
      </c>
      <c r="L26" s="40">
        <f t="array" ref="L26">INDEX('Aceite Virgen Extra'!$A$259:$ZW$285,MATCH($B26,'Aceite Virgen Extra'!$A$259:$A$285,0),MATCH(L$5,'Aceite Virgen Extra'!$A$259:$ZW$259,0))</f>
        <v>0.24</v>
      </c>
      <c r="M26" s="40">
        <f t="array" ref="M26">INDEX('Aceite Virgen Extra'!$A$259:$ZW$285,MATCH($B26,'Aceite Virgen Extra'!$A$259:$A$285,0),MATCH(M$5,'Aceite Virgen Extra'!$A$259:$ZW$259,0))</f>
        <v>0.91999999999999993</v>
      </c>
      <c r="N26" s="40">
        <f t="array" ref="N26">INDEX('Aceite Virgen Extra'!$A$259:$ZW$285,MATCH($B26,'Aceite Virgen Extra'!$A$259:$A$285,0),MATCH(N$5,'Aceite Virgen Extra'!$A$259:$ZW$259,0))</f>
        <v>0.36</v>
      </c>
      <c r="O26" s="40">
        <f t="array" ref="O26">INDEX('Aceite Virgen Extra'!$A$259:$ZW$285,MATCH($B26,'Aceite Virgen Extra'!$A$259:$A$285,0),MATCH(O$5,'Aceite Virgen Extra'!$A$259:$ZW$259,0))</f>
        <v>0.31</v>
      </c>
      <c r="P26" s="40">
        <f t="array" ref="P26">INDEX('Aceite Virgen Extra'!$A$259:$ZW$285,MATCH($B26,'Aceite Virgen Extra'!$A$259:$A$285,0),MATCH(P$5,'Aceite Virgen Extra'!$A$259:$ZW$259,0))</f>
        <v>0.44999999999999996</v>
      </c>
    </row>
    <row r="27" spans="2:16" x14ac:dyDescent="0.3">
      <c r="B27" s="19">
        <f t="shared" si="1"/>
        <v>5.7</v>
      </c>
      <c r="C27" s="18">
        <f t="shared" si="2"/>
        <v>5.9</v>
      </c>
      <c r="E27" s="40">
        <f t="array" ref="E27">INDEX('Aceite Virgen Extra'!$A$259:$ZW$285,MATCH($B27,'Aceite Virgen Extra'!$A$259:$A$285,0),MATCH(E$5,'Aceite Virgen Extra'!$A$259:$ZW$259,0))</f>
        <v>0.2</v>
      </c>
      <c r="F27" s="40">
        <f t="array" ref="F27">INDEX('Aceite Virgen Extra'!$A$259:$ZW$285,MATCH($B27,'Aceite Virgen Extra'!$A$259:$A$285,0),MATCH(F$5,'Aceite Virgen Extra'!$A$259:$ZW$259,0))</f>
        <v>0.18</v>
      </c>
      <c r="G27" s="40">
        <f t="array" ref="G27">INDEX('Aceite Virgen Extra'!$A$259:$ZW$285,MATCH($B27,'Aceite Virgen Extra'!$A$259:$A$285,0),MATCH(G$5,'Aceite Virgen Extra'!$A$259:$ZW$259,0))</f>
        <v>0.53</v>
      </c>
      <c r="H27" s="40">
        <f t="array" ref="H27">INDEX('Aceite Virgen Extra'!$A$259:$ZW$285,MATCH($B27,'Aceite Virgen Extra'!$A$259:$A$285,0),MATCH(H$5,'Aceite Virgen Extra'!$A$259:$ZW$259,0))</f>
        <v>0.85000000000000009</v>
      </c>
      <c r="I27" s="40">
        <f t="array" ref="I27">INDEX('Aceite Virgen Extra'!$A$259:$ZW$285,MATCH($B27,'Aceite Virgen Extra'!$A$259:$A$285,0),MATCH(I$5,'Aceite Virgen Extra'!$A$259:$ZW$259,0))</f>
        <v>0.41</v>
      </c>
      <c r="J27" s="40">
        <f t="array" ref="J27">INDEX('Aceite Virgen Extra'!$A$259:$ZW$285,MATCH($B27,'Aceite Virgen Extra'!$A$259:$A$285,0),MATCH(J$5,'Aceite Virgen Extra'!$A$259:$ZW$259,0))</f>
        <v>0.55000000000000004</v>
      </c>
      <c r="K27" s="40">
        <f t="array" ref="K27">INDEX('Aceite Virgen Extra'!$A$259:$ZW$285,MATCH($B27,'Aceite Virgen Extra'!$A$259:$A$285,0),MATCH(K$5,'Aceite Virgen Extra'!$A$259:$ZW$259,0))</f>
        <v>0.22000000000000003</v>
      </c>
      <c r="L27" s="40">
        <f t="array" ref="L27">INDEX('Aceite Virgen Extra'!$A$259:$ZW$285,MATCH($B27,'Aceite Virgen Extra'!$A$259:$A$285,0),MATCH(L$5,'Aceite Virgen Extra'!$A$259:$ZW$259,0))</f>
        <v>0.41000000000000003</v>
      </c>
      <c r="M27" s="40">
        <f t="array" ref="M27">INDEX('Aceite Virgen Extra'!$A$259:$ZW$285,MATCH($B27,'Aceite Virgen Extra'!$A$259:$A$285,0),MATCH(M$5,'Aceite Virgen Extra'!$A$259:$ZW$259,0))</f>
        <v>0.35</v>
      </c>
      <c r="N27" s="40">
        <f t="array" ref="N27">INDEX('Aceite Virgen Extra'!$A$259:$ZW$285,MATCH($B27,'Aceite Virgen Extra'!$A$259:$A$285,0),MATCH(N$5,'Aceite Virgen Extra'!$A$259:$ZW$259,0))</f>
        <v>0.05</v>
      </c>
      <c r="O27" s="40">
        <f t="array" ref="O27">INDEX('Aceite Virgen Extra'!$A$259:$ZW$285,MATCH($B27,'Aceite Virgen Extra'!$A$259:$A$285,0),MATCH(O$5,'Aceite Virgen Extra'!$A$259:$ZW$259,0))</f>
        <v>0.24000000000000002</v>
      </c>
      <c r="P27" s="40">
        <f t="array" ref="P27">INDEX('Aceite Virgen Extra'!$A$259:$ZW$285,MATCH($B27,'Aceite Virgen Extra'!$A$259:$A$285,0),MATCH(P$5,'Aceite Virgen Extra'!$A$259:$ZW$259,0))</f>
        <v>0.33</v>
      </c>
    </row>
    <row r="28" spans="2:16" x14ac:dyDescent="0.3">
      <c r="B28" s="19">
        <f t="shared" si="1"/>
        <v>5.9</v>
      </c>
      <c r="C28" s="18">
        <f t="shared" si="2"/>
        <v>6.1</v>
      </c>
      <c r="E28" s="40">
        <f t="array" ref="E28">INDEX('Aceite Virgen Extra'!$A$259:$ZW$285,MATCH($B28,'Aceite Virgen Extra'!$A$259:$A$285,0),MATCH(E$5,'Aceite Virgen Extra'!$A$259:$ZW$259,0))</f>
        <v>1.38</v>
      </c>
      <c r="F28" s="40">
        <f t="array" ref="F28">INDEX('Aceite Virgen Extra'!$A$259:$ZW$285,MATCH($B28,'Aceite Virgen Extra'!$A$259:$A$285,0),MATCH(F$5,'Aceite Virgen Extra'!$A$259:$ZW$259,0))</f>
        <v>1.65</v>
      </c>
      <c r="G28" s="40">
        <f t="array" ref="G28">INDEX('Aceite Virgen Extra'!$A$259:$ZW$285,MATCH($B28,'Aceite Virgen Extra'!$A$259:$A$285,0),MATCH(G$5,'Aceite Virgen Extra'!$A$259:$ZW$259,0))</f>
        <v>1.51</v>
      </c>
      <c r="H28" s="40">
        <f t="array" ref="H28">INDEX('Aceite Virgen Extra'!$A$259:$ZW$285,MATCH($B28,'Aceite Virgen Extra'!$A$259:$A$285,0),MATCH(H$5,'Aceite Virgen Extra'!$A$259:$ZW$259,0))</f>
        <v>2.0100000000000002</v>
      </c>
      <c r="I28" s="40">
        <f t="array" ref="I28">INDEX('Aceite Virgen Extra'!$A$259:$ZW$285,MATCH($B28,'Aceite Virgen Extra'!$A$259:$A$285,0),MATCH(I$5,'Aceite Virgen Extra'!$A$259:$ZW$259,0))</f>
        <v>1.6</v>
      </c>
      <c r="J28" s="40">
        <f t="array" ref="J28">INDEX('Aceite Virgen Extra'!$A$259:$ZW$285,MATCH($B28,'Aceite Virgen Extra'!$A$259:$A$285,0),MATCH(J$5,'Aceite Virgen Extra'!$A$259:$ZW$259,0))</f>
        <v>1.1399999999999999</v>
      </c>
      <c r="K28" s="40">
        <f t="array" ref="K28">INDEX('Aceite Virgen Extra'!$A$259:$ZW$285,MATCH($B28,'Aceite Virgen Extra'!$A$259:$A$285,0),MATCH(K$5,'Aceite Virgen Extra'!$A$259:$ZW$259,0))</f>
        <v>1.19</v>
      </c>
      <c r="L28" s="40">
        <f t="array" ref="L28">INDEX('Aceite Virgen Extra'!$A$259:$ZW$285,MATCH($B28,'Aceite Virgen Extra'!$A$259:$A$285,0),MATCH(L$5,'Aceite Virgen Extra'!$A$259:$ZW$259,0))</f>
        <v>0.8600000000000001</v>
      </c>
      <c r="M28" s="40">
        <f t="array" ref="M28">INDEX('Aceite Virgen Extra'!$A$259:$ZW$285,MATCH($B28,'Aceite Virgen Extra'!$A$259:$A$285,0),MATCH(M$5,'Aceite Virgen Extra'!$A$259:$ZW$259,0))</f>
        <v>1.19</v>
      </c>
      <c r="N28" s="40">
        <f t="array" ref="N28">INDEX('Aceite Virgen Extra'!$A$259:$ZW$285,MATCH($B28,'Aceite Virgen Extra'!$A$259:$A$285,0),MATCH(N$5,'Aceite Virgen Extra'!$A$259:$ZW$259,0))</f>
        <v>1.84</v>
      </c>
      <c r="O28" s="40">
        <f t="array" ref="O28">INDEX('Aceite Virgen Extra'!$A$259:$ZW$285,MATCH($B28,'Aceite Virgen Extra'!$A$259:$A$285,0),MATCH(O$5,'Aceite Virgen Extra'!$A$259:$ZW$259,0))</f>
        <v>2.09</v>
      </c>
      <c r="P28" s="40">
        <f t="array" ref="P28">INDEX('Aceite Virgen Extra'!$A$259:$ZW$285,MATCH($B28,'Aceite Virgen Extra'!$A$259:$A$285,0),MATCH(P$5,'Aceite Virgen Extra'!$A$259:$ZW$259,0))</f>
        <v>1.95</v>
      </c>
    </row>
    <row r="29" spans="2:16" x14ac:dyDescent="0.3">
      <c r="B29" s="19">
        <f t="shared" si="1"/>
        <v>6.1</v>
      </c>
      <c r="C29" s="18">
        <f t="shared" si="2"/>
        <v>6.3</v>
      </c>
      <c r="E29" s="40">
        <f t="array" ref="E29">INDEX('Aceite Virgen Extra'!$A$259:$ZW$285,MATCH($B29,'Aceite Virgen Extra'!$A$259:$A$285,0),MATCH(E$5,'Aceite Virgen Extra'!$A$259:$ZW$259,0))</f>
        <v>1.1300000000000001</v>
      </c>
      <c r="F29" s="40">
        <f t="array" ref="F29">INDEX('Aceite Virgen Extra'!$A$259:$ZW$285,MATCH($B29,'Aceite Virgen Extra'!$A$259:$A$285,0),MATCH(F$5,'Aceite Virgen Extra'!$A$259:$ZW$259,0))</f>
        <v>0.84000000000000008</v>
      </c>
      <c r="G29" s="40">
        <f t="array" ref="G29">INDEX('Aceite Virgen Extra'!$A$259:$ZW$285,MATCH($B29,'Aceite Virgen Extra'!$A$259:$A$285,0),MATCH(G$5,'Aceite Virgen Extra'!$A$259:$ZW$259,0))</f>
        <v>0.43</v>
      </c>
      <c r="H29" s="40">
        <f t="array" ref="H29">INDEX('Aceite Virgen Extra'!$A$259:$ZW$285,MATCH($B29,'Aceite Virgen Extra'!$A$259:$A$285,0),MATCH(H$5,'Aceite Virgen Extra'!$A$259:$ZW$259,0))</f>
        <v>0.5</v>
      </c>
      <c r="I29" s="40">
        <f t="array" ref="I29">INDEX('Aceite Virgen Extra'!$A$259:$ZW$285,MATCH($B29,'Aceite Virgen Extra'!$A$259:$A$285,0),MATCH(I$5,'Aceite Virgen Extra'!$A$259:$ZW$259,0))</f>
        <v>0</v>
      </c>
      <c r="J29" s="40">
        <f t="array" ref="J29">INDEX('Aceite Virgen Extra'!$A$259:$ZW$285,MATCH($B29,'Aceite Virgen Extra'!$A$259:$A$285,0),MATCH(J$5,'Aceite Virgen Extra'!$A$259:$ZW$259,0))</f>
        <v>0.2</v>
      </c>
      <c r="K29" s="40">
        <f t="array" ref="K29">INDEX('Aceite Virgen Extra'!$A$259:$ZW$285,MATCH($B29,'Aceite Virgen Extra'!$A$259:$A$285,0),MATCH(K$5,'Aceite Virgen Extra'!$A$259:$ZW$259,0))</f>
        <v>0</v>
      </c>
      <c r="L29" s="40">
        <f t="array" ref="L29">INDEX('Aceite Virgen Extra'!$A$259:$ZW$285,MATCH($B29,'Aceite Virgen Extra'!$A$259:$A$285,0),MATCH(L$5,'Aceite Virgen Extra'!$A$259:$ZW$259,0))</f>
        <v>9.0000000000000011E-2</v>
      </c>
      <c r="M29" s="40">
        <f t="array" ref="M29">INDEX('Aceite Virgen Extra'!$A$259:$ZW$285,MATCH($B29,'Aceite Virgen Extra'!$A$259:$A$285,0),MATCH(M$5,'Aceite Virgen Extra'!$A$259:$ZW$259,0))</f>
        <v>0.26</v>
      </c>
      <c r="N29" s="40">
        <f t="array" ref="N29">INDEX('Aceite Virgen Extra'!$A$259:$ZW$285,MATCH($B29,'Aceite Virgen Extra'!$A$259:$A$285,0),MATCH(N$5,'Aceite Virgen Extra'!$A$259:$ZW$259,0))</f>
        <v>0.16</v>
      </c>
      <c r="O29" s="40">
        <f t="array" ref="O29">INDEX('Aceite Virgen Extra'!$A$259:$ZW$285,MATCH($B29,'Aceite Virgen Extra'!$A$259:$A$285,0),MATCH(O$5,'Aceite Virgen Extra'!$A$259:$ZW$259,0))</f>
        <v>0.11</v>
      </c>
      <c r="P29" s="40">
        <f t="array" ref="P29">INDEX('Aceite Virgen Extra'!$A$259:$ZW$285,MATCH($B29,'Aceite Virgen Extra'!$A$259:$A$285,0),MATCH(P$5,'Aceite Virgen Extra'!$A$259:$ZW$259,0))</f>
        <v>0.22000000000000003</v>
      </c>
    </row>
    <row r="30" spans="2:16" x14ac:dyDescent="0.3">
      <c r="B30" s="19">
        <f t="shared" si="1"/>
        <v>6.3</v>
      </c>
      <c r="C30" s="18">
        <f t="shared" si="2"/>
        <v>6.5</v>
      </c>
      <c r="E30" s="40">
        <f t="array" ref="E30">INDEX('Aceite Virgen Extra'!$A$259:$ZW$285,MATCH($B30,'Aceite Virgen Extra'!$A$259:$A$285,0),MATCH(E$5,'Aceite Virgen Extra'!$A$259:$ZW$259,0))</f>
        <v>0.5</v>
      </c>
      <c r="F30" s="40">
        <f t="array" ref="F30">INDEX('Aceite Virgen Extra'!$A$259:$ZW$285,MATCH($B30,'Aceite Virgen Extra'!$A$259:$A$285,0),MATCH(F$5,'Aceite Virgen Extra'!$A$259:$ZW$259,0))</f>
        <v>0.8</v>
      </c>
      <c r="G30" s="40">
        <f t="array" ref="G30">INDEX('Aceite Virgen Extra'!$A$259:$ZW$285,MATCH($B30,'Aceite Virgen Extra'!$A$259:$A$285,0),MATCH(G$5,'Aceite Virgen Extra'!$A$259:$ZW$259,0))</f>
        <v>0.84999999999999987</v>
      </c>
      <c r="H30" s="40">
        <f t="array" ref="H30">INDEX('Aceite Virgen Extra'!$A$259:$ZW$285,MATCH($B30,'Aceite Virgen Extra'!$A$259:$A$285,0),MATCH(H$5,'Aceite Virgen Extra'!$A$259:$ZW$259,0))</f>
        <v>0.72</v>
      </c>
      <c r="I30" s="40">
        <f t="array" ref="I30">INDEX('Aceite Virgen Extra'!$A$259:$ZW$285,MATCH($B30,'Aceite Virgen Extra'!$A$259:$A$285,0),MATCH(I$5,'Aceite Virgen Extra'!$A$259:$ZW$259,0))</f>
        <v>0.64</v>
      </c>
      <c r="J30" s="40">
        <f t="array" ref="J30">INDEX('Aceite Virgen Extra'!$A$259:$ZW$285,MATCH($B30,'Aceite Virgen Extra'!$A$259:$A$285,0),MATCH(J$5,'Aceite Virgen Extra'!$A$259:$ZW$259,0))</f>
        <v>0.39</v>
      </c>
      <c r="K30" s="40">
        <f t="array" ref="K30">INDEX('Aceite Virgen Extra'!$A$259:$ZW$285,MATCH($B30,'Aceite Virgen Extra'!$A$259:$A$285,0),MATCH(K$5,'Aceite Virgen Extra'!$A$259:$ZW$259,0))</f>
        <v>0.43000000000000005</v>
      </c>
      <c r="L30" s="40">
        <f t="array" ref="L30">INDEX('Aceite Virgen Extra'!$A$259:$ZW$285,MATCH($B30,'Aceite Virgen Extra'!$A$259:$A$285,0),MATCH(L$5,'Aceite Virgen Extra'!$A$259:$ZW$259,0))</f>
        <v>0.52</v>
      </c>
      <c r="M30" s="40">
        <f t="array" ref="M30">INDEX('Aceite Virgen Extra'!$A$259:$ZW$285,MATCH($B30,'Aceite Virgen Extra'!$A$259:$A$285,0),MATCH(M$5,'Aceite Virgen Extra'!$A$259:$ZW$259,0))</f>
        <v>0.35000000000000003</v>
      </c>
      <c r="N30" s="40">
        <f t="array" ref="N30">INDEX('Aceite Virgen Extra'!$A$259:$ZW$285,MATCH($B30,'Aceite Virgen Extra'!$A$259:$A$285,0),MATCH(N$5,'Aceite Virgen Extra'!$A$259:$ZW$259,0))</f>
        <v>0.51</v>
      </c>
      <c r="O30" s="40">
        <f t="array" ref="O30">INDEX('Aceite Virgen Extra'!$A$259:$ZW$285,MATCH($B30,'Aceite Virgen Extra'!$A$259:$A$285,0),MATCH(O$5,'Aceite Virgen Extra'!$A$259:$ZW$259,0))</f>
        <v>0.34</v>
      </c>
      <c r="P30" s="40">
        <f t="array" ref="P30">INDEX('Aceite Virgen Extra'!$A$259:$ZW$285,MATCH($B30,'Aceite Virgen Extra'!$A$259:$A$285,0),MATCH(P$5,'Aceite Virgen Extra'!$A$259:$ZW$259,0))</f>
        <v>0.38</v>
      </c>
    </row>
    <row r="31" spans="2:16" x14ac:dyDescent="0.3">
      <c r="B31" s="19">
        <f t="shared" si="1"/>
        <v>6.5</v>
      </c>
      <c r="C31" s="18">
        <f t="shared" si="2"/>
        <v>6.7</v>
      </c>
      <c r="E31" s="40">
        <f t="array" ref="E31">INDEX('Aceite Virgen Extra'!$A$259:$ZW$285,MATCH($B31,'Aceite Virgen Extra'!$A$259:$A$285,0),MATCH(E$5,'Aceite Virgen Extra'!$A$259:$ZW$259,0))</f>
        <v>1.23</v>
      </c>
      <c r="F31" s="40">
        <f t="array" ref="F31">INDEX('Aceite Virgen Extra'!$A$259:$ZW$285,MATCH($B31,'Aceite Virgen Extra'!$A$259:$A$285,0),MATCH(F$5,'Aceite Virgen Extra'!$A$259:$ZW$259,0))</f>
        <v>0.94000000000000006</v>
      </c>
      <c r="G31" s="40">
        <f t="array" ref="G31">INDEX('Aceite Virgen Extra'!$A$259:$ZW$285,MATCH($B31,'Aceite Virgen Extra'!$A$259:$A$285,0),MATCH(G$5,'Aceite Virgen Extra'!$A$259:$ZW$259,0))</f>
        <v>0.69</v>
      </c>
      <c r="H31" s="40">
        <f t="array" ref="H31">INDEX('Aceite Virgen Extra'!$A$259:$ZW$285,MATCH($B31,'Aceite Virgen Extra'!$A$259:$A$285,0),MATCH(H$5,'Aceite Virgen Extra'!$A$259:$ZW$259,0))</f>
        <v>1.02</v>
      </c>
      <c r="I31" s="40">
        <f t="array" ref="I31">INDEX('Aceite Virgen Extra'!$A$259:$ZW$285,MATCH($B31,'Aceite Virgen Extra'!$A$259:$A$285,0),MATCH(I$5,'Aceite Virgen Extra'!$A$259:$ZW$259,0))</f>
        <v>0.55000000000000004</v>
      </c>
      <c r="J31" s="40">
        <f t="array" ref="J31">INDEX('Aceite Virgen Extra'!$A$259:$ZW$285,MATCH($B31,'Aceite Virgen Extra'!$A$259:$A$285,0),MATCH(J$5,'Aceite Virgen Extra'!$A$259:$ZW$259,0))</f>
        <v>0.31</v>
      </c>
      <c r="K31" s="40">
        <f t="array" ref="K31">INDEX('Aceite Virgen Extra'!$A$259:$ZW$285,MATCH($B31,'Aceite Virgen Extra'!$A$259:$A$285,0),MATCH(K$5,'Aceite Virgen Extra'!$A$259:$ZW$259,0))</f>
        <v>0.13</v>
      </c>
      <c r="L31" s="40">
        <f t="array" ref="L31">INDEX('Aceite Virgen Extra'!$A$259:$ZW$285,MATCH($B31,'Aceite Virgen Extra'!$A$259:$A$285,0),MATCH(L$5,'Aceite Virgen Extra'!$A$259:$ZW$259,0))</f>
        <v>0.39</v>
      </c>
      <c r="M31" s="40">
        <f t="array" ref="M31">INDEX('Aceite Virgen Extra'!$A$259:$ZW$285,MATCH($B31,'Aceite Virgen Extra'!$A$259:$A$285,0),MATCH(M$5,'Aceite Virgen Extra'!$A$259:$ZW$259,0))</f>
        <v>1.07</v>
      </c>
      <c r="N31" s="40">
        <f t="array" ref="N31">INDEX('Aceite Virgen Extra'!$A$259:$ZW$285,MATCH($B31,'Aceite Virgen Extra'!$A$259:$A$285,0),MATCH(N$5,'Aceite Virgen Extra'!$A$259:$ZW$259,0))</f>
        <v>0.77</v>
      </c>
      <c r="O31" s="40">
        <f t="array" ref="O31">INDEX('Aceite Virgen Extra'!$A$259:$ZW$285,MATCH($B31,'Aceite Virgen Extra'!$A$259:$A$285,0),MATCH(O$5,'Aceite Virgen Extra'!$A$259:$ZW$259,0))</f>
        <v>0.42000000000000004</v>
      </c>
      <c r="P31" s="40">
        <f t="array" ref="P31">INDEX('Aceite Virgen Extra'!$A$259:$ZW$285,MATCH($B31,'Aceite Virgen Extra'!$A$259:$A$285,0),MATCH(P$5,'Aceite Virgen Extra'!$A$259:$ZW$259,0))</f>
        <v>0.28000000000000003</v>
      </c>
    </row>
    <row r="32" spans="2:16" x14ac:dyDescent="0.3">
      <c r="B32" s="19">
        <f t="shared" si="1"/>
        <v>6.7</v>
      </c>
      <c r="C32" s="18">
        <f t="shared" si="2"/>
        <v>6.9</v>
      </c>
      <c r="E32" s="40">
        <f t="array" ref="E32">INDEX('Aceite Virgen Extra'!$A$259:$ZW$285,MATCH($B32,'Aceite Virgen Extra'!$A$259:$A$285,0),MATCH(E$5,'Aceite Virgen Extra'!$A$259:$ZW$259,0))</f>
        <v>0</v>
      </c>
      <c r="F32" s="40">
        <f t="array" ref="F32">INDEX('Aceite Virgen Extra'!$A$259:$ZW$285,MATCH($B32,'Aceite Virgen Extra'!$A$259:$A$285,0),MATCH(F$5,'Aceite Virgen Extra'!$A$259:$ZW$259,0))</f>
        <v>0</v>
      </c>
      <c r="G32" s="40">
        <f t="array" ref="G32">INDEX('Aceite Virgen Extra'!$A$259:$ZW$285,MATCH($B32,'Aceite Virgen Extra'!$A$259:$A$285,0),MATCH(G$5,'Aceite Virgen Extra'!$A$259:$ZW$259,0))</f>
        <v>7.0000000000000007E-2</v>
      </c>
      <c r="H32" s="40">
        <f t="array" ref="H32">INDEX('Aceite Virgen Extra'!$A$259:$ZW$285,MATCH($B32,'Aceite Virgen Extra'!$A$259:$A$285,0),MATCH(H$5,'Aceite Virgen Extra'!$A$259:$ZW$259,0))</f>
        <v>0</v>
      </c>
      <c r="I32" s="40">
        <f t="array" ref="I32">INDEX('Aceite Virgen Extra'!$A$259:$ZW$285,MATCH($B32,'Aceite Virgen Extra'!$A$259:$A$285,0),MATCH(I$5,'Aceite Virgen Extra'!$A$259:$ZW$259,0))</f>
        <v>0</v>
      </c>
      <c r="J32" s="40">
        <f t="array" ref="J32">INDEX('Aceite Virgen Extra'!$A$259:$ZW$285,MATCH($B32,'Aceite Virgen Extra'!$A$259:$A$285,0),MATCH(J$5,'Aceite Virgen Extra'!$A$259:$ZW$259,0))</f>
        <v>0</v>
      </c>
      <c r="K32" s="40">
        <f t="array" ref="K32">INDEX('Aceite Virgen Extra'!$A$259:$ZW$285,MATCH($B32,'Aceite Virgen Extra'!$A$259:$A$285,0),MATCH(K$5,'Aceite Virgen Extra'!$A$259:$ZW$259,0))</f>
        <v>0.04</v>
      </c>
      <c r="L32" s="40">
        <f t="array" ref="L32">INDEX('Aceite Virgen Extra'!$A$259:$ZW$285,MATCH($B32,'Aceite Virgen Extra'!$A$259:$A$285,0),MATCH(L$5,'Aceite Virgen Extra'!$A$259:$ZW$259,0))</f>
        <v>0.24</v>
      </c>
      <c r="M32" s="40">
        <f t="array" ref="M32">INDEX('Aceite Virgen Extra'!$A$259:$ZW$285,MATCH($B32,'Aceite Virgen Extra'!$A$259:$A$285,0),MATCH(M$5,'Aceite Virgen Extra'!$A$259:$ZW$259,0))</f>
        <v>0.54</v>
      </c>
      <c r="N32" s="40">
        <f t="array" ref="N32">INDEX('Aceite Virgen Extra'!$A$259:$ZW$285,MATCH($B32,'Aceite Virgen Extra'!$A$259:$A$285,0),MATCH(N$5,'Aceite Virgen Extra'!$A$259:$ZW$259,0))</f>
        <v>0.16</v>
      </c>
      <c r="O32" s="40">
        <f t="array" ref="O32">INDEX('Aceite Virgen Extra'!$A$259:$ZW$285,MATCH($B32,'Aceite Virgen Extra'!$A$259:$A$285,0),MATCH(O$5,'Aceite Virgen Extra'!$A$259:$ZW$259,0))</f>
        <v>0.24</v>
      </c>
      <c r="P32" s="40">
        <f t="array" ref="P32">INDEX('Aceite Virgen Extra'!$A$259:$ZW$285,MATCH($B32,'Aceite Virgen Extra'!$A$259:$A$285,0),MATCH(P$5,'Aceite Virgen Extra'!$A$259:$ZW$259,0))</f>
        <v>0.32</v>
      </c>
    </row>
    <row r="33" spans="2:16" x14ac:dyDescent="0.3">
      <c r="B33" s="54">
        <f t="shared" si="1"/>
        <v>6.9</v>
      </c>
      <c r="C33" s="18"/>
      <c r="E33" s="40">
        <f t="array" ref="E33">INDEX('Aceite Virgen Extra'!$A$259:$ZW$285,MATCH($B33,'Aceite Virgen Extra'!$A$259:$A$285,0),MATCH(E$5,'Aceite Virgen Extra'!$A$259:$ZW$259,0))</f>
        <v>6.98</v>
      </c>
      <c r="F33" s="40">
        <f t="array" ref="F33">INDEX('Aceite Virgen Extra'!$A$259:$ZW$285,MATCH($B33,'Aceite Virgen Extra'!$A$259:$A$285,0),MATCH(F$5,'Aceite Virgen Extra'!$A$259:$ZW$259,0))</f>
        <v>14.999999999999993</v>
      </c>
      <c r="G33" s="40">
        <f t="array" ref="G33">INDEX('Aceite Virgen Extra'!$A$259:$ZW$285,MATCH($B33,'Aceite Virgen Extra'!$A$259:$A$285,0),MATCH(G$5,'Aceite Virgen Extra'!$A$259:$ZW$259,0))</f>
        <v>8.3699999999999992</v>
      </c>
      <c r="H33" s="40">
        <f t="array" ref="H33">INDEX('Aceite Virgen Extra'!$A$259:$ZW$285,MATCH($B33,'Aceite Virgen Extra'!$A$259:$A$285,0),MATCH(H$5,'Aceite Virgen Extra'!$A$259:$ZW$259,0))</f>
        <v>8.4</v>
      </c>
      <c r="I33" s="40">
        <f t="array" ref="I33">INDEX('Aceite Virgen Extra'!$A$259:$ZW$285,MATCH($B33,'Aceite Virgen Extra'!$A$259:$A$285,0),MATCH(I$5,'Aceite Virgen Extra'!$A$259:$ZW$259,0))</f>
        <v>7.3799999999999981</v>
      </c>
      <c r="J33" s="40">
        <f t="array" ref="J33">INDEX('Aceite Virgen Extra'!$A$259:$ZW$285,MATCH($B33,'Aceite Virgen Extra'!$A$259:$A$285,0),MATCH(J$5,'Aceite Virgen Extra'!$A$259:$ZW$259,0))</f>
        <v>6.870000000000001</v>
      </c>
      <c r="K33" s="40">
        <f t="array" ref="K33">INDEX('Aceite Virgen Extra'!$A$259:$ZW$285,MATCH($B33,'Aceite Virgen Extra'!$A$259:$A$285,0),MATCH(K$5,'Aceite Virgen Extra'!$A$259:$ZW$259,0))</f>
        <v>8.7899999999999991</v>
      </c>
      <c r="L33" s="40">
        <f t="array" ref="L33">INDEX('Aceite Virgen Extra'!$A$259:$ZW$285,MATCH($B33,'Aceite Virgen Extra'!$A$259:$A$285,0),MATCH(L$5,'Aceite Virgen Extra'!$A$259:$ZW$259,0))</f>
        <v>7.669999999999999</v>
      </c>
      <c r="M33" s="40">
        <f t="array" ref="M33">INDEX('Aceite Virgen Extra'!$A$259:$ZW$285,MATCH($B33,'Aceite Virgen Extra'!$A$259:$A$285,0),MATCH(M$5,'Aceite Virgen Extra'!$A$259:$ZW$259,0))</f>
        <v>8.2199999999999989</v>
      </c>
      <c r="N33" s="40">
        <f t="array" ref="N33">INDEX('Aceite Virgen Extra'!$A$259:$ZW$285,MATCH($B33,'Aceite Virgen Extra'!$A$259:$A$285,0),MATCH(N$5,'Aceite Virgen Extra'!$A$259:$ZW$259,0))</f>
        <v>8.8999999999999986</v>
      </c>
      <c r="O33" s="40">
        <f t="array" ref="O33">INDEX('Aceite Virgen Extra'!$A$259:$ZW$285,MATCH($B33,'Aceite Virgen Extra'!$A$259:$A$285,0),MATCH(O$5,'Aceite Virgen Extra'!$A$259:$ZW$259,0))</f>
        <v>8.4700000000000006</v>
      </c>
      <c r="P33" s="40">
        <f t="array" ref="P33">INDEX('Aceite Virgen Extra'!$A$259:$ZW$285,MATCH($B33,'Aceite Virgen Extra'!$A$259:$A$285,0),MATCH(P$5,'Aceite Virgen Extra'!$A$259:$ZW$259,0))</f>
        <v>7.67</v>
      </c>
    </row>
    <row r="34" spans="2:16" x14ac:dyDescent="0.3">
      <c r="P34" s="38"/>
    </row>
    <row r="35" spans="2:16" x14ac:dyDescent="0.3">
      <c r="E35" s="40">
        <f>SUM(E10:E34)</f>
        <v>99.970000000000013</v>
      </c>
      <c r="F35" s="40">
        <f t="shared" ref="F35:P35" si="3">SUM(F10:F34)</f>
        <v>100.00999999999999</v>
      </c>
      <c r="G35" s="40">
        <f t="shared" si="3"/>
        <v>100.04</v>
      </c>
      <c r="H35" s="40">
        <f t="shared" si="3"/>
        <v>99.999999999999986</v>
      </c>
      <c r="I35" s="40">
        <f t="shared" si="3"/>
        <v>100.01999999999998</v>
      </c>
      <c r="J35" s="40">
        <f t="shared" si="3"/>
        <v>100.03</v>
      </c>
      <c r="K35" s="40">
        <f t="shared" si="3"/>
        <v>99.960000000000036</v>
      </c>
      <c r="L35" s="40">
        <f t="shared" si="3"/>
        <v>99.970000000000013</v>
      </c>
      <c r="M35" s="40">
        <f t="shared" si="3"/>
        <v>99.97999999999999</v>
      </c>
      <c r="N35" s="40">
        <f t="shared" si="3"/>
        <v>100</v>
      </c>
      <c r="O35" s="40">
        <f t="shared" si="3"/>
        <v>100.01000000000002</v>
      </c>
      <c r="P35" s="40">
        <f t="shared" si="3"/>
        <v>99.970000000000013</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topLeftCell="A28" workbookViewId="0">
      <selection activeCell="B45" sqref="B45:O6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NOVIEMBRE 19T.España</v>
      </c>
      <c r="F5" s="39" t="str">
        <f t="shared" si="0"/>
        <v xml:space="preserve"> DICIEMBRE 19T.España</v>
      </c>
      <c r="G5" s="39" t="str">
        <f t="shared" si="0"/>
        <v xml:space="preserve"> ENERO 20T.España</v>
      </c>
      <c r="H5" s="39" t="str">
        <f t="shared" si="0"/>
        <v xml:space="preserve"> FEBRERO 20T.España</v>
      </c>
      <c r="I5" s="39" t="str">
        <f t="shared" si="0"/>
        <v xml:space="preserve"> MARZO 20T.España</v>
      </c>
      <c r="J5" s="39" t="str">
        <f t="shared" si="0"/>
        <v xml:space="preserve"> ABRIL 20T.España</v>
      </c>
      <c r="K5" s="39" t="str">
        <f t="shared" si="0"/>
        <v xml:space="preserve"> MAYO 20T.España</v>
      </c>
      <c r="L5" s="39" t="str">
        <f t="shared" si="0"/>
        <v xml:space="preserve"> JUNIO 20T.España</v>
      </c>
      <c r="M5" s="39" t="str">
        <f t="shared" si="0"/>
        <v xml:space="preserve"> JULIO 20T.España</v>
      </c>
      <c r="N5" s="39" t="str">
        <f t="shared" si="0"/>
        <v xml:space="preserve"> AGOSTO 20T.España</v>
      </c>
      <c r="O5" s="39" t="str">
        <f t="shared" si="0"/>
        <v xml:space="preserve"> SEPTIEMBRE 20T.España</v>
      </c>
      <c r="P5" s="39" t="str">
        <f t="shared" si="0"/>
        <v xml:space="preserve"> OCTUBRE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Oliva'!$A$260:$ZW$260,,MAX(IF('Aceite de Oliva'!$A$260:$ZW$260&lt;&gt;"",COLUMN('Aceite de Oliva'!$A$260:$ZW$260)))-(7*E8))</f>
        <v xml:space="preserve"> NOVIEMBRE 19</v>
      </c>
      <c r="F9" s="6" t="str">
        <f t="array" ref="F9">INDEX('Aceite de Oliva'!$A$260:$ZW$260,,MAX(IF('Aceite de Oliva'!$A$260:$ZW$260&lt;&gt;"",COLUMN('Aceite de Oliva'!$A$260:$ZW$260)))-(7*F8))</f>
        <v xml:space="preserve"> DICIEMBRE 19</v>
      </c>
      <c r="G9" s="6" t="str">
        <f t="array" ref="G9">INDEX('Aceite de Oliva'!$A$260:$ZW$260,,MAX(IF('Aceite de Oliva'!$A$260:$ZW$260&lt;&gt;"",COLUMN('Aceite de Oliva'!$A$260:$ZW$260)))-(7*G8))</f>
        <v xml:space="preserve"> ENERO 20</v>
      </c>
      <c r="H9" s="6" t="str">
        <f t="array" ref="H9">INDEX('Aceite de Oliva'!$A$260:$ZW$260,,MAX(IF('Aceite de Oliva'!$A$260:$ZW$260&lt;&gt;"",COLUMN('Aceite de Oliva'!$A$260:$ZW$260)))-(7*H8))</f>
        <v xml:space="preserve"> FEBRERO 20</v>
      </c>
      <c r="I9" s="6" t="str">
        <f t="array" ref="I9">INDEX('Aceite de Oliva'!$A$260:$ZW$260,,MAX(IF('Aceite de Oliva'!$A$260:$ZW$260&lt;&gt;"",COLUMN('Aceite de Oliva'!$A$260:$ZW$260)))-(7*I8))</f>
        <v xml:space="preserve"> MARZO 20</v>
      </c>
      <c r="J9" s="6" t="str">
        <f t="array" ref="J9">INDEX('Aceite de Oliva'!$A$260:$ZW$260,,MAX(IF('Aceite de Oliva'!$A$260:$ZW$260&lt;&gt;"",COLUMN('Aceite de Oliva'!$A$260:$ZW$260)))-(7*J8))</f>
        <v xml:space="preserve"> ABRIL 20</v>
      </c>
      <c r="K9" s="6" t="str">
        <f t="array" ref="K9">INDEX('Aceite de Oliva'!$A$260:$ZW$260,,MAX(IF('Aceite de Oliva'!$A$260:$ZW$260&lt;&gt;"",COLUMN('Aceite de Oliva'!$A$260:$ZW$260)))-(7*K8))</f>
        <v xml:space="preserve"> MAYO 20</v>
      </c>
      <c r="L9" s="6" t="str">
        <f t="array" ref="L9">INDEX('Aceite de Oliva'!$A$260:$ZW$260,,MAX(IF('Aceite de Oliva'!$A$260:$ZW$260&lt;&gt;"",COLUMN('Aceite de Oliva'!$A$260:$ZW$260)))-(7*L8))</f>
        <v xml:space="preserve"> JUNIO 20</v>
      </c>
      <c r="M9" s="6" t="str">
        <f t="array" ref="M9">INDEX('Aceite de Oliva'!$A$260:$ZW$260,,MAX(IF('Aceite de Oliva'!$A$260:$ZW$260&lt;&gt;"",COLUMN('Aceite de Oliva'!$A$260:$ZW$260)))-(7*M8))</f>
        <v xml:space="preserve"> JULIO 20</v>
      </c>
      <c r="N9" s="6" t="str">
        <f t="array" ref="N9">INDEX('Aceite de Oliva'!$A$260:$ZW$260,,MAX(IF('Aceite de Oliva'!$A$260:$ZW$260&lt;&gt;"",COLUMN('Aceite de Oliva'!$A$260:$ZW$260)))-(7*N8))</f>
        <v xml:space="preserve"> AGOSTO 20</v>
      </c>
      <c r="O9" s="6" t="str">
        <f t="array" ref="O9">INDEX('Aceite de Oliva'!$A$260:$ZW$260,,MAX(IF('Aceite de Oliva'!$A$260:$ZW$260&lt;&gt;"",COLUMN('Aceite de Oliva'!$A$260:$ZW$260)))-(7*O8))</f>
        <v xml:space="preserve"> SEPTIEMBRE 20</v>
      </c>
      <c r="P9" s="6" t="str">
        <f t="array" ref="P9">INDEX('Aceite de Oliva'!$A$260:$ZW$260,,MAX(IF('Aceite de Oliva'!$A$260:$ZW$260&lt;&gt;"",COLUMN('Aceite de Oliva'!$A$260:$ZW$260))))</f>
        <v xml:space="preserve"> OCTUBRE 20</v>
      </c>
    </row>
    <row r="10" spans="2:17" x14ac:dyDescent="0.3">
      <c r="B10" s="15"/>
      <c r="C10" s="24">
        <v>2.2999999999999998</v>
      </c>
      <c r="E10" s="40">
        <f t="array" ref="E10">INDEX('Aceite Virgen'!$A$259:$ZW$285,MATCH($B10,'Aceite Virgen'!$A$259:$A$285,0),MATCH(E$5,'Aceite Virgen'!$A$259:$ZW$259,0))</f>
        <v>1.1499999999999999</v>
      </c>
      <c r="F10" s="40">
        <f t="array" ref="F10">INDEX('Aceite Virgen'!$A$259:$ZW$285,MATCH($B10,'Aceite Virgen'!$A$259:$A$285,0),MATCH(F$5,'Aceite Virgen'!$A$259:$ZW$259,0))</f>
        <v>3.35</v>
      </c>
      <c r="G10" s="40">
        <f t="array" ref="G10">INDEX('Aceite Virgen'!$A$259:$ZW$285,MATCH($B10,'Aceite Virgen'!$A$259:$A$285,0),MATCH(G$5,'Aceite Virgen'!$A$259:$ZW$259,0))</f>
        <v>3.47</v>
      </c>
      <c r="H10" s="40">
        <f t="array" ref="H10">INDEX('Aceite Virgen'!$A$259:$ZW$285,MATCH($B10,'Aceite Virgen'!$A$259:$A$285,0),MATCH(H$5,'Aceite Virgen'!$A$259:$ZW$259,0))</f>
        <v>10.45</v>
      </c>
      <c r="I10" s="40">
        <f t="array" ref="I10">INDEX('Aceite Virgen'!$A$259:$ZW$285,MATCH($B10,'Aceite Virgen'!$A$259:$A$285,0),MATCH(I$5,'Aceite Virgen'!$A$259:$ZW$259,0))</f>
        <v>8.9400000000000013</v>
      </c>
      <c r="J10" s="40">
        <f t="array" ref="J10">INDEX('Aceite Virgen'!$A$259:$ZW$285,MATCH($B10,'Aceite Virgen'!$A$259:$A$285,0),MATCH(J$5,'Aceite Virgen'!$A$259:$ZW$259,0))</f>
        <v>4.92</v>
      </c>
      <c r="K10" s="40">
        <f t="array" ref="K10">INDEX('Aceite Virgen'!$A$259:$ZW$285,MATCH($B10,'Aceite Virgen'!$A$259:$A$285,0),MATCH(K$5,'Aceite Virgen'!$A$259:$ZW$259,0))</f>
        <v>4.6100000000000003</v>
      </c>
      <c r="L10" s="40">
        <f t="array" ref="L10">INDEX('Aceite Virgen'!$A$259:$ZW$285,MATCH($B10,'Aceite Virgen'!$A$259:$A$285,0),MATCH(L$5,'Aceite Virgen'!$A$259:$ZW$259,0))</f>
        <v>3.6</v>
      </c>
      <c r="M10" s="40">
        <f t="array" ref="M10">INDEX('Aceite Virgen'!$A$259:$ZW$285,MATCH($B10,'Aceite Virgen'!$A$259:$A$285,0),MATCH(M$5,'Aceite Virgen'!$A$259:$ZW$259,0))</f>
        <v>4.54</v>
      </c>
      <c r="N10" s="40">
        <f t="array" ref="N10">INDEX('Aceite Virgen'!$A$259:$ZW$285,MATCH($B10,'Aceite Virgen'!$A$259:$A$285,0),MATCH(N$5,'Aceite Virgen'!$A$259:$ZW$259,0))</f>
        <v>1.5</v>
      </c>
      <c r="O10" s="40">
        <f t="array" ref="O10">INDEX('Aceite Virgen'!$A$259:$ZW$285,MATCH($B10,'Aceite Virgen'!$A$259:$A$285,0),MATCH(O$5,'Aceite Virgen'!$A$259:$ZW$259,0))</f>
        <v>4.9800000000000004</v>
      </c>
      <c r="P10" s="40">
        <f t="array" ref="P10">INDEX('Aceite Virgen'!$A$259:$ZW$285,MATCH($B10,'Aceite Virgen'!$A$259:$A$285,0),MATCH(P$5,'Aceite Virgen'!$A$259:$ZW$259,0))</f>
        <v>2.82</v>
      </c>
    </row>
    <row r="11" spans="2:17" x14ac:dyDescent="0.3">
      <c r="B11" s="19">
        <f t="shared" ref="B11:B33" si="1">C10</f>
        <v>2.2999999999999998</v>
      </c>
      <c r="C11" s="18">
        <f>ROUND(B11+$C$7,2)</f>
        <v>2.4</v>
      </c>
      <c r="E11" s="40">
        <f t="array" ref="E11">INDEX('Aceite Virgen'!$A$259:$ZW$285,MATCH($B11,'Aceite Virgen'!$A$259:$A$285,0),MATCH(E$5,'Aceite Virgen'!$A$259:$ZW$259,0))</f>
        <v>0.35</v>
      </c>
      <c r="F11" s="40">
        <f t="array" ref="F11">INDEX('Aceite Virgen'!$A$259:$ZW$285,MATCH($B11,'Aceite Virgen'!$A$259:$A$285,0),MATCH(F$5,'Aceite Virgen'!$A$259:$ZW$259,0))</f>
        <v>0.43</v>
      </c>
      <c r="G11" s="40">
        <f t="array" ref="G11">INDEX('Aceite Virgen'!$A$259:$ZW$285,MATCH($B11,'Aceite Virgen'!$A$259:$A$285,0),MATCH(G$5,'Aceite Virgen'!$A$259:$ZW$259,0))</f>
        <v>1.48</v>
      </c>
      <c r="H11" s="40">
        <f t="array" ref="H11">INDEX('Aceite Virgen'!$A$259:$ZW$285,MATCH($B11,'Aceite Virgen'!$A$259:$A$285,0),MATCH(H$5,'Aceite Virgen'!$A$259:$ZW$259,0))</f>
        <v>6.86</v>
      </c>
      <c r="I11" s="40">
        <f t="array" ref="I11">INDEX('Aceite Virgen'!$A$259:$ZW$285,MATCH($B11,'Aceite Virgen'!$A$259:$A$285,0),MATCH(I$5,'Aceite Virgen'!$A$259:$ZW$259,0))</f>
        <v>10.130000000000001</v>
      </c>
      <c r="J11" s="40">
        <f t="array" ref="J11">INDEX('Aceite Virgen'!$A$259:$ZW$285,MATCH($B11,'Aceite Virgen'!$A$259:$A$285,0),MATCH(J$5,'Aceite Virgen'!$A$259:$ZW$259,0))</f>
        <v>10.61</v>
      </c>
      <c r="K11" s="40">
        <f t="array" ref="K11">INDEX('Aceite Virgen'!$A$259:$ZW$285,MATCH($B11,'Aceite Virgen'!$A$259:$A$285,0),MATCH(K$5,'Aceite Virgen'!$A$259:$ZW$259,0))</f>
        <v>9.01</v>
      </c>
      <c r="L11" s="40">
        <f t="array" ref="L11">INDEX('Aceite Virgen'!$A$259:$ZW$285,MATCH($B11,'Aceite Virgen'!$A$259:$A$285,0),MATCH(L$5,'Aceite Virgen'!$A$259:$ZW$259,0))</f>
        <v>9.9</v>
      </c>
      <c r="M11" s="40">
        <f t="array" ref="M11">INDEX('Aceite Virgen'!$A$259:$ZW$285,MATCH($B11,'Aceite Virgen'!$A$259:$A$285,0),MATCH(M$5,'Aceite Virgen'!$A$259:$ZW$259,0))</f>
        <v>6.2299999999999995</v>
      </c>
      <c r="N11" s="40">
        <f t="array" ref="N11">INDEX('Aceite Virgen'!$A$259:$ZW$285,MATCH($B11,'Aceite Virgen'!$A$259:$A$285,0),MATCH(N$5,'Aceite Virgen'!$A$259:$ZW$259,0))</f>
        <v>4.9800000000000004</v>
      </c>
      <c r="O11" s="40">
        <f t="array" ref="O11">INDEX('Aceite Virgen'!$A$259:$ZW$285,MATCH($B11,'Aceite Virgen'!$A$259:$A$285,0),MATCH(O$5,'Aceite Virgen'!$A$259:$ZW$259,0))</f>
        <v>7.73</v>
      </c>
      <c r="P11" s="40">
        <f t="array" ref="P11">INDEX('Aceite Virgen'!$A$259:$ZW$285,MATCH($B11,'Aceite Virgen'!$A$259:$A$285,0),MATCH(P$5,'Aceite Virgen'!$A$259:$ZW$259,0))</f>
        <v>6.34</v>
      </c>
    </row>
    <row r="12" spans="2:17" x14ac:dyDescent="0.3">
      <c r="B12" s="19">
        <f t="shared" si="1"/>
        <v>2.4</v>
      </c>
      <c r="C12" s="18">
        <f t="shared" ref="C12:C32" si="2">ROUND(B12+$C$7,2)</f>
        <v>2.5</v>
      </c>
      <c r="E12" s="40">
        <f t="array" ref="E12">INDEX('Aceite Virgen'!$A$259:$ZW$285,MATCH($B12,'Aceite Virgen'!$A$259:$A$285,0),MATCH(E$5,'Aceite Virgen'!$A$259:$ZW$259,0))</f>
        <v>2.33</v>
      </c>
      <c r="F12" s="40">
        <f t="array" ref="F12">INDEX('Aceite Virgen'!$A$259:$ZW$285,MATCH($B12,'Aceite Virgen'!$A$259:$A$285,0),MATCH(F$5,'Aceite Virgen'!$A$259:$ZW$259,0))</f>
        <v>3.91</v>
      </c>
      <c r="G12" s="40">
        <f t="array" ref="G12">INDEX('Aceite Virgen'!$A$259:$ZW$285,MATCH($B12,'Aceite Virgen'!$A$259:$A$285,0),MATCH(G$5,'Aceite Virgen'!$A$259:$ZW$259,0))</f>
        <v>9.4700000000000006</v>
      </c>
      <c r="H12" s="40">
        <f t="array" ref="H12">INDEX('Aceite Virgen'!$A$259:$ZW$285,MATCH($B12,'Aceite Virgen'!$A$259:$A$285,0),MATCH(H$5,'Aceite Virgen'!$A$259:$ZW$259,0))</f>
        <v>4.78</v>
      </c>
      <c r="I12" s="40">
        <f t="array" ref="I12">INDEX('Aceite Virgen'!$A$259:$ZW$285,MATCH($B12,'Aceite Virgen'!$A$259:$A$285,0),MATCH(I$5,'Aceite Virgen'!$A$259:$ZW$259,0))</f>
        <v>4.7</v>
      </c>
      <c r="J12" s="40">
        <f t="array" ref="J12">INDEX('Aceite Virgen'!$A$259:$ZW$285,MATCH($B12,'Aceite Virgen'!$A$259:$A$285,0),MATCH(J$5,'Aceite Virgen'!$A$259:$ZW$259,0))</f>
        <v>4.75</v>
      </c>
      <c r="K12" s="40">
        <f t="array" ref="K12">INDEX('Aceite Virgen'!$A$259:$ZW$285,MATCH($B12,'Aceite Virgen'!$A$259:$A$285,0),MATCH(K$5,'Aceite Virgen'!$A$259:$ZW$259,0))</f>
        <v>5.17</v>
      </c>
      <c r="L12" s="40">
        <f t="array" ref="L12">INDEX('Aceite Virgen'!$A$259:$ZW$285,MATCH($B12,'Aceite Virgen'!$A$259:$A$285,0),MATCH(L$5,'Aceite Virgen'!$A$259:$ZW$259,0))</f>
        <v>9.69</v>
      </c>
      <c r="M12" s="40">
        <f t="array" ref="M12">INDEX('Aceite Virgen'!$A$259:$ZW$285,MATCH($B12,'Aceite Virgen'!$A$259:$A$285,0),MATCH(M$5,'Aceite Virgen'!$A$259:$ZW$259,0))</f>
        <v>9.3000000000000007</v>
      </c>
      <c r="N12" s="40">
        <f t="array" ref="N12">INDEX('Aceite Virgen'!$A$259:$ZW$285,MATCH($B12,'Aceite Virgen'!$A$259:$A$285,0),MATCH(N$5,'Aceite Virgen'!$A$259:$ZW$259,0))</f>
        <v>15.209999999999999</v>
      </c>
      <c r="O12" s="40">
        <f t="array" ref="O12">INDEX('Aceite Virgen'!$A$259:$ZW$285,MATCH($B12,'Aceite Virgen'!$A$259:$A$285,0),MATCH(O$5,'Aceite Virgen'!$A$259:$ZW$259,0))</f>
        <v>5.99</v>
      </c>
      <c r="P12" s="40">
        <f t="array" ref="P12">INDEX('Aceite Virgen'!$A$259:$ZW$285,MATCH($B12,'Aceite Virgen'!$A$259:$A$285,0),MATCH(P$5,'Aceite Virgen'!$A$259:$ZW$259,0))</f>
        <v>14.629999999999999</v>
      </c>
    </row>
    <row r="13" spans="2:17" x14ac:dyDescent="0.3">
      <c r="B13" s="19">
        <f t="shared" si="1"/>
        <v>2.5</v>
      </c>
      <c r="C13" s="18">
        <f t="shared" si="2"/>
        <v>2.6</v>
      </c>
      <c r="E13" s="40">
        <f t="array" ref="E13">INDEX('Aceite Virgen'!$A$259:$ZW$285,MATCH($B13,'Aceite Virgen'!$A$259:$A$285,0),MATCH(E$5,'Aceite Virgen'!$A$259:$ZW$259,0))</f>
        <v>4.5999999999999996</v>
      </c>
      <c r="F13" s="40">
        <f t="array" ref="F13">INDEX('Aceite Virgen'!$A$259:$ZW$285,MATCH($B13,'Aceite Virgen'!$A$259:$A$285,0),MATCH(F$5,'Aceite Virgen'!$A$259:$ZW$259,0))</f>
        <v>2.78</v>
      </c>
      <c r="G13" s="40">
        <f t="array" ref="G13">INDEX('Aceite Virgen'!$A$259:$ZW$285,MATCH($B13,'Aceite Virgen'!$A$259:$A$285,0),MATCH(G$5,'Aceite Virgen'!$A$259:$ZW$259,0))</f>
        <v>1.05</v>
      </c>
      <c r="H13" s="40">
        <f t="array" ref="H13">INDEX('Aceite Virgen'!$A$259:$ZW$285,MATCH($B13,'Aceite Virgen'!$A$259:$A$285,0),MATCH(H$5,'Aceite Virgen'!$A$259:$ZW$259,0))</f>
        <v>2.5</v>
      </c>
      <c r="I13" s="40">
        <f t="array" ref="I13">INDEX('Aceite Virgen'!$A$259:$ZW$285,MATCH($B13,'Aceite Virgen'!$A$259:$A$285,0),MATCH(I$5,'Aceite Virgen'!$A$259:$ZW$259,0))</f>
        <v>6.42</v>
      </c>
      <c r="J13" s="40">
        <f t="array" ref="J13">INDEX('Aceite Virgen'!$A$259:$ZW$285,MATCH($B13,'Aceite Virgen'!$A$259:$A$285,0),MATCH(J$5,'Aceite Virgen'!$A$259:$ZW$259,0))</f>
        <v>2.69</v>
      </c>
      <c r="K13" s="40">
        <f t="array" ref="K13">INDEX('Aceite Virgen'!$A$259:$ZW$285,MATCH($B13,'Aceite Virgen'!$A$259:$A$285,0),MATCH(K$5,'Aceite Virgen'!$A$259:$ZW$259,0))</f>
        <v>4.38</v>
      </c>
      <c r="L13" s="40">
        <f t="array" ref="L13">INDEX('Aceite Virgen'!$A$259:$ZW$285,MATCH($B13,'Aceite Virgen'!$A$259:$A$285,0),MATCH(L$5,'Aceite Virgen'!$A$259:$ZW$259,0))</f>
        <v>14.59</v>
      </c>
      <c r="M13" s="40">
        <f t="array" ref="M13">INDEX('Aceite Virgen'!$A$259:$ZW$285,MATCH($B13,'Aceite Virgen'!$A$259:$A$285,0),MATCH(M$5,'Aceite Virgen'!$A$259:$ZW$259,0))</f>
        <v>19.63</v>
      </c>
      <c r="N13" s="40">
        <f t="array" ref="N13">INDEX('Aceite Virgen'!$A$259:$ZW$285,MATCH($B13,'Aceite Virgen'!$A$259:$A$285,0),MATCH(N$5,'Aceite Virgen'!$A$259:$ZW$259,0))</f>
        <v>20.6</v>
      </c>
      <c r="O13" s="40">
        <f t="array" ref="O13">INDEX('Aceite Virgen'!$A$259:$ZW$285,MATCH($B13,'Aceite Virgen'!$A$259:$A$285,0),MATCH(O$5,'Aceite Virgen'!$A$259:$ZW$259,0))</f>
        <v>17.959999999999997</v>
      </c>
      <c r="P13" s="40">
        <f t="array" ref="P13">INDEX('Aceite Virgen'!$A$259:$ZW$285,MATCH($B13,'Aceite Virgen'!$A$259:$A$285,0),MATCH(P$5,'Aceite Virgen'!$A$259:$ZW$259,0))</f>
        <v>20.279999999999998</v>
      </c>
    </row>
    <row r="14" spans="2:17" x14ac:dyDescent="0.3">
      <c r="B14" s="19">
        <f t="shared" si="1"/>
        <v>2.6</v>
      </c>
      <c r="C14" s="18">
        <f t="shared" si="2"/>
        <v>2.7</v>
      </c>
      <c r="E14" s="40">
        <f t="array" ref="E14">INDEX('Aceite Virgen'!$A$259:$ZW$285,MATCH($B14,'Aceite Virgen'!$A$259:$A$285,0),MATCH(E$5,'Aceite Virgen'!$A$259:$ZW$259,0))</f>
        <v>32.619999999999997</v>
      </c>
      <c r="F14" s="40">
        <f t="array" ref="F14">INDEX('Aceite Virgen'!$A$259:$ZW$285,MATCH($B14,'Aceite Virgen'!$A$259:$A$285,0),MATCH(F$5,'Aceite Virgen'!$A$259:$ZW$259,0))</f>
        <v>32.799999999999997</v>
      </c>
      <c r="G14" s="40">
        <f t="array" ref="G14">INDEX('Aceite Virgen'!$A$259:$ZW$285,MATCH($B14,'Aceite Virgen'!$A$259:$A$285,0),MATCH(G$5,'Aceite Virgen'!$A$259:$ZW$259,0))</f>
        <v>27.45</v>
      </c>
      <c r="H14" s="40">
        <f t="array" ref="H14">INDEX('Aceite Virgen'!$A$259:$ZW$285,MATCH($B14,'Aceite Virgen'!$A$259:$A$285,0),MATCH(H$5,'Aceite Virgen'!$A$259:$ZW$259,0))</f>
        <v>25.11</v>
      </c>
      <c r="I14" s="40">
        <f t="array" ref="I14">INDEX('Aceite Virgen'!$A$259:$ZW$285,MATCH($B14,'Aceite Virgen'!$A$259:$A$285,0),MATCH(I$5,'Aceite Virgen'!$A$259:$ZW$259,0))</f>
        <v>19.47</v>
      </c>
      <c r="J14" s="40">
        <f t="array" ref="J14">INDEX('Aceite Virgen'!$A$259:$ZW$285,MATCH($B14,'Aceite Virgen'!$A$259:$A$285,0),MATCH(J$5,'Aceite Virgen'!$A$259:$ZW$259,0))</f>
        <v>22.24</v>
      </c>
      <c r="K14" s="40">
        <f t="array" ref="K14">INDEX('Aceite Virgen'!$A$259:$ZW$285,MATCH($B14,'Aceite Virgen'!$A$259:$A$285,0),MATCH(K$5,'Aceite Virgen'!$A$259:$ZW$259,0))</f>
        <v>25.91</v>
      </c>
      <c r="L14" s="40">
        <f t="array" ref="L14">INDEX('Aceite Virgen'!$A$259:$ZW$285,MATCH($B14,'Aceite Virgen'!$A$259:$A$285,0),MATCH(L$5,'Aceite Virgen'!$A$259:$ZW$259,0))</f>
        <v>11.22</v>
      </c>
      <c r="M14" s="40">
        <f t="array" ref="M14">INDEX('Aceite Virgen'!$A$259:$ZW$285,MATCH($B14,'Aceite Virgen'!$A$259:$A$285,0),MATCH(M$5,'Aceite Virgen'!$A$259:$ZW$259,0))</f>
        <v>3.2199999999999998</v>
      </c>
      <c r="N14" s="40">
        <f t="array" ref="N14">INDEX('Aceite Virgen'!$A$259:$ZW$285,MATCH($B14,'Aceite Virgen'!$A$259:$A$285,0),MATCH(N$5,'Aceite Virgen'!$A$259:$ZW$259,0))</f>
        <v>2.8</v>
      </c>
      <c r="O14" s="40">
        <f t="array" ref="O14">INDEX('Aceite Virgen'!$A$259:$ZW$285,MATCH($B14,'Aceite Virgen'!$A$259:$A$285,0),MATCH(O$5,'Aceite Virgen'!$A$259:$ZW$259,0))</f>
        <v>2.58</v>
      </c>
      <c r="P14" s="40">
        <f t="array" ref="P14">INDEX('Aceite Virgen'!$A$259:$ZW$285,MATCH($B14,'Aceite Virgen'!$A$259:$A$285,0),MATCH(P$5,'Aceite Virgen'!$A$259:$ZW$259,0))</f>
        <v>2.96</v>
      </c>
    </row>
    <row r="15" spans="2:17" x14ac:dyDescent="0.3">
      <c r="B15" s="19">
        <f t="shared" si="1"/>
        <v>2.7</v>
      </c>
      <c r="C15" s="18">
        <f t="shared" si="2"/>
        <v>2.8</v>
      </c>
      <c r="E15" s="40">
        <f t="array" ref="E15">INDEX('Aceite Virgen'!$A$259:$ZW$285,MATCH($B15,'Aceite Virgen'!$A$259:$A$285,0),MATCH(E$5,'Aceite Virgen'!$A$259:$ZW$259,0))</f>
        <v>1.9</v>
      </c>
      <c r="F15" s="40">
        <f t="array" ref="F15">INDEX('Aceite Virgen'!$A$259:$ZW$285,MATCH($B15,'Aceite Virgen'!$A$259:$A$285,0),MATCH(F$5,'Aceite Virgen'!$A$259:$ZW$259,0))</f>
        <v>2.1800000000000002</v>
      </c>
      <c r="G15" s="40">
        <f t="array" ref="G15">INDEX('Aceite Virgen'!$A$259:$ZW$285,MATCH($B15,'Aceite Virgen'!$A$259:$A$285,0),MATCH(G$5,'Aceite Virgen'!$A$259:$ZW$259,0))</f>
        <v>0.72</v>
      </c>
      <c r="H15" s="40">
        <f t="array" ref="H15">INDEX('Aceite Virgen'!$A$259:$ZW$285,MATCH($B15,'Aceite Virgen'!$A$259:$A$285,0),MATCH(H$5,'Aceite Virgen'!$A$259:$ZW$259,0))</f>
        <v>0.79</v>
      </c>
      <c r="I15" s="40">
        <f t="array" ref="I15">INDEX('Aceite Virgen'!$A$259:$ZW$285,MATCH($B15,'Aceite Virgen'!$A$259:$A$285,0),MATCH(I$5,'Aceite Virgen'!$A$259:$ZW$259,0))</f>
        <v>3.0999999999999996</v>
      </c>
      <c r="J15" s="40">
        <f t="array" ref="J15">INDEX('Aceite Virgen'!$A$259:$ZW$285,MATCH($B15,'Aceite Virgen'!$A$259:$A$285,0),MATCH(J$5,'Aceite Virgen'!$A$259:$ZW$259,0))</f>
        <v>5.21</v>
      </c>
      <c r="K15" s="40">
        <f t="array" ref="K15">INDEX('Aceite Virgen'!$A$259:$ZW$285,MATCH($B15,'Aceite Virgen'!$A$259:$A$285,0),MATCH(K$5,'Aceite Virgen'!$A$259:$ZW$259,0))</f>
        <v>9.2899999999999991</v>
      </c>
      <c r="L15" s="40">
        <f t="array" ref="L15">INDEX('Aceite Virgen'!$A$259:$ZW$285,MATCH($B15,'Aceite Virgen'!$A$259:$A$285,0),MATCH(L$5,'Aceite Virgen'!$A$259:$ZW$259,0))</f>
        <v>5.76</v>
      </c>
      <c r="M15" s="40">
        <f t="array" ref="M15">INDEX('Aceite Virgen'!$A$259:$ZW$285,MATCH($B15,'Aceite Virgen'!$A$259:$A$285,0),MATCH(M$5,'Aceite Virgen'!$A$259:$ZW$259,0))</f>
        <v>1.1000000000000001</v>
      </c>
      <c r="N15" s="40">
        <f t="array" ref="N15">INDEX('Aceite Virgen'!$A$259:$ZW$285,MATCH($B15,'Aceite Virgen'!$A$259:$A$285,0),MATCH(N$5,'Aceite Virgen'!$A$259:$ZW$259,0))</f>
        <v>4.3600000000000003</v>
      </c>
      <c r="O15" s="40">
        <f t="array" ref="O15">INDEX('Aceite Virgen'!$A$259:$ZW$285,MATCH($B15,'Aceite Virgen'!$A$259:$A$285,0),MATCH(O$5,'Aceite Virgen'!$A$259:$ZW$259,0))</f>
        <v>8.7200000000000006</v>
      </c>
      <c r="P15" s="40">
        <f t="array" ref="P15">INDEX('Aceite Virgen'!$A$259:$ZW$285,MATCH($B15,'Aceite Virgen'!$A$259:$A$285,0),MATCH(P$5,'Aceite Virgen'!$A$259:$ZW$259,0))</f>
        <v>2.36</v>
      </c>
    </row>
    <row r="16" spans="2:17" x14ac:dyDescent="0.3">
      <c r="B16" s="19">
        <f t="shared" si="1"/>
        <v>2.8</v>
      </c>
      <c r="C16" s="18">
        <f t="shared" si="2"/>
        <v>2.9</v>
      </c>
      <c r="E16" s="40">
        <f t="array" ref="E16">INDEX('Aceite Virgen'!$A$259:$ZW$285,MATCH($B16,'Aceite Virgen'!$A$259:$A$285,0),MATCH(E$5,'Aceite Virgen'!$A$259:$ZW$259,0))</f>
        <v>6.66</v>
      </c>
      <c r="F16" s="40">
        <f t="array" ref="F16">INDEX('Aceite Virgen'!$A$259:$ZW$285,MATCH($B16,'Aceite Virgen'!$A$259:$A$285,0),MATCH(F$5,'Aceite Virgen'!$A$259:$ZW$259,0))</f>
        <v>0.76</v>
      </c>
      <c r="G16" s="40">
        <f t="array" ref="G16">INDEX('Aceite Virgen'!$A$259:$ZW$285,MATCH($B16,'Aceite Virgen'!$A$259:$A$285,0),MATCH(G$5,'Aceite Virgen'!$A$259:$ZW$259,0))</f>
        <v>0</v>
      </c>
      <c r="H16" s="40">
        <f t="array" ref="H16">INDEX('Aceite Virgen'!$A$259:$ZW$285,MATCH($B16,'Aceite Virgen'!$A$259:$A$285,0),MATCH(H$5,'Aceite Virgen'!$A$259:$ZW$259,0))</f>
        <v>2.6</v>
      </c>
      <c r="I16" s="40">
        <f t="array" ref="I16">INDEX('Aceite Virgen'!$A$259:$ZW$285,MATCH($B16,'Aceite Virgen'!$A$259:$A$285,0),MATCH(I$5,'Aceite Virgen'!$A$259:$ZW$259,0))</f>
        <v>4.68</v>
      </c>
      <c r="J16" s="40">
        <f t="array" ref="J16">INDEX('Aceite Virgen'!$A$259:$ZW$285,MATCH($B16,'Aceite Virgen'!$A$259:$A$285,0),MATCH(J$5,'Aceite Virgen'!$A$259:$ZW$259,0))</f>
        <v>2.9000000000000004</v>
      </c>
      <c r="K16" s="40">
        <f t="array" ref="K16">INDEX('Aceite Virgen'!$A$259:$ZW$285,MATCH($B16,'Aceite Virgen'!$A$259:$A$285,0),MATCH(K$5,'Aceite Virgen'!$A$259:$ZW$259,0))</f>
        <v>0.49</v>
      </c>
      <c r="L16" s="40">
        <f t="array" ref="L16">INDEX('Aceite Virgen'!$A$259:$ZW$285,MATCH($B16,'Aceite Virgen'!$A$259:$A$285,0),MATCH(L$5,'Aceite Virgen'!$A$259:$ZW$259,0))</f>
        <v>0.72</v>
      </c>
      <c r="M16" s="40">
        <f t="array" ref="M16">INDEX('Aceite Virgen'!$A$259:$ZW$285,MATCH($B16,'Aceite Virgen'!$A$259:$A$285,0),MATCH(M$5,'Aceite Virgen'!$A$259:$ZW$259,0))</f>
        <v>2.0699999999999998</v>
      </c>
      <c r="N16" s="40">
        <f t="array" ref="N16">INDEX('Aceite Virgen'!$A$259:$ZW$285,MATCH($B16,'Aceite Virgen'!$A$259:$A$285,0),MATCH(N$5,'Aceite Virgen'!$A$259:$ZW$259,0))</f>
        <v>0.99</v>
      </c>
      <c r="O16" s="40">
        <f t="array" ref="O16">INDEX('Aceite Virgen'!$A$259:$ZW$285,MATCH($B16,'Aceite Virgen'!$A$259:$A$285,0),MATCH(O$5,'Aceite Virgen'!$A$259:$ZW$259,0))</f>
        <v>1.25</v>
      </c>
      <c r="P16" s="40">
        <f t="array" ref="P16">INDEX('Aceite Virgen'!$A$259:$ZW$285,MATCH($B16,'Aceite Virgen'!$A$259:$A$285,0),MATCH(P$5,'Aceite Virgen'!$A$259:$ZW$259,0))</f>
        <v>3.09</v>
      </c>
    </row>
    <row r="17" spans="2:16" x14ac:dyDescent="0.3">
      <c r="B17" s="19">
        <f t="shared" si="1"/>
        <v>2.9</v>
      </c>
      <c r="C17" s="18">
        <f t="shared" si="2"/>
        <v>3</v>
      </c>
      <c r="E17" s="40">
        <f t="array" ref="E17">INDEX('Aceite Virgen'!$A$259:$ZW$285,MATCH($B17,'Aceite Virgen'!$A$259:$A$285,0),MATCH(E$5,'Aceite Virgen'!$A$259:$ZW$259,0))</f>
        <v>1.8800000000000001</v>
      </c>
      <c r="F17" s="40">
        <f t="array" ref="F17">INDEX('Aceite Virgen'!$A$259:$ZW$285,MATCH($B17,'Aceite Virgen'!$A$259:$A$285,0),MATCH(F$5,'Aceite Virgen'!$A$259:$ZW$259,0))</f>
        <v>0.56999999999999995</v>
      </c>
      <c r="G17" s="40">
        <f t="array" ref="G17">INDEX('Aceite Virgen'!$A$259:$ZW$285,MATCH($B17,'Aceite Virgen'!$A$259:$A$285,0),MATCH(G$5,'Aceite Virgen'!$A$259:$ZW$259,0))</f>
        <v>2.5299999999999998</v>
      </c>
      <c r="H17" s="40">
        <f t="array" ref="H17">INDEX('Aceite Virgen'!$A$259:$ZW$285,MATCH($B17,'Aceite Virgen'!$A$259:$A$285,0),MATCH(H$5,'Aceite Virgen'!$A$259:$ZW$259,0))</f>
        <v>5.68</v>
      </c>
      <c r="I17" s="40">
        <f t="array" ref="I17">INDEX('Aceite Virgen'!$A$259:$ZW$285,MATCH($B17,'Aceite Virgen'!$A$259:$A$285,0),MATCH(I$5,'Aceite Virgen'!$A$259:$ZW$259,0))</f>
        <v>1.73</v>
      </c>
      <c r="J17" s="40">
        <f t="array" ref="J17">INDEX('Aceite Virgen'!$A$259:$ZW$285,MATCH($B17,'Aceite Virgen'!$A$259:$A$285,0),MATCH(J$5,'Aceite Virgen'!$A$259:$ZW$259,0))</f>
        <v>0.71</v>
      </c>
      <c r="K17" s="40">
        <f t="array" ref="K17">INDEX('Aceite Virgen'!$A$259:$ZW$285,MATCH($B17,'Aceite Virgen'!$A$259:$A$285,0),MATCH(K$5,'Aceite Virgen'!$A$259:$ZW$259,0))</f>
        <v>2.4699999999999998</v>
      </c>
      <c r="L17" s="40">
        <f t="array" ref="L17">INDEX('Aceite Virgen'!$A$259:$ZW$285,MATCH($B17,'Aceite Virgen'!$A$259:$A$285,0),MATCH(L$5,'Aceite Virgen'!$A$259:$ZW$259,0))</f>
        <v>2.9299999999999997</v>
      </c>
      <c r="M17" s="40">
        <f t="array" ref="M17">INDEX('Aceite Virgen'!$A$259:$ZW$285,MATCH($B17,'Aceite Virgen'!$A$259:$A$285,0),MATCH(M$5,'Aceite Virgen'!$A$259:$ZW$259,0))</f>
        <v>5.2899999999999991</v>
      </c>
      <c r="N17" s="40">
        <f t="array" ref="N17">INDEX('Aceite Virgen'!$A$259:$ZW$285,MATCH($B17,'Aceite Virgen'!$A$259:$A$285,0),MATCH(N$5,'Aceite Virgen'!$A$259:$ZW$259,0))</f>
        <v>3.7</v>
      </c>
      <c r="O17" s="40">
        <f t="array" ref="O17">INDEX('Aceite Virgen'!$A$259:$ZW$285,MATCH($B17,'Aceite Virgen'!$A$259:$A$285,0),MATCH(O$5,'Aceite Virgen'!$A$259:$ZW$259,0))</f>
        <v>2.21</v>
      </c>
      <c r="P17" s="40">
        <f t="array" ref="P17">INDEX('Aceite Virgen'!$A$259:$ZW$285,MATCH($B17,'Aceite Virgen'!$A$259:$A$285,0),MATCH(P$5,'Aceite Virgen'!$A$259:$ZW$259,0))</f>
        <v>0.89</v>
      </c>
    </row>
    <row r="18" spans="2:16" x14ac:dyDescent="0.3">
      <c r="B18" s="19">
        <f t="shared" si="1"/>
        <v>3</v>
      </c>
      <c r="C18" s="18">
        <f t="shared" si="2"/>
        <v>3.1</v>
      </c>
      <c r="E18" s="40">
        <f t="array" ref="E18">INDEX('Aceite Virgen'!$A$259:$ZW$285,MATCH($B18,'Aceite Virgen'!$A$259:$A$285,0),MATCH(E$5,'Aceite Virgen'!$A$259:$ZW$259,0))</f>
        <v>0.69</v>
      </c>
      <c r="F18" s="40">
        <f t="array" ref="F18">INDEX('Aceite Virgen'!$A$259:$ZW$285,MATCH($B18,'Aceite Virgen'!$A$259:$A$285,0),MATCH(F$5,'Aceite Virgen'!$A$259:$ZW$259,0))</f>
        <v>0</v>
      </c>
      <c r="G18" s="40">
        <f t="array" ref="G18">INDEX('Aceite Virgen'!$A$259:$ZW$285,MATCH($B18,'Aceite Virgen'!$A$259:$A$285,0),MATCH(G$5,'Aceite Virgen'!$A$259:$ZW$259,0))</f>
        <v>3.45</v>
      </c>
      <c r="H18" s="40">
        <f t="array" ref="H18">INDEX('Aceite Virgen'!$A$259:$ZW$285,MATCH($B18,'Aceite Virgen'!$A$259:$A$285,0),MATCH(H$5,'Aceite Virgen'!$A$259:$ZW$259,0))</f>
        <v>5.2700000000000005</v>
      </c>
      <c r="I18" s="40">
        <f t="array" ref="I18">INDEX('Aceite Virgen'!$A$259:$ZW$285,MATCH($B18,'Aceite Virgen'!$A$259:$A$285,0),MATCH(I$5,'Aceite Virgen'!$A$259:$ZW$259,0))</f>
        <v>3.96</v>
      </c>
      <c r="J18" s="40">
        <f t="array" ref="J18">INDEX('Aceite Virgen'!$A$259:$ZW$285,MATCH($B18,'Aceite Virgen'!$A$259:$A$285,0),MATCH(J$5,'Aceite Virgen'!$A$259:$ZW$259,0))</f>
        <v>2.8</v>
      </c>
      <c r="K18" s="40">
        <f t="array" ref="K18">INDEX('Aceite Virgen'!$A$259:$ZW$285,MATCH($B18,'Aceite Virgen'!$A$259:$A$285,0),MATCH(K$5,'Aceite Virgen'!$A$259:$ZW$259,0))</f>
        <v>3.34</v>
      </c>
      <c r="L18" s="40">
        <f t="array" ref="L18">INDEX('Aceite Virgen'!$A$259:$ZW$285,MATCH($B18,'Aceite Virgen'!$A$259:$A$285,0),MATCH(L$5,'Aceite Virgen'!$A$259:$ZW$259,0))</f>
        <v>1.53</v>
      </c>
      <c r="M18" s="40">
        <f t="array" ref="M18">INDEX('Aceite Virgen'!$A$259:$ZW$285,MATCH($B18,'Aceite Virgen'!$A$259:$A$285,0),MATCH(M$5,'Aceite Virgen'!$A$259:$ZW$259,0))</f>
        <v>1.6099999999999999</v>
      </c>
      <c r="N18" s="40">
        <f t="array" ref="N18">INDEX('Aceite Virgen'!$A$259:$ZW$285,MATCH($B18,'Aceite Virgen'!$A$259:$A$285,0),MATCH(N$5,'Aceite Virgen'!$A$259:$ZW$259,0))</f>
        <v>3.64</v>
      </c>
      <c r="O18" s="40">
        <f t="array" ref="O18">INDEX('Aceite Virgen'!$A$259:$ZW$285,MATCH($B18,'Aceite Virgen'!$A$259:$A$285,0),MATCH(O$5,'Aceite Virgen'!$A$259:$ZW$259,0))</f>
        <v>5.7299999999999995</v>
      </c>
      <c r="P18" s="40">
        <f t="array" ref="P18">INDEX('Aceite Virgen'!$A$259:$ZW$285,MATCH($B18,'Aceite Virgen'!$A$259:$A$285,0),MATCH(P$5,'Aceite Virgen'!$A$259:$ZW$259,0))</f>
        <v>2.97</v>
      </c>
    </row>
    <row r="19" spans="2:16" x14ac:dyDescent="0.3">
      <c r="B19" s="19">
        <f t="shared" si="1"/>
        <v>3.1</v>
      </c>
      <c r="C19" s="18">
        <f t="shared" si="2"/>
        <v>3.2</v>
      </c>
      <c r="E19" s="40">
        <f t="array" ref="E19">INDEX('Aceite Virgen'!$A$259:$ZW$285,MATCH($B19,'Aceite Virgen'!$A$259:$A$285,0),MATCH(E$5,'Aceite Virgen'!$A$259:$ZW$259,0))</f>
        <v>2.8600000000000003</v>
      </c>
      <c r="F19" s="40">
        <f t="array" ref="F19">INDEX('Aceite Virgen'!$A$259:$ZW$285,MATCH($B19,'Aceite Virgen'!$A$259:$A$285,0),MATCH(F$5,'Aceite Virgen'!$A$259:$ZW$259,0))</f>
        <v>12.34</v>
      </c>
      <c r="G19" s="40">
        <f t="array" ref="G19">INDEX('Aceite Virgen'!$A$259:$ZW$285,MATCH($B19,'Aceite Virgen'!$A$259:$A$285,0),MATCH(G$5,'Aceite Virgen'!$A$259:$ZW$259,0))</f>
        <v>21.39</v>
      </c>
      <c r="H19" s="40">
        <f t="array" ref="H19">INDEX('Aceite Virgen'!$A$259:$ZW$285,MATCH($B19,'Aceite Virgen'!$A$259:$A$285,0),MATCH(H$5,'Aceite Virgen'!$A$259:$ZW$259,0))</f>
        <v>20.58</v>
      </c>
      <c r="I19" s="40">
        <f t="array" ref="I19">INDEX('Aceite Virgen'!$A$259:$ZW$285,MATCH($B19,'Aceite Virgen'!$A$259:$A$285,0),MATCH(I$5,'Aceite Virgen'!$A$259:$ZW$259,0))</f>
        <v>17.329999999999998</v>
      </c>
      <c r="J19" s="40">
        <f t="array" ref="J19">INDEX('Aceite Virgen'!$A$259:$ZW$285,MATCH($B19,'Aceite Virgen'!$A$259:$A$285,0),MATCH(J$5,'Aceite Virgen'!$A$259:$ZW$259,0))</f>
        <v>25.700000000000003</v>
      </c>
      <c r="K19" s="40">
        <f t="array" ref="K19">INDEX('Aceite Virgen'!$A$259:$ZW$285,MATCH($B19,'Aceite Virgen'!$A$259:$A$285,0),MATCH(K$5,'Aceite Virgen'!$A$259:$ZW$259,0))</f>
        <v>19.619999999999997</v>
      </c>
      <c r="L19" s="40">
        <f t="array" ref="L19">INDEX('Aceite Virgen'!$A$259:$ZW$285,MATCH($B19,'Aceite Virgen'!$A$259:$A$285,0),MATCH(L$5,'Aceite Virgen'!$A$259:$ZW$259,0))</f>
        <v>21.34</v>
      </c>
      <c r="M19" s="40">
        <f t="array" ref="M19">INDEX('Aceite Virgen'!$A$259:$ZW$285,MATCH($B19,'Aceite Virgen'!$A$259:$A$285,0),MATCH(M$5,'Aceite Virgen'!$A$259:$ZW$259,0))</f>
        <v>24.470000000000002</v>
      </c>
      <c r="N19" s="40">
        <f t="array" ref="N19">INDEX('Aceite Virgen'!$A$259:$ZW$285,MATCH($B19,'Aceite Virgen'!$A$259:$A$285,0),MATCH(N$5,'Aceite Virgen'!$A$259:$ZW$259,0))</f>
        <v>23.400000000000002</v>
      </c>
      <c r="O19" s="40">
        <f t="array" ref="O19">INDEX('Aceite Virgen'!$A$259:$ZW$285,MATCH($B19,'Aceite Virgen'!$A$259:$A$285,0),MATCH(O$5,'Aceite Virgen'!$A$259:$ZW$259,0))</f>
        <v>21.959999999999997</v>
      </c>
      <c r="P19" s="40">
        <f t="array" ref="P19">INDEX('Aceite Virgen'!$A$259:$ZW$285,MATCH($B19,'Aceite Virgen'!$A$259:$A$285,0),MATCH(P$5,'Aceite Virgen'!$A$259:$ZW$259,0))</f>
        <v>26.07</v>
      </c>
    </row>
    <row r="20" spans="2:16" x14ac:dyDescent="0.3">
      <c r="B20" s="19">
        <f t="shared" si="1"/>
        <v>3.2</v>
      </c>
      <c r="C20" s="18">
        <f t="shared" si="2"/>
        <v>3.3</v>
      </c>
      <c r="E20" s="40">
        <f t="array" ref="E20">INDEX('Aceite Virgen'!$A$259:$ZW$285,MATCH($B20,'Aceite Virgen'!$A$259:$A$285,0),MATCH(E$5,'Aceite Virgen'!$A$259:$ZW$259,0))</f>
        <v>22.060000000000002</v>
      </c>
      <c r="F20" s="40">
        <f t="array" ref="F20">INDEX('Aceite Virgen'!$A$259:$ZW$285,MATCH($B20,'Aceite Virgen'!$A$259:$A$285,0),MATCH(F$5,'Aceite Virgen'!$A$259:$ZW$259,0))</f>
        <v>16.799999999999997</v>
      </c>
      <c r="G20" s="40">
        <f t="array" ref="G20">INDEX('Aceite Virgen'!$A$259:$ZW$285,MATCH($B20,'Aceite Virgen'!$A$259:$A$285,0),MATCH(G$5,'Aceite Virgen'!$A$259:$ZW$259,0))</f>
        <v>1.8800000000000001</v>
      </c>
      <c r="H20" s="40">
        <f t="array" ref="H20">INDEX('Aceite Virgen'!$A$259:$ZW$285,MATCH($B20,'Aceite Virgen'!$A$259:$A$285,0),MATCH(H$5,'Aceite Virgen'!$A$259:$ZW$259,0))</f>
        <v>1.88</v>
      </c>
      <c r="I20" s="40">
        <f t="array" ref="I20">INDEX('Aceite Virgen'!$A$259:$ZW$285,MATCH($B20,'Aceite Virgen'!$A$259:$A$285,0),MATCH(I$5,'Aceite Virgen'!$A$259:$ZW$259,0))</f>
        <v>1.97</v>
      </c>
      <c r="J20" s="40">
        <f t="array" ref="J20">INDEX('Aceite Virgen'!$A$259:$ZW$285,MATCH($B20,'Aceite Virgen'!$A$259:$A$285,0),MATCH(J$5,'Aceite Virgen'!$A$259:$ZW$259,0))</f>
        <v>1.31</v>
      </c>
      <c r="K20" s="40">
        <f t="array" ref="K20">INDEX('Aceite Virgen'!$A$259:$ZW$285,MATCH($B20,'Aceite Virgen'!$A$259:$A$285,0),MATCH(K$5,'Aceite Virgen'!$A$259:$ZW$259,0))</f>
        <v>2.4700000000000002</v>
      </c>
      <c r="L20" s="40">
        <f t="array" ref="L20">INDEX('Aceite Virgen'!$A$259:$ZW$285,MATCH($B20,'Aceite Virgen'!$A$259:$A$285,0),MATCH(L$5,'Aceite Virgen'!$A$259:$ZW$259,0))</f>
        <v>2.71</v>
      </c>
      <c r="M20" s="40">
        <f t="array" ref="M20">INDEX('Aceite Virgen'!$A$259:$ZW$285,MATCH($B20,'Aceite Virgen'!$A$259:$A$285,0),MATCH(M$5,'Aceite Virgen'!$A$259:$ZW$259,0))</f>
        <v>2.4300000000000002</v>
      </c>
      <c r="N20" s="40">
        <f t="array" ref="N20">INDEX('Aceite Virgen'!$A$259:$ZW$285,MATCH($B20,'Aceite Virgen'!$A$259:$A$285,0),MATCH(N$5,'Aceite Virgen'!$A$259:$ZW$259,0))</f>
        <v>2.4400000000000004</v>
      </c>
      <c r="O20" s="40">
        <f t="array" ref="O20">INDEX('Aceite Virgen'!$A$259:$ZW$285,MATCH($B20,'Aceite Virgen'!$A$259:$A$285,0),MATCH(O$5,'Aceite Virgen'!$A$259:$ZW$259,0))</f>
        <v>2.95</v>
      </c>
      <c r="P20" s="40">
        <f t="array" ref="P20">INDEX('Aceite Virgen'!$A$259:$ZW$285,MATCH($B20,'Aceite Virgen'!$A$259:$A$285,0),MATCH(P$5,'Aceite Virgen'!$A$259:$ZW$259,0))</f>
        <v>2.5499999999999998</v>
      </c>
    </row>
    <row r="21" spans="2:16" x14ac:dyDescent="0.3">
      <c r="B21" s="19">
        <f t="shared" si="1"/>
        <v>3.3</v>
      </c>
      <c r="C21" s="18">
        <f t="shared" si="2"/>
        <v>3.4</v>
      </c>
      <c r="E21" s="40">
        <f t="array" ref="E21">INDEX('Aceite Virgen'!$A$259:$ZW$285,MATCH($B21,'Aceite Virgen'!$A$259:$A$285,0),MATCH(E$5,'Aceite Virgen'!$A$259:$ZW$259,0))</f>
        <v>0</v>
      </c>
      <c r="F21" s="40">
        <f t="array" ref="F21">INDEX('Aceite Virgen'!$A$259:$ZW$285,MATCH($B21,'Aceite Virgen'!$A$259:$A$285,0),MATCH(F$5,'Aceite Virgen'!$A$259:$ZW$259,0))</f>
        <v>0.19</v>
      </c>
      <c r="G21" s="40">
        <f t="array" ref="G21">INDEX('Aceite Virgen'!$A$259:$ZW$285,MATCH($B21,'Aceite Virgen'!$A$259:$A$285,0),MATCH(G$5,'Aceite Virgen'!$A$259:$ZW$259,0))</f>
        <v>0.75</v>
      </c>
      <c r="H21" s="40">
        <f t="array" ref="H21">INDEX('Aceite Virgen'!$A$259:$ZW$285,MATCH($B21,'Aceite Virgen'!$A$259:$A$285,0),MATCH(H$5,'Aceite Virgen'!$A$259:$ZW$259,0))</f>
        <v>0.18</v>
      </c>
      <c r="I21" s="40">
        <f t="array" ref="I21">INDEX('Aceite Virgen'!$A$259:$ZW$285,MATCH($B21,'Aceite Virgen'!$A$259:$A$285,0),MATCH(I$5,'Aceite Virgen'!$A$259:$ZW$259,0))</f>
        <v>0.63</v>
      </c>
      <c r="J21" s="40">
        <f t="array" ref="J21">INDEX('Aceite Virgen'!$A$259:$ZW$285,MATCH($B21,'Aceite Virgen'!$A$259:$A$285,0),MATCH(J$5,'Aceite Virgen'!$A$259:$ZW$259,0))</f>
        <v>1.01</v>
      </c>
      <c r="K21" s="40">
        <f t="array" ref="K21">INDEX('Aceite Virgen'!$A$259:$ZW$285,MATCH($B21,'Aceite Virgen'!$A$259:$A$285,0),MATCH(K$5,'Aceite Virgen'!$A$259:$ZW$259,0))</f>
        <v>0.81</v>
      </c>
      <c r="L21" s="40">
        <f t="array" ref="L21">INDEX('Aceite Virgen'!$A$259:$ZW$285,MATCH($B21,'Aceite Virgen'!$A$259:$A$285,0),MATCH(L$5,'Aceite Virgen'!$A$259:$ZW$259,0))</f>
        <v>1.39</v>
      </c>
      <c r="M21" s="40">
        <f t="array" ref="M21">INDEX('Aceite Virgen'!$A$259:$ZW$285,MATCH($B21,'Aceite Virgen'!$A$259:$A$285,0),MATCH(M$5,'Aceite Virgen'!$A$259:$ZW$259,0))</f>
        <v>0.09</v>
      </c>
      <c r="N21" s="40">
        <f t="array" ref="N21">INDEX('Aceite Virgen'!$A$259:$ZW$285,MATCH($B21,'Aceite Virgen'!$A$259:$A$285,0),MATCH(N$5,'Aceite Virgen'!$A$259:$ZW$259,0))</f>
        <v>0.23</v>
      </c>
      <c r="O21" s="40">
        <f t="array" ref="O21">INDEX('Aceite Virgen'!$A$259:$ZW$285,MATCH($B21,'Aceite Virgen'!$A$259:$A$285,0),MATCH(O$5,'Aceite Virgen'!$A$259:$ZW$259,0))</f>
        <v>0.31</v>
      </c>
      <c r="P21" s="40">
        <f t="array" ref="P21">INDEX('Aceite Virgen'!$A$259:$ZW$285,MATCH($B21,'Aceite Virgen'!$A$259:$A$285,0),MATCH(P$5,'Aceite Virgen'!$A$259:$ZW$259,0))</f>
        <v>0</v>
      </c>
    </row>
    <row r="22" spans="2:16" x14ac:dyDescent="0.3">
      <c r="B22" s="19">
        <f t="shared" si="1"/>
        <v>3.4</v>
      </c>
      <c r="C22" s="18">
        <f t="shared" si="2"/>
        <v>3.5</v>
      </c>
      <c r="E22" s="40">
        <f t="array" ref="E22">INDEX('Aceite Virgen'!$A$259:$ZW$285,MATCH($B22,'Aceite Virgen'!$A$259:$A$285,0),MATCH(E$5,'Aceite Virgen'!$A$259:$ZW$259,0))</f>
        <v>0.21</v>
      </c>
      <c r="F22" s="40">
        <f t="array" ref="F22">INDEX('Aceite Virgen'!$A$259:$ZW$285,MATCH($B22,'Aceite Virgen'!$A$259:$A$285,0),MATCH(F$5,'Aceite Virgen'!$A$259:$ZW$259,0))</f>
        <v>0.59</v>
      </c>
      <c r="G22" s="40">
        <f t="array" ref="G22">INDEX('Aceite Virgen'!$A$259:$ZW$285,MATCH($B22,'Aceite Virgen'!$A$259:$A$285,0),MATCH(G$5,'Aceite Virgen'!$A$259:$ZW$259,0))</f>
        <v>1.4200000000000002</v>
      </c>
      <c r="H22" s="40">
        <f t="array" ref="H22">INDEX('Aceite Virgen'!$A$259:$ZW$285,MATCH($B22,'Aceite Virgen'!$A$259:$A$285,0),MATCH(H$5,'Aceite Virgen'!$A$259:$ZW$259,0))</f>
        <v>2.42</v>
      </c>
      <c r="I22" s="40">
        <f t="array" ref="I22">INDEX('Aceite Virgen'!$A$259:$ZW$285,MATCH($B22,'Aceite Virgen'!$A$259:$A$285,0),MATCH(I$5,'Aceite Virgen'!$A$259:$ZW$259,0))</f>
        <v>2.4300000000000002</v>
      </c>
      <c r="J22" s="40">
        <f t="array" ref="J22">INDEX('Aceite Virgen'!$A$259:$ZW$285,MATCH($B22,'Aceite Virgen'!$A$259:$A$285,0),MATCH(J$5,'Aceite Virgen'!$A$259:$ZW$259,0))</f>
        <v>3.6100000000000003</v>
      </c>
      <c r="K22" s="40">
        <f t="array" ref="K22">INDEX('Aceite Virgen'!$A$259:$ZW$285,MATCH($B22,'Aceite Virgen'!$A$259:$A$285,0),MATCH(K$5,'Aceite Virgen'!$A$259:$ZW$259,0))</f>
        <v>5.17</v>
      </c>
      <c r="L22" s="40">
        <f t="array" ref="L22">INDEX('Aceite Virgen'!$A$259:$ZW$285,MATCH($B22,'Aceite Virgen'!$A$259:$A$285,0),MATCH(L$5,'Aceite Virgen'!$A$259:$ZW$259,0))</f>
        <v>4.8</v>
      </c>
      <c r="M22" s="40">
        <f t="array" ref="M22">INDEX('Aceite Virgen'!$A$259:$ZW$285,MATCH($B22,'Aceite Virgen'!$A$259:$A$285,0),MATCH(M$5,'Aceite Virgen'!$A$259:$ZW$259,0))</f>
        <v>6.4399999999999995</v>
      </c>
      <c r="N22" s="40">
        <f t="array" ref="N22">INDEX('Aceite Virgen'!$A$259:$ZW$285,MATCH($B22,'Aceite Virgen'!$A$259:$A$285,0),MATCH(N$5,'Aceite Virgen'!$A$259:$ZW$259,0))</f>
        <v>2.91</v>
      </c>
      <c r="O22" s="40">
        <f t="array" ref="O22">INDEX('Aceite Virgen'!$A$259:$ZW$285,MATCH($B22,'Aceite Virgen'!$A$259:$A$285,0),MATCH(O$5,'Aceite Virgen'!$A$259:$ZW$259,0))</f>
        <v>3.89</v>
      </c>
      <c r="P22" s="40">
        <f t="array" ref="P22">INDEX('Aceite Virgen'!$A$259:$ZW$285,MATCH($B22,'Aceite Virgen'!$A$259:$A$285,0),MATCH(P$5,'Aceite Virgen'!$A$259:$ZW$259,0))</f>
        <v>4.8100000000000005</v>
      </c>
    </row>
    <row r="23" spans="2:16" x14ac:dyDescent="0.3">
      <c r="B23" s="19">
        <f t="shared" si="1"/>
        <v>3.5</v>
      </c>
      <c r="C23" s="18">
        <f t="shared" si="2"/>
        <v>3.6</v>
      </c>
      <c r="E23" s="40">
        <f t="array" ref="E23">INDEX('Aceite Virgen'!$A$259:$ZW$285,MATCH($B23,'Aceite Virgen'!$A$259:$A$285,0),MATCH(E$5,'Aceite Virgen'!$A$259:$ZW$259,0))</f>
        <v>4.18</v>
      </c>
      <c r="F23" s="40">
        <f t="array" ref="F23">INDEX('Aceite Virgen'!$A$259:$ZW$285,MATCH($B23,'Aceite Virgen'!$A$259:$A$285,0),MATCH(F$5,'Aceite Virgen'!$A$259:$ZW$259,0))</f>
        <v>2.87</v>
      </c>
      <c r="G23" s="40">
        <f t="array" ref="G23">INDEX('Aceite Virgen'!$A$259:$ZW$285,MATCH($B23,'Aceite Virgen'!$A$259:$A$285,0),MATCH(G$5,'Aceite Virgen'!$A$259:$ZW$259,0))</f>
        <v>1.49</v>
      </c>
      <c r="H23" s="40">
        <f t="array" ref="H23">INDEX('Aceite Virgen'!$A$259:$ZW$285,MATCH($B23,'Aceite Virgen'!$A$259:$A$285,0),MATCH(H$5,'Aceite Virgen'!$A$259:$ZW$259,0))</f>
        <v>0</v>
      </c>
      <c r="I23" s="40">
        <f t="array" ref="I23">INDEX('Aceite Virgen'!$A$259:$ZW$285,MATCH($B23,'Aceite Virgen'!$A$259:$A$285,0),MATCH(I$5,'Aceite Virgen'!$A$259:$ZW$259,0))</f>
        <v>0.79</v>
      </c>
      <c r="J23" s="40">
        <f t="array" ref="J23">INDEX('Aceite Virgen'!$A$259:$ZW$285,MATCH($B23,'Aceite Virgen'!$A$259:$A$285,0),MATCH(J$5,'Aceite Virgen'!$A$259:$ZW$259,0))</f>
        <v>0.58000000000000007</v>
      </c>
      <c r="K23" s="40">
        <f t="array" ref="K23">INDEX('Aceite Virgen'!$A$259:$ZW$285,MATCH($B23,'Aceite Virgen'!$A$259:$A$285,0),MATCH(K$5,'Aceite Virgen'!$A$259:$ZW$259,0))</f>
        <v>0.47</v>
      </c>
      <c r="L23" s="40">
        <f t="array" ref="L23">INDEX('Aceite Virgen'!$A$259:$ZW$285,MATCH($B23,'Aceite Virgen'!$A$259:$A$285,0),MATCH(L$5,'Aceite Virgen'!$A$259:$ZW$259,0))</f>
        <v>2.06</v>
      </c>
      <c r="M23" s="40">
        <f t="array" ref="M23">INDEX('Aceite Virgen'!$A$259:$ZW$285,MATCH($B23,'Aceite Virgen'!$A$259:$A$285,0),MATCH(M$5,'Aceite Virgen'!$A$259:$ZW$259,0))</f>
        <v>0.56000000000000005</v>
      </c>
      <c r="N23" s="40">
        <f t="array" ref="N23">INDEX('Aceite Virgen'!$A$259:$ZW$285,MATCH($B23,'Aceite Virgen'!$A$259:$A$285,0),MATCH(N$5,'Aceite Virgen'!$A$259:$ZW$259,0))</f>
        <v>0.99</v>
      </c>
      <c r="O23" s="40">
        <f t="array" ref="O23">INDEX('Aceite Virgen'!$A$259:$ZW$285,MATCH($B23,'Aceite Virgen'!$A$259:$A$285,0),MATCH(O$5,'Aceite Virgen'!$A$259:$ZW$259,0))</f>
        <v>0.55000000000000004</v>
      </c>
      <c r="P23" s="40">
        <f t="array" ref="P23">INDEX('Aceite Virgen'!$A$259:$ZW$285,MATCH($B23,'Aceite Virgen'!$A$259:$A$285,0),MATCH(P$5,'Aceite Virgen'!$A$259:$ZW$259,0))</f>
        <v>0.64</v>
      </c>
    </row>
    <row r="24" spans="2:16" x14ac:dyDescent="0.3">
      <c r="B24" s="19">
        <f t="shared" si="1"/>
        <v>3.6</v>
      </c>
      <c r="C24" s="18">
        <f t="shared" si="2"/>
        <v>3.7</v>
      </c>
      <c r="E24" s="40">
        <f t="array" ref="E24">INDEX('Aceite Virgen'!$A$259:$ZW$285,MATCH($B24,'Aceite Virgen'!$A$259:$A$285,0),MATCH(E$5,'Aceite Virgen'!$A$259:$ZW$259,0))</f>
        <v>1.24</v>
      </c>
      <c r="F24" s="40">
        <f t="array" ref="F24">INDEX('Aceite Virgen'!$A$259:$ZW$285,MATCH($B24,'Aceite Virgen'!$A$259:$A$285,0),MATCH(F$5,'Aceite Virgen'!$A$259:$ZW$259,0))</f>
        <v>2.37</v>
      </c>
      <c r="G24" s="40">
        <f t="array" ref="G24">INDEX('Aceite Virgen'!$A$259:$ZW$285,MATCH($B24,'Aceite Virgen'!$A$259:$A$285,0),MATCH(G$5,'Aceite Virgen'!$A$259:$ZW$259,0))</f>
        <v>1.88</v>
      </c>
      <c r="H24" s="40">
        <f t="array" ref="H24">INDEX('Aceite Virgen'!$A$259:$ZW$285,MATCH($B24,'Aceite Virgen'!$A$259:$A$285,0),MATCH(H$5,'Aceite Virgen'!$A$259:$ZW$259,0))</f>
        <v>2.56</v>
      </c>
      <c r="I24" s="40">
        <f t="array" ref="I24">INDEX('Aceite Virgen'!$A$259:$ZW$285,MATCH($B24,'Aceite Virgen'!$A$259:$A$285,0),MATCH(I$5,'Aceite Virgen'!$A$259:$ZW$259,0))</f>
        <v>3.14</v>
      </c>
      <c r="J24" s="40">
        <f t="array" ref="J24">INDEX('Aceite Virgen'!$A$259:$ZW$285,MATCH($B24,'Aceite Virgen'!$A$259:$A$285,0),MATCH(J$5,'Aceite Virgen'!$A$259:$ZW$259,0))</f>
        <v>1.75</v>
      </c>
      <c r="K24" s="40">
        <f t="array" ref="K24">INDEX('Aceite Virgen'!$A$259:$ZW$285,MATCH($B24,'Aceite Virgen'!$A$259:$A$285,0),MATCH(K$5,'Aceite Virgen'!$A$259:$ZW$259,0))</f>
        <v>0.99</v>
      </c>
      <c r="L24" s="40">
        <f t="array" ref="L24">INDEX('Aceite Virgen'!$A$259:$ZW$285,MATCH($B24,'Aceite Virgen'!$A$259:$A$285,0),MATCH(L$5,'Aceite Virgen'!$A$259:$ZW$259,0))</f>
        <v>0</v>
      </c>
      <c r="M24" s="40">
        <f t="array" ref="M24">INDEX('Aceite Virgen'!$A$259:$ZW$285,MATCH($B24,'Aceite Virgen'!$A$259:$A$285,0),MATCH(M$5,'Aceite Virgen'!$A$259:$ZW$259,0))</f>
        <v>2.94</v>
      </c>
      <c r="N24" s="40">
        <f t="array" ref="N24">INDEX('Aceite Virgen'!$A$259:$ZW$285,MATCH($B24,'Aceite Virgen'!$A$259:$A$285,0),MATCH(N$5,'Aceite Virgen'!$A$259:$ZW$259,0))</f>
        <v>3.16</v>
      </c>
      <c r="O24" s="40">
        <f t="array" ref="O24">INDEX('Aceite Virgen'!$A$259:$ZW$285,MATCH($B24,'Aceite Virgen'!$A$259:$A$285,0),MATCH(O$5,'Aceite Virgen'!$A$259:$ZW$259,0))</f>
        <v>3.64</v>
      </c>
      <c r="P24" s="40">
        <f t="array" ref="P24">INDEX('Aceite Virgen'!$A$259:$ZW$285,MATCH($B24,'Aceite Virgen'!$A$259:$A$285,0),MATCH(P$5,'Aceite Virgen'!$A$259:$ZW$259,0))</f>
        <v>2.6799999999999997</v>
      </c>
    </row>
    <row r="25" spans="2:16" x14ac:dyDescent="0.3">
      <c r="B25" s="19">
        <f t="shared" si="1"/>
        <v>3.7</v>
      </c>
      <c r="C25" s="18">
        <f t="shared" si="2"/>
        <v>3.8</v>
      </c>
      <c r="E25" s="40">
        <f t="array" ref="E25">INDEX('Aceite Virgen'!$A$259:$ZW$285,MATCH($B25,'Aceite Virgen'!$A$259:$A$285,0),MATCH(E$5,'Aceite Virgen'!$A$259:$ZW$259,0))</f>
        <v>0.91</v>
      </c>
      <c r="F25" s="40">
        <f t="array" ref="F25">INDEX('Aceite Virgen'!$A$259:$ZW$285,MATCH($B25,'Aceite Virgen'!$A$259:$A$285,0),MATCH(F$5,'Aceite Virgen'!$A$259:$ZW$259,0))</f>
        <v>0.19</v>
      </c>
      <c r="G25" s="40">
        <f t="array" ref="G25">INDEX('Aceite Virgen'!$A$259:$ZW$285,MATCH($B25,'Aceite Virgen'!$A$259:$A$285,0),MATCH(G$5,'Aceite Virgen'!$A$259:$ZW$259,0))</f>
        <v>0.31</v>
      </c>
      <c r="H25" s="40">
        <f t="array" ref="H25">INDEX('Aceite Virgen'!$A$259:$ZW$285,MATCH($B25,'Aceite Virgen'!$A$259:$A$285,0),MATCH(H$5,'Aceite Virgen'!$A$259:$ZW$259,0))</f>
        <v>0.25</v>
      </c>
      <c r="I25" s="40">
        <f t="array" ref="I25">INDEX('Aceite Virgen'!$A$259:$ZW$285,MATCH($B25,'Aceite Virgen'!$A$259:$A$285,0),MATCH(I$5,'Aceite Virgen'!$A$259:$ZW$259,0))</f>
        <v>0.28000000000000003</v>
      </c>
      <c r="J25" s="40">
        <f t="array" ref="J25">INDEX('Aceite Virgen'!$A$259:$ZW$285,MATCH($B25,'Aceite Virgen'!$A$259:$A$285,0),MATCH(J$5,'Aceite Virgen'!$A$259:$ZW$259,0))</f>
        <v>1.1499999999999999</v>
      </c>
      <c r="K25" s="40">
        <f t="array" ref="K25">INDEX('Aceite Virgen'!$A$259:$ZW$285,MATCH($B25,'Aceite Virgen'!$A$259:$A$285,0),MATCH(K$5,'Aceite Virgen'!$A$259:$ZW$259,0))</f>
        <v>0.26</v>
      </c>
      <c r="L25" s="40">
        <f t="array" ref="L25">INDEX('Aceite Virgen'!$A$259:$ZW$285,MATCH($B25,'Aceite Virgen'!$A$259:$A$285,0),MATCH(L$5,'Aceite Virgen'!$A$259:$ZW$259,0))</f>
        <v>0.2</v>
      </c>
      <c r="M25" s="40">
        <f t="array" ref="M25">INDEX('Aceite Virgen'!$A$259:$ZW$285,MATCH($B25,'Aceite Virgen'!$A$259:$A$285,0),MATCH(M$5,'Aceite Virgen'!$A$259:$ZW$259,0))</f>
        <v>0.67</v>
      </c>
      <c r="N25" s="40">
        <f t="array" ref="N25">INDEX('Aceite Virgen'!$A$259:$ZW$285,MATCH($B25,'Aceite Virgen'!$A$259:$A$285,0),MATCH(N$5,'Aceite Virgen'!$A$259:$ZW$259,0))</f>
        <v>1.58</v>
      </c>
      <c r="O25" s="40">
        <f t="array" ref="O25">INDEX('Aceite Virgen'!$A$259:$ZW$285,MATCH($B25,'Aceite Virgen'!$A$259:$A$285,0),MATCH(O$5,'Aceite Virgen'!$A$259:$ZW$259,0))</f>
        <v>1.8399999999999999</v>
      </c>
      <c r="P25" s="40">
        <f t="array" ref="P25">INDEX('Aceite Virgen'!$A$259:$ZW$285,MATCH($B25,'Aceite Virgen'!$A$259:$A$285,0),MATCH(P$5,'Aceite Virgen'!$A$259:$ZW$259,0))</f>
        <v>0.35</v>
      </c>
    </row>
    <row r="26" spans="2:16" x14ac:dyDescent="0.3">
      <c r="B26" s="19">
        <f t="shared" si="1"/>
        <v>3.8</v>
      </c>
      <c r="C26" s="18">
        <f t="shared" si="2"/>
        <v>3.9</v>
      </c>
      <c r="E26" s="40">
        <f t="array" ref="E26">INDEX('Aceite Virgen'!$A$259:$ZW$285,MATCH($B26,'Aceite Virgen'!$A$259:$A$285,0),MATCH(E$5,'Aceite Virgen'!$A$259:$ZW$259,0))</f>
        <v>0</v>
      </c>
      <c r="F26" s="40">
        <f t="array" ref="F26">INDEX('Aceite Virgen'!$A$259:$ZW$285,MATCH($B26,'Aceite Virgen'!$A$259:$A$285,0),MATCH(F$5,'Aceite Virgen'!$A$259:$ZW$259,0))</f>
        <v>0</v>
      </c>
      <c r="G26" s="40">
        <f t="array" ref="G26">INDEX('Aceite Virgen'!$A$259:$ZW$285,MATCH($B26,'Aceite Virgen'!$A$259:$A$285,0),MATCH(G$5,'Aceite Virgen'!$A$259:$ZW$259,0))</f>
        <v>0.28000000000000003</v>
      </c>
      <c r="H26" s="40">
        <f t="array" ref="H26">INDEX('Aceite Virgen'!$A$259:$ZW$285,MATCH($B26,'Aceite Virgen'!$A$259:$A$285,0),MATCH(H$5,'Aceite Virgen'!$A$259:$ZW$259,0))</f>
        <v>0.36</v>
      </c>
      <c r="I26" s="40">
        <f t="array" ref="I26">INDEX('Aceite Virgen'!$A$259:$ZW$285,MATCH($B26,'Aceite Virgen'!$A$259:$A$285,0),MATCH(I$5,'Aceite Virgen'!$A$259:$ZW$259,0))</f>
        <v>1.07</v>
      </c>
      <c r="J26" s="40">
        <f t="array" ref="J26">INDEX('Aceite Virgen'!$A$259:$ZW$285,MATCH($B26,'Aceite Virgen'!$A$259:$A$285,0),MATCH(J$5,'Aceite Virgen'!$A$259:$ZW$259,0))</f>
        <v>1.66</v>
      </c>
      <c r="K26" s="40">
        <f t="array" ref="K26">INDEX('Aceite Virgen'!$A$259:$ZW$285,MATCH($B26,'Aceite Virgen'!$A$259:$A$285,0),MATCH(K$5,'Aceite Virgen'!$A$259:$ZW$259,0))</f>
        <v>0.33</v>
      </c>
      <c r="L26" s="40">
        <f t="array" ref="L26">INDEX('Aceite Virgen'!$A$259:$ZW$285,MATCH($B26,'Aceite Virgen'!$A$259:$A$285,0),MATCH(L$5,'Aceite Virgen'!$A$259:$ZW$259,0))</f>
        <v>0</v>
      </c>
      <c r="M26" s="40">
        <f t="array" ref="M26">INDEX('Aceite Virgen'!$A$259:$ZW$285,MATCH($B26,'Aceite Virgen'!$A$259:$A$285,0),MATCH(M$5,'Aceite Virgen'!$A$259:$ZW$259,0))</f>
        <v>4.0199999999999996</v>
      </c>
      <c r="N26" s="40">
        <f t="array" ref="N26">INDEX('Aceite Virgen'!$A$259:$ZW$285,MATCH($B26,'Aceite Virgen'!$A$259:$A$285,0),MATCH(N$5,'Aceite Virgen'!$A$259:$ZW$259,0))</f>
        <v>0.19</v>
      </c>
      <c r="O26" s="40">
        <f t="array" ref="O26">INDEX('Aceite Virgen'!$A$259:$ZW$285,MATCH($B26,'Aceite Virgen'!$A$259:$A$285,0),MATCH(O$5,'Aceite Virgen'!$A$259:$ZW$259,0))</f>
        <v>3.5</v>
      </c>
      <c r="P26" s="40">
        <f t="array" ref="P26">INDEX('Aceite Virgen'!$A$259:$ZW$285,MATCH($B26,'Aceite Virgen'!$A$259:$A$285,0),MATCH(P$5,'Aceite Virgen'!$A$259:$ZW$259,0))</f>
        <v>2.7399999999999998</v>
      </c>
    </row>
    <row r="27" spans="2:16" x14ac:dyDescent="0.3">
      <c r="B27" s="19">
        <f t="shared" si="1"/>
        <v>3.9</v>
      </c>
      <c r="C27" s="18">
        <f t="shared" si="2"/>
        <v>4</v>
      </c>
      <c r="E27" s="40">
        <f t="array" ref="E27">INDEX('Aceite Virgen'!$A$259:$ZW$285,MATCH($B27,'Aceite Virgen'!$A$259:$A$285,0),MATCH(E$5,'Aceite Virgen'!$A$259:$ZW$259,0))</f>
        <v>11.98</v>
      </c>
      <c r="F27" s="40">
        <f t="array" ref="F27">INDEX('Aceite Virgen'!$A$259:$ZW$285,MATCH($B27,'Aceite Virgen'!$A$259:$A$285,0),MATCH(F$5,'Aceite Virgen'!$A$259:$ZW$259,0))</f>
        <v>6.16</v>
      </c>
      <c r="G27" s="40">
        <f t="array" ref="G27">INDEX('Aceite Virgen'!$A$259:$ZW$285,MATCH($B27,'Aceite Virgen'!$A$259:$A$285,0),MATCH(G$5,'Aceite Virgen'!$A$259:$ZW$259,0))</f>
        <v>10.8</v>
      </c>
      <c r="H27" s="40">
        <f t="array" ref="H27">INDEX('Aceite Virgen'!$A$259:$ZW$285,MATCH($B27,'Aceite Virgen'!$A$259:$A$285,0),MATCH(H$5,'Aceite Virgen'!$A$259:$ZW$259,0))</f>
        <v>1.43</v>
      </c>
      <c r="I27" s="40">
        <f t="array" ref="I27">INDEX('Aceite Virgen'!$A$259:$ZW$285,MATCH($B27,'Aceite Virgen'!$A$259:$A$285,0),MATCH(I$5,'Aceite Virgen'!$A$259:$ZW$259,0))</f>
        <v>3.88</v>
      </c>
      <c r="J27" s="40">
        <f t="array" ref="J27">INDEX('Aceite Virgen'!$A$259:$ZW$285,MATCH($B27,'Aceite Virgen'!$A$259:$A$285,0),MATCH(J$5,'Aceite Virgen'!$A$259:$ZW$259,0))</f>
        <v>3.88</v>
      </c>
      <c r="K27" s="40">
        <f t="array" ref="K27">INDEX('Aceite Virgen'!$A$259:$ZW$285,MATCH($B27,'Aceite Virgen'!$A$259:$A$285,0),MATCH(K$5,'Aceite Virgen'!$A$259:$ZW$259,0))</f>
        <v>2.71</v>
      </c>
      <c r="L27" s="40">
        <f t="array" ref="L27">INDEX('Aceite Virgen'!$A$259:$ZW$285,MATCH($B27,'Aceite Virgen'!$A$259:$A$285,0),MATCH(L$5,'Aceite Virgen'!$A$259:$ZW$259,0))</f>
        <v>3.22</v>
      </c>
      <c r="M27" s="40">
        <f t="array" ref="M27">INDEX('Aceite Virgen'!$A$259:$ZW$285,MATCH($B27,'Aceite Virgen'!$A$259:$A$285,0),MATCH(M$5,'Aceite Virgen'!$A$259:$ZW$259,0))</f>
        <v>1.2</v>
      </c>
      <c r="N27" s="40">
        <f t="array" ref="N27">INDEX('Aceite Virgen'!$A$259:$ZW$285,MATCH($B27,'Aceite Virgen'!$A$259:$A$285,0),MATCH(N$5,'Aceite Virgen'!$A$259:$ZW$259,0))</f>
        <v>0.92</v>
      </c>
      <c r="O27" s="40">
        <f t="array" ref="O27">INDEX('Aceite Virgen'!$A$259:$ZW$285,MATCH($B27,'Aceite Virgen'!$A$259:$A$285,0),MATCH(O$5,'Aceite Virgen'!$A$259:$ZW$259,0))</f>
        <v>0.96</v>
      </c>
      <c r="P27" s="40">
        <f t="array" ref="P27">INDEX('Aceite Virgen'!$A$259:$ZW$285,MATCH($B27,'Aceite Virgen'!$A$259:$A$285,0),MATCH(P$5,'Aceite Virgen'!$A$259:$ZW$259,0))</f>
        <v>0.75</v>
      </c>
    </row>
    <row r="28" spans="2:16" x14ac:dyDescent="0.3">
      <c r="B28" s="19">
        <f t="shared" si="1"/>
        <v>4</v>
      </c>
      <c r="C28" s="18">
        <f t="shared" si="2"/>
        <v>4.0999999999999996</v>
      </c>
      <c r="E28" s="40">
        <f t="array" ref="E28">INDEX('Aceite Virgen'!$A$259:$ZW$285,MATCH($B28,'Aceite Virgen'!$A$259:$A$285,0),MATCH(E$5,'Aceite Virgen'!$A$259:$ZW$259,0))</f>
        <v>0.32</v>
      </c>
      <c r="F28" s="40">
        <f t="array" ref="F28">INDEX('Aceite Virgen'!$A$259:$ZW$285,MATCH($B28,'Aceite Virgen'!$A$259:$A$285,0),MATCH(F$5,'Aceite Virgen'!$A$259:$ZW$259,0))</f>
        <v>1.3</v>
      </c>
      <c r="G28" s="40">
        <f t="array" ref="G28">INDEX('Aceite Virgen'!$A$259:$ZW$285,MATCH($B28,'Aceite Virgen'!$A$259:$A$285,0),MATCH(G$5,'Aceite Virgen'!$A$259:$ZW$259,0))</f>
        <v>1.47</v>
      </c>
      <c r="H28" s="40">
        <f t="array" ref="H28">INDEX('Aceite Virgen'!$A$259:$ZW$285,MATCH($B28,'Aceite Virgen'!$A$259:$A$285,0),MATCH(H$5,'Aceite Virgen'!$A$259:$ZW$259,0))</f>
        <v>3.09</v>
      </c>
      <c r="I28" s="40">
        <f t="array" ref="I28">INDEX('Aceite Virgen'!$A$259:$ZW$285,MATCH($B28,'Aceite Virgen'!$A$259:$A$285,0),MATCH(I$5,'Aceite Virgen'!$A$259:$ZW$259,0))</f>
        <v>0</v>
      </c>
      <c r="J28" s="40">
        <f t="array" ref="J28">INDEX('Aceite Virgen'!$A$259:$ZW$285,MATCH($B28,'Aceite Virgen'!$A$259:$A$285,0),MATCH(J$5,'Aceite Virgen'!$A$259:$ZW$259,0))</f>
        <v>0.28000000000000003</v>
      </c>
      <c r="K28" s="40">
        <f t="array" ref="K28">INDEX('Aceite Virgen'!$A$259:$ZW$285,MATCH($B28,'Aceite Virgen'!$A$259:$A$285,0),MATCH(K$5,'Aceite Virgen'!$A$259:$ZW$259,0))</f>
        <v>0</v>
      </c>
      <c r="L28" s="40">
        <f t="array" ref="L28">INDEX('Aceite Virgen'!$A$259:$ZW$285,MATCH($B28,'Aceite Virgen'!$A$259:$A$285,0),MATCH(L$5,'Aceite Virgen'!$A$259:$ZW$259,0))</f>
        <v>0.82000000000000006</v>
      </c>
      <c r="M28" s="40">
        <f t="array" ref="M28">INDEX('Aceite Virgen'!$A$259:$ZW$285,MATCH($B28,'Aceite Virgen'!$A$259:$A$285,0),MATCH(M$5,'Aceite Virgen'!$A$259:$ZW$259,0))</f>
        <v>0</v>
      </c>
      <c r="N28" s="40">
        <f t="array" ref="N28">INDEX('Aceite Virgen'!$A$259:$ZW$285,MATCH($B28,'Aceite Virgen'!$A$259:$A$285,0),MATCH(N$5,'Aceite Virgen'!$A$259:$ZW$259,0))</f>
        <v>0</v>
      </c>
      <c r="O28" s="40">
        <f t="array" ref="O28">INDEX('Aceite Virgen'!$A$259:$ZW$285,MATCH($B28,'Aceite Virgen'!$A$259:$A$285,0),MATCH(O$5,'Aceite Virgen'!$A$259:$ZW$259,0))</f>
        <v>0</v>
      </c>
      <c r="P28" s="40">
        <f t="array" ref="P28">INDEX('Aceite Virgen'!$A$259:$ZW$285,MATCH($B28,'Aceite Virgen'!$A$259:$A$285,0),MATCH(P$5,'Aceite Virgen'!$A$259:$ZW$259,0))</f>
        <v>0.11</v>
      </c>
    </row>
    <row r="29" spans="2:16" x14ac:dyDescent="0.3">
      <c r="B29" s="19">
        <f t="shared" si="1"/>
        <v>4.0999999999999996</v>
      </c>
      <c r="C29" s="18">
        <f t="shared" si="2"/>
        <v>4.2</v>
      </c>
      <c r="E29" s="40">
        <f t="array" ref="E29">INDEX('Aceite Virgen'!$A$259:$ZW$285,MATCH($B29,'Aceite Virgen'!$A$259:$A$285,0),MATCH(E$5,'Aceite Virgen'!$A$259:$ZW$259,0))</f>
        <v>0.17</v>
      </c>
      <c r="F29" s="40">
        <f t="array" ref="F29">INDEX('Aceite Virgen'!$A$259:$ZW$285,MATCH($B29,'Aceite Virgen'!$A$259:$A$285,0),MATCH(F$5,'Aceite Virgen'!$A$259:$ZW$259,0))</f>
        <v>0</v>
      </c>
      <c r="G29" s="40">
        <f t="array" ref="G29">INDEX('Aceite Virgen'!$A$259:$ZW$285,MATCH($B29,'Aceite Virgen'!$A$259:$A$285,0),MATCH(G$5,'Aceite Virgen'!$A$259:$ZW$259,0))</f>
        <v>0.06</v>
      </c>
      <c r="H29" s="40">
        <f t="array" ref="H29">INDEX('Aceite Virgen'!$A$259:$ZW$285,MATCH($B29,'Aceite Virgen'!$A$259:$A$285,0),MATCH(H$5,'Aceite Virgen'!$A$259:$ZW$259,0))</f>
        <v>0</v>
      </c>
      <c r="I29" s="40">
        <f t="array" ref="I29">INDEX('Aceite Virgen'!$A$259:$ZW$285,MATCH($B29,'Aceite Virgen'!$A$259:$A$285,0),MATCH(I$5,'Aceite Virgen'!$A$259:$ZW$259,0))</f>
        <v>0.24</v>
      </c>
      <c r="J29" s="40">
        <f t="array" ref="J29">INDEX('Aceite Virgen'!$A$259:$ZW$285,MATCH($B29,'Aceite Virgen'!$A$259:$A$285,0),MATCH(J$5,'Aceite Virgen'!$A$259:$ZW$259,0))</f>
        <v>0.48</v>
      </c>
      <c r="K29" s="40">
        <f t="array" ref="K29">INDEX('Aceite Virgen'!$A$259:$ZW$285,MATCH($B29,'Aceite Virgen'!$A$259:$A$285,0),MATCH(K$5,'Aceite Virgen'!$A$259:$ZW$259,0))</f>
        <v>0.41</v>
      </c>
      <c r="L29" s="40">
        <f t="array" ref="L29">INDEX('Aceite Virgen'!$A$259:$ZW$285,MATCH($B29,'Aceite Virgen'!$A$259:$A$285,0),MATCH(L$5,'Aceite Virgen'!$A$259:$ZW$259,0))</f>
        <v>0</v>
      </c>
      <c r="M29" s="40">
        <f t="array" ref="M29">INDEX('Aceite Virgen'!$A$259:$ZW$285,MATCH($B29,'Aceite Virgen'!$A$259:$A$285,0),MATCH(M$5,'Aceite Virgen'!$A$259:$ZW$259,0))</f>
        <v>0.28999999999999998</v>
      </c>
      <c r="N29" s="40">
        <f t="array" ref="N29">INDEX('Aceite Virgen'!$A$259:$ZW$285,MATCH($B29,'Aceite Virgen'!$A$259:$A$285,0),MATCH(N$5,'Aceite Virgen'!$A$259:$ZW$259,0))</f>
        <v>0</v>
      </c>
      <c r="O29" s="40">
        <f t="array" ref="O29">INDEX('Aceite Virgen'!$A$259:$ZW$285,MATCH($B29,'Aceite Virgen'!$A$259:$A$285,0),MATCH(O$5,'Aceite Virgen'!$A$259:$ZW$259,0))</f>
        <v>0.33</v>
      </c>
      <c r="P29" s="40">
        <f t="array" ref="P29">INDEX('Aceite Virgen'!$A$259:$ZW$285,MATCH($B29,'Aceite Virgen'!$A$259:$A$285,0),MATCH(P$5,'Aceite Virgen'!$A$259:$ZW$259,0))</f>
        <v>0.1</v>
      </c>
    </row>
    <row r="30" spans="2:16" x14ac:dyDescent="0.3">
      <c r="B30" s="19">
        <f t="shared" si="1"/>
        <v>4.2</v>
      </c>
      <c r="C30" s="18">
        <f t="shared" si="2"/>
        <v>4.3</v>
      </c>
      <c r="E30" s="40">
        <f t="array" ref="E30">INDEX('Aceite Virgen'!$A$259:$ZW$285,MATCH($B30,'Aceite Virgen'!$A$259:$A$285,0),MATCH(E$5,'Aceite Virgen'!$A$259:$ZW$259,0))</f>
        <v>0.15</v>
      </c>
      <c r="F30" s="40">
        <f t="array" ref="F30">INDEX('Aceite Virgen'!$A$259:$ZW$285,MATCH($B30,'Aceite Virgen'!$A$259:$A$285,0),MATCH(F$5,'Aceite Virgen'!$A$259:$ZW$259,0))</f>
        <v>0</v>
      </c>
      <c r="G30" s="40">
        <f t="array" ref="G30">INDEX('Aceite Virgen'!$A$259:$ZW$285,MATCH($B30,'Aceite Virgen'!$A$259:$A$285,0),MATCH(G$5,'Aceite Virgen'!$A$259:$ZW$259,0))</f>
        <v>0.31</v>
      </c>
      <c r="H30" s="40">
        <f t="array" ref="H30">INDEX('Aceite Virgen'!$A$259:$ZW$285,MATCH($B30,'Aceite Virgen'!$A$259:$A$285,0),MATCH(H$5,'Aceite Virgen'!$A$259:$ZW$259,0))</f>
        <v>0</v>
      </c>
      <c r="I30" s="40">
        <f t="array" ref="I30">INDEX('Aceite Virgen'!$A$259:$ZW$285,MATCH($B30,'Aceite Virgen'!$A$259:$A$285,0),MATCH(I$5,'Aceite Virgen'!$A$259:$ZW$259,0))</f>
        <v>1.28</v>
      </c>
      <c r="J30" s="40">
        <f t="array" ref="J30">INDEX('Aceite Virgen'!$A$259:$ZW$285,MATCH($B30,'Aceite Virgen'!$A$259:$A$285,0),MATCH(J$5,'Aceite Virgen'!$A$259:$ZW$259,0))</f>
        <v>0.18</v>
      </c>
      <c r="K30" s="40">
        <f t="array" ref="K30">INDEX('Aceite Virgen'!$A$259:$ZW$285,MATCH($B30,'Aceite Virgen'!$A$259:$A$285,0),MATCH(K$5,'Aceite Virgen'!$A$259:$ZW$259,0))</f>
        <v>0.2</v>
      </c>
      <c r="L30" s="40">
        <f t="array" ref="L30">INDEX('Aceite Virgen'!$A$259:$ZW$285,MATCH($B30,'Aceite Virgen'!$A$259:$A$285,0),MATCH(L$5,'Aceite Virgen'!$A$259:$ZW$259,0))</f>
        <v>0.18</v>
      </c>
      <c r="M30" s="40">
        <f t="array" ref="M30">INDEX('Aceite Virgen'!$A$259:$ZW$285,MATCH($B30,'Aceite Virgen'!$A$259:$A$285,0),MATCH(M$5,'Aceite Virgen'!$A$259:$ZW$259,0))</f>
        <v>0.11</v>
      </c>
      <c r="N30" s="40">
        <f t="array" ref="N30">INDEX('Aceite Virgen'!$A$259:$ZW$285,MATCH($B30,'Aceite Virgen'!$A$259:$A$285,0),MATCH(N$5,'Aceite Virgen'!$A$259:$ZW$259,0))</f>
        <v>0.28999999999999998</v>
      </c>
      <c r="O30" s="40">
        <f t="array" ref="O30">INDEX('Aceite Virgen'!$A$259:$ZW$285,MATCH($B30,'Aceite Virgen'!$A$259:$A$285,0),MATCH(O$5,'Aceite Virgen'!$A$259:$ZW$259,0))</f>
        <v>0.97</v>
      </c>
      <c r="P30" s="40">
        <f t="array" ref="P30">INDEX('Aceite Virgen'!$A$259:$ZW$285,MATCH($B30,'Aceite Virgen'!$A$259:$A$285,0),MATCH(P$5,'Aceite Virgen'!$A$259:$ZW$259,0))</f>
        <v>0.18</v>
      </c>
    </row>
    <row r="31" spans="2:16" x14ac:dyDescent="0.3">
      <c r="B31" s="19">
        <f t="shared" si="1"/>
        <v>4.3</v>
      </c>
      <c r="C31" s="18">
        <f t="shared" si="2"/>
        <v>4.4000000000000004</v>
      </c>
      <c r="E31" s="40">
        <f t="array" ref="E31">INDEX('Aceite Virgen'!$A$259:$ZW$285,MATCH($B31,'Aceite Virgen'!$A$259:$A$285,0),MATCH(E$5,'Aceite Virgen'!$A$259:$ZW$259,0))</f>
        <v>0.13</v>
      </c>
      <c r="F31" s="40">
        <f t="array" ref="F31">INDEX('Aceite Virgen'!$A$259:$ZW$285,MATCH($B31,'Aceite Virgen'!$A$259:$A$285,0),MATCH(F$5,'Aceite Virgen'!$A$259:$ZW$259,0))</f>
        <v>1.35</v>
      </c>
      <c r="G31" s="40">
        <f t="array" ref="G31">INDEX('Aceite Virgen'!$A$259:$ZW$285,MATCH($B31,'Aceite Virgen'!$A$259:$A$285,0),MATCH(G$5,'Aceite Virgen'!$A$259:$ZW$259,0))</f>
        <v>1.26</v>
      </c>
      <c r="H31" s="40">
        <f t="array" ref="H31">INDEX('Aceite Virgen'!$A$259:$ZW$285,MATCH($B31,'Aceite Virgen'!$A$259:$A$285,0),MATCH(H$5,'Aceite Virgen'!$A$259:$ZW$259,0))</f>
        <v>0</v>
      </c>
      <c r="I31" s="40">
        <f t="array" ref="I31">INDEX('Aceite Virgen'!$A$259:$ZW$285,MATCH($B31,'Aceite Virgen'!$A$259:$A$285,0),MATCH(I$5,'Aceite Virgen'!$A$259:$ZW$259,0))</f>
        <v>0.15</v>
      </c>
      <c r="J31" s="40">
        <f t="array" ref="J31">INDEX('Aceite Virgen'!$A$259:$ZW$285,MATCH($B31,'Aceite Virgen'!$A$259:$A$285,0),MATCH(J$5,'Aceite Virgen'!$A$259:$ZW$259,0))</f>
        <v>0.08</v>
      </c>
      <c r="K31" s="40">
        <f t="array" ref="K31">INDEX('Aceite Virgen'!$A$259:$ZW$285,MATCH($B31,'Aceite Virgen'!$A$259:$A$285,0),MATCH(K$5,'Aceite Virgen'!$A$259:$ZW$259,0))</f>
        <v>0.12</v>
      </c>
      <c r="L31" s="40">
        <f t="array" ref="L31">INDEX('Aceite Virgen'!$A$259:$ZW$285,MATCH($B31,'Aceite Virgen'!$A$259:$A$285,0),MATCH(L$5,'Aceite Virgen'!$A$259:$ZW$259,0))</f>
        <v>0.17</v>
      </c>
      <c r="M31" s="40">
        <f t="array" ref="M31">INDEX('Aceite Virgen'!$A$259:$ZW$285,MATCH($B31,'Aceite Virgen'!$A$259:$A$285,0),MATCH(M$5,'Aceite Virgen'!$A$259:$ZW$259,0))</f>
        <v>0.35</v>
      </c>
      <c r="N31" s="40">
        <f t="array" ref="N31">INDEX('Aceite Virgen'!$A$259:$ZW$285,MATCH($B31,'Aceite Virgen'!$A$259:$A$285,0),MATCH(N$5,'Aceite Virgen'!$A$259:$ZW$259,0))</f>
        <v>0</v>
      </c>
      <c r="O31" s="40">
        <f t="array" ref="O31">INDEX('Aceite Virgen'!$A$259:$ZW$285,MATCH($B31,'Aceite Virgen'!$A$259:$A$285,0),MATCH(O$5,'Aceite Virgen'!$A$259:$ZW$259,0))</f>
        <v>0.13</v>
      </c>
      <c r="P31" s="40">
        <f t="array" ref="P31">INDEX('Aceite Virgen'!$A$259:$ZW$285,MATCH($B31,'Aceite Virgen'!$A$259:$A$285,0),MATCH(P$5,'Aceite Virgen'!$A$259:$ZW$259,0))</f>
        <v>0</v>
      </c>
    </row>
    <row r="32" spans="2:16" x14ac:dyDescent="0.3">
      <c r="B32" s="19">
        <f t="shared" si="1"/>
        <v>4.4000000000000004</v>
      </c>
      <c r="C32" s="18">
        <f t="shared" si="2"/>
        <v>4.5</v>
      </c>
      <c r="E32" s="40">
        <f t="array" ref="E32">INDEX('Aceite Virgen'!$A$259:$ZW$285,MATCH($B32,'Aceite Virgen'!$A$259:$A$285,0),MATCH(E$5,'Aceite Virgen'!$A$259:$ZW$259,0))</f>
        <v>0.47</v>
      </c>
      <c r="F32" s="40">
        <f t="array" ref="F32">INDEX('Aceite Virgen'!$A$259:$ZW$285,MATCH($B32,'Aceite Virgen'!$A$259:$A$285,0),MATCH(F$5,'Aceite Virgen'!$A$259:$ZW$259,0))</f>
        <v>0.33</v>
      </c>
      <c r="G32" s="40">
        <f t="array" ref="G32">INDEX('Aceite Virgen'!$A$259:$ZW$285,MATCH($B32,'Aceite Virgen'!$A$259:$A$285,0),MATCH(G$5,'Aceite Virgen'!$A$259:$ZW$259,0))</f>
        <v>0</v>
      </c>
      <c r="H32" s="40">
        <f t="array" ref="H32">INDEX('Aceite Virgen'!$A$259:$ZW$285,MATCH($B32,'Aceite Virgen'!$A$259:$A$285,0),MATCH(H$5,'Aceite Virgen'!$A$259:$ZW$259,0))</f>
        <v>0.18</v>
      </c>
      <c r="I32" s="40">
        <f t="array" ref="I32">INDEX('Aceite Virgen'!$A$259:$ZW$285,MATCH($B32,'Aceite Virgen'!$A$259:$A$285,0),MATCH(I$5,'Aceite Virgen'!$A$259:$ZW$259,0))</f>
        <v>0.21</v>
      </c>
      <c r="J32" s="40">
        <f t="array" ref="J32">INDEX('Aceite Virgen'!$A$259:$ZW$285,MATCH($B32,'Aceite Virgen'!$A$259:$A$285,0),MATCH(J$5,'Aceite Virgen'!$A$259:$ZW$259,0))</f>
        <v>0</v>
      </c>
      <c r="K32" s="40">
        <f t="array" ref="K32">INDEX('Aceite Virgen'!$A$259:$ZW$285,MATCH($B32,'Aceite Virgen'!$A$259:$A$285,0),MATCH(K$5,'Aceite Virgen'!$A$259:$ZW$259,0))</f>
        <v>0.09</v>
      </c>
      <c r="L32" s="40">
        <f t="array" ref="L32">INDEX('Aceite Virgen'!$A$259:$ZW$285,MATCH($B32,'Aceite Virgen'!$A$259:$A$285,0),MATCH(L$5,'Aceite Virgen'!$A$259:$ZW$259,0))</f>
        <v>1.03</v>
      </c>
      <c r="M32" s="40">
        <f t="array" ref="M32">INDEX('Aceite Virgen'!$A$259:$ZW$285,MATCH($B32,'Aceite Virgen'!$A$259:$A$285,0),MATCH(M$5,'Aceite Virgen'!$A$259:$ZW$259,0))</f>
        <v>0</v>
      </c>
      <c r="N32" s="40">
        <f t="array" ref="N32">INDEX('Aceite Virgen'!$A$259:$ZW$285,MATCH($B32,'Aceite Virgen'!$A$259:$A$285,0),MATCH(N$5,'Aceite Virgen'!$A$259:$ZW$259,0))</f>
        <v>0</v>
      </c>
      <c r="O32" s="40">
        <f t="array" ref="O32">INDEX('Aceite Virgen'!$A$259:$ZW$285,MATCH($B32,'Aceite Virgen'!$A$259:$A$285,0),MATCH(O$5,'Aceite Virgen'!$A$259:$ZW$259,0))</f>
        <v>0</v>
      </c>
      <c r="P32" s="40">
        <f t="array" ref="P32">INDEX('Aceite Virgen'!$A$259:$ZW$285,MATCH($B32,'Aceite Virgen'!$A$259:$A$285,0),MATCH(P$5,'Aceite Virgen'!$A$259:$ZW$259,0))</f>
        <v>0.3</v>
      </c>
    </row>
    <row r="33" spans="2:16" x14ac:dyDescent="0.3">
      <c r="B33" s="54">
        <f t="shared" si="1"/>
        <v>4.5</v>
      </c>
      <c r="C33" s="18"/>
      <c r="E33" s="40">
        <f t="array" ref="E33">INDEX('Aceite Virgen'!$A$259:$ZW$285,MATCH($B33,'Aceite Virgen'!$A$259:$A$285,0),MATCH(E$5,'Aceite Virgen'!$A$259:$ZW$259,0))</f>
        <v>3.1500000000000008</v>
      </c>
      <c r="F33" s="40">
        <f t="array" ref="F33">INDEX('Aceite Virgen'!$A$259:$ZW$285,MATCH($B33,'Aceite Virgen'!$A$259:$A$285,0),MATCH(F$5,'Aceite Virgen'!$A$259:$ZW$259,0))</f>
        <v>8.7200000000000006</v>
      </c>
      <c r="G33" s="40">
        <f t="array" ref="G33">INDEX('Aceite Virgen'!$A$259:$ZW$285,MATCH($B33,'Aceite Virgen'!$A$259:$A$285,0),MATCH(G$5,'Aceite Virgen'!$A$259:$ZW$259,0))</f>
        <v>7.13</v>
      </c>
      <c r="H33" s="40">
        <f t="array" ref="H33">INDEX('Aceite Virgen'!$A$259:$ZW$285,MATCH($B33,'Aceite Virgen'!$A$259:$A$285,0),MATCH(H$5,'Aceite Virgen'!$A$259:$ZW$259,0))</f>
        <v>3.04</v>
      </c>
      <c r="I33" s="40">
        <f t="array" ref="I33">INDEX('Aceite Virgen'!$A$259:$ZW$285,MATCH($B33,'Aceite Virgen'!$A$259:$A$285,0),MATCH(I$5,'Aceite Virgen'!$A$259:$ZW$259,0))</f>
        <v>3.47</v>
      </c>
      <c r="J33" s="40">
        <f t="array" ref="J33">INDEX('Aceite Virgen'!$A$259:$ZW$285,MATCH($B33,'Aceite Virgen'!$A$259:$A$285,0),MATCH(J$5,'Aceite Virgen'!$A$259:$ZW$259,0))</f>
        <v>1.52</v>
      </c>
      <c r="K33" s="40">
        <f t="array" ref="K33">INDEX('Aceite Virgen'!$A$259:$ZW$285,MATCH($B33,'Aceite Virgen'!$A$259:$A$285,0),MATCH(K$5,'Aceite Virgen'!$A$259:$ZW$259,0))</f>
        <v>1.71</v>
      </c>
      <c r="L33" s="40">
        <f t="array" ref="L33">INDEX('Aceite Virgen'!$A$259:$ZW$285,MATCH($B33,'Aceite Virgen'!$A$259:$A$285,0),MATCH(L$5,'Aceite Virgen'!$A$259:$ZW$259,0))</f>
        <v>2.17</v>
      </c>
      <c r="M33" s="40">
        <f t="array" ref="M33">INDEX('Aceite Virgen'!$A$259:$ZW$285,MATCH($B33,'Aceite Virgen'!$A$259:$A$285,0),MATCH(M$5,'Aceite Virgen'!$A$259:$ZW$259,0))</f>
        <v>3.4800000000000004</v>
      </c>
      <c r="N33" s="40">
        <f t="array" ref="N33">INDEX('Aceite Virgen'!$A$259:$ZW$285,MATCH($B33,'Aceite Virgen'!$A$259:$A$285,0),MATCH(N$5,'Aceite Virgen'!$A$259:$ZW$259,0))</f>
        <v>6.0699999999999994</v>
      </c>
      <c r="O33" s="40">
        <f t="array" ref="O33">INDEX('Aceite Virgen'!$A$259:$ZW$285,MATCH($B33,'Aceite Virgen'!$A$259:$A$285,0),MATCH(O$5,'Aceite Virgen'!$A$259:$ZW$259,0))</f>
        <v>1.83</v>
      </c>
      <c r="P33" s="40">
        <f t="array" ref="P33">INDEX('Aceite Virgen'!$A$259:$ZW$285,MATCH($B33,'Aceite Virgen'!$A$259:$A$285,0),MATCH(P$5,'Aceite Virgen'!$A$259:$ZW$259,0))</f>
        <v>2.36</v>
      </c>
    </row>
    <row r="34" spans="2:16" x14ac:dyDescent="0.3">
      <c r="P34" s="38"/>
    </row>
    <row r="35" spans="2:16" x14ac:dyDescent="0.3">
      <c r="E35" s="40">
        <f>SUM(E10:E34)</f>
        <v>100.00999999999998</v>
      </c>
      <c r="F35" s="40">
        <f t="shared" ref="F35:P35" si="3">SUM(F10:F34)</f>
        <v>99.989999999999981</v>
      </c>
      <c r="G35" s="40">
        <f t="shared" si="3"/>
        <v>100.05</v>
      </c>
      <c r="H35" s="40">
        <f t="shared" si="3"/>
        <v>100.01000000000003</v>
      </c>
      <c r="I35" s="40">
        <f t="shared" si="3"/>
        <v>99.999999999999986</v>
      </c>
      <c r="J35" s="40">
        <f t="shared" si="3"/>
        <v>100.02000000000001</v>
      </c>
      <c r="K35" s="40">
        <f t="shared" si="3"/>
        <v>100.02999999999999</v>
      </c>
      <c r="L35" s="40">
        <f t="shared" si="3"/>
        <v>100.03</v>
      </c>
      <c r="M35" s="40">
        <f t="shared" si="3"/>
        <v>100.04000000000002</v>
      </c>
      <c r="N35" s="40">
        <f t="shared" si="3"/>
        <v>99.96</v>
      </c>
      <c r="O35" s="40">
        <f t="shared" si="3"/>
        <v>100.00999999999998</v>
      </c>
      <c r="P35" s="40">
        <f t="shared" si="3"/>
        <v>99.97999999999999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topLeftCell="A28" workbookViewId="0">
      <selection activeCell="L20" sqref="L20"/>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NOVIEMBRE 19T.España</v>
      </c>
      <c r="F5" s="39" t="str">
        <f t="shared" si="0"/>
        <v xml:space="preserve"> DICIEMBRE 19T.España</v>
      </c>
      <c r="G5" s="39" t="str">
        <f t="shared" si="0"/>
        <v xml:space="preserve"> ENERO 20T.España</v>
      </c>
      <c r="H5" s="39" t="str">
        <f t="shared" si="0"/>
        <v xml:space="preserve"> FEBRERO 20T.España</v>
      </c>
      <c r="I5" s="39" t="str">
        <f t="shared" si="0"/>
        <v xml:space="preserve"> MARZO 20T.España</v>
      </c>
      <c r="J5" s="39" t="str">
        <f t="shared" si="0"/>
        <v xml:space="preserve"> ABRIL 20T.España</v>
      </c>
      <c r="K5" s="39" t="str">
        <f t="shared" si="0"/>
        <v xml:space="preserve"> MAYO 20T.España</v>
      </c>
      <c r="L5" s="39" t="str">
        <f t="shared" si="0"/>
        <v xml:space="preserve"> JUNIO 20T.España</v>
      </c>
      <c r="M5" s="39" t="str">
        <f t="shared" si="0"/>
        <v xml:space="preserve"> JULIO 20T.España</v>
      </c>
      <c r="N5" s="39" t="str">
        <f t="shared" si="0"/>
        <v xml:space="preserve"> AGOSTO 20T.España</v>
      </c>
      <c r="O5" s="39" t="str">
        <f t="shared" si="0"/>
        <v xml:space="preserve"> SEPTIEMBRE 20T.España</v>
      </c>
      <c r="P5" s="39" t="str">
        <f t="shared" si="0"/>
        <v xml:space="preserve"> OCTUBRE 20T.España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Oliva'!$A$260:$ZW$260,,MAX(IF('Aceite de Oliva'!$A$260:$ZW$260&lt;&gt;"",COLUMN('Aceite de Oliva'!$A$260:$ZW$260)))-(7*E8))</f>
        <v xml:space="preserve"> NOVIEMBRE 19</v>
      </c>
      <c r="F9" s="6" t="str">
        <f t="array" ref="F9">INDEX('Aceite de Oliva'!$A$260:$ZW$260,,MAX(IF('Aceite de Oliva'!$A$260:$ZW$260&lt;&gt;"",COLUMN('Aceite de Oliva'!$A$260:$ZW$260)))-(7*F8))</f>
        <v xml:space="preserve"> DICIEMBRE 19</v>
      </c>
      <c r="G9" s="6" t="str">
        <f t="array" ref="G9">INDEX('Aceite de Oliva'!$A$260:$ZW$260,,MAX(IF('Aceite de Oliva'!$A$260:$ZW$260&lt;&gt;"",COLUMN('Aceite de Oliva'!$A$260:$ZW$260)))-(7*G8))</f>
        <v xml:space="preserve"> ENERO 20</v>
      </c>
      <c r="H9" s="6" t="str">
        <f t="array" ref="H9">INDEX('Aceite de Oliva'!$A$260:$ZW$260,,MAX(IF('Aceite de Oliva'!$A$260:$ZW$260&lt;&gt;"",COLUMN('Aceite de Oliva'!$A$260:$ZW$260)))-(7*H8))</f>
        <v xml:space="preserve"> FEBRERO 20</v>
      </c>
      <c r="I9" s="6" t="str">
        <f t="array" ref="I9">INDEX('Aceite de Oliva'!$A$260:$ZW$260,,MAX(IF('Aceite de Oliva'!$A$260:$ZW$260&lt;&gt;"",COLUMN('Aceite de Oliva'!$A$260:$ZW$260)))-(7*I8))</f>
        <v xml:space="preserve"> MARZO 20</v>
      </c>
      <c r="J9" s="6" t="str">
        <f t="array" ref="J9">INDEX('Aceite de Oliva'!$A$260:$ZW$260,,MAX(IF('Aceite de Oliva'!$A$260:$ZW$260&lt;&gt;"",COLUMN('Aceite de Oliva'!$A$260:$ZW$260)))-(7*J8))</f>
        <v xml:space="preserve"> ABRIL 20</v>
      </c>
      <c r="K9" s="6" t="str">
        <f t="array" ref="K9">INDEX('Aceite de Oliva'!$A$260:$ZW$260,,MAX(IF('Aceite de Oliva'!$A$260:$ZW$260&lt;&gt;"",COLUMN('Aceite de Oliva'!$A$260:$ZW$260)))-(7*K8))</f>
        <v xml:space="preserve"> MAYO 20</v>
      </c>
      <c r="L9" s="6" t="str">
        <f t="array" ref="L9">INDEX('Aceite de Oliva'!$A$260:$ZW$260,,MAX(IF('Aceite de Oliva'!$A$260:$ZW$260&lt;&gt;"",COLUMN('Aceite de Oliva'!$A$260:$ZW$260)))-(7*L8))</f>
        <v xml:space="preserve"> JUNIO 20</v>
      </c>
      <c r="M9" s="6" t="str">
        <f t="array" ref="M9">INDEX('Aceite de Oliva'!$A$260:$ZW$260,,MAX(IF('Aceite de Oliva'!$A$260:$ZW$260&lt;&gt;"",COLUMN('Aceite de Oliva'!$A$260:$ZW$260)))-(7*M8))</f>
        <v xml:space="preserve"> JULIO 20</v>
      </c>
      <c r="N9" s="6" t="str">
        <f t="array" ref="N9">INDEX('Aceite de Oliva'!$A$260:$ZW$260,,MAX(IF('Aceite de Oliva'!$A$260:$ZW$260&lt;&gt;"",COLUMN('Aceite de Oliva'!$A$260:$ZW$260)))-(7*N8))</f>
        <v xml:space="preserve"> AGOSTO 20</v>
      </c>
      <c r="O9" s="6" t="str">
        <f t="array" ref="O9">INDEX('Aceite de Oliva'!$A$260:$ZW$260,,MAX(IF('Aceite de Oliva'!$A$260:$ZW$260&lt;&gt;"",COLUMN('Aceite de Oliva'!$A$260:$ZW$260)))-(7*O8))</f>
        <v xml:space="preserve"> SEPTIEMBRE 20</v>
      </c>
      <c r="P9" t="str">
        <f t="array" ref="P9">INDEX('Aceite de Oliva'!$A$260:$ZW$260,,MAX(IF('Aceite de Oliva'!$A$260:$ZW$260&lt;&gt;"",COLUMN('Aceite de Oliva'!$A$260:$ZW$260))))</f>
        <v xml:space="preserve"> OCTUBRE 20</v>
      </c>
    </row>
    <row r="10" spans="1:17" x14ac:dyDescent="0.3">
      <c r="B10" s="15"/>
      <c r="C10" s="24">
        <v>2</v>
      </c>
      <c r="E10" s="40">
        <f>INDEX('Aceite de Oliva'!$A$259:$ZW$285,MATCH($B10,'Aceite de Oliva'!$A$259:$A$285,0),MATCH(E$5,'Aceite de Oliva'!$A$259:$ZW$259,0))</f>
        <v>1.1000000000000001</v>
      </c>
      <c r="F10" s="40">
        <f>INDEX('Aceite de Oliva'!$A$259:$ZW$285,MATCH($B10,'Aceite de Oliva'!$A$259:$A$285,0),MATCH(F$5,'Aceite de Oliva'!$A$259:$ZW$259,0))</f>
        <v>1.56</v>
      </c>
      <c r="G10" s="40">
        <f>INDEX('Aceite de Oliva'!$A$259:$ZW$285,MATCH($B10,'Aceite de Oliva'!$A$259:$A$285,0),MATCH(G$5,'Aceite de Oliva'!$A$259:$ZW$259,0))</f>
        <v>1.6099999999999999</v>
      </c>
      <c r="H10" s="40">
        <f>INDEX('Aceite de Oliva'!$A$259:$ZW$285,MATCH($B10,'Aceite de Oliva'!$A$259:$A$285,0),MATCH(H$5,'Aceite de Oliva'!$A$259:$ZW$259,0))</f>
        <v>1.85</v>
      </c>
      <c r="I10" s="40">
        <f>INDEX('Aceite de Oliva'!$A$259:$ZW$285,MATCH($B10,'Aceite de Oliva'!$A$259:$A$285,0),MATCH(I$5,'Aceite de Oliva'!$A$259:$ZW$259,0))</f>
        <v>2.54</v>
      </c>
      <c r="J10" s="40">
        <f>INDEX('Aceite de Oliva'!$A$259:$ZW$285,MATCH($B10,'Aceite de Oliva'!$A$259:$A$285,0),MATCH(J$5,'Aceite de Oliva'!$A$259:$ZW$259,0))</f>
        <v>3.1</v>
      </c>
      <c r="K10" s="40">
        <f>INDEX('Aceite de Oliva'!$A$259:$ZW$285,MATCH($B10,'Aceite de Oliva'!$A$259:$A$285,0),MATCH(K$5,'Aceite de Oliva'!$A$259:$ZW$259,0))</f>
        <v>1.7599999999999998</v>
      </c>
      <c r="L10" s="40">
        <f>INDEX('Aceite de Oliva'!$A$259:$ZW$285,MATCH($B10,'Aceite de Oliva'!$A$259:$A$285,0),MATCH(L$5,'Aceite de Oliva'!$A$259:$ZW$259,0))</f>
        <v>4.3100000000000005</v>
      </c>
      <c r="M10" s="40">
        <f>INDEX('Aceite de Oliva'!$A$259:$ZW$285,MATCH($B10,'Aceite de Oliva'!$A$259:$A$285,0),MATCH(M$5,'Aceite de Oliva'!$A$259:$ZW$259,0))</f>
        <v>3.28</v>
      </c>
      <c r="N10" s="40">
        <f>INDEX('Aceite de Oliva'!$A$259:$ZW$285,MATCH($B10,'Aceite de Oliva'!$A$259:$A$285,0),MATCH(N$5,'Aceite de Oliva'!$A$259:$ZW$259,0))</f>
        <v>3.74</v>
      </c>
      <c r="O10" s="40">
        <f>INDEX('Aceite de Oliva'!$A$259:$ZW$285,MATCH($B10,'Aceite de Oliva'!$A$259:$A$285,0),MATCH(O$5,'Aceite de Oliva'!$A$259:$ZW$259,0))</f>
        <v>4.76</v>
      </c>
      <c r="P10" s="40">
        <f>INDEX('Aceite de Oliva'!$A$259:$ZW$285,MATCH($B10,'Aceite de Oliva'!$A$259:$A$285,0),MATCH(P$5,'Aceite de Oliva'!$A$259:$ZW$259,0))</f>
        <v>3.83</v>
      </c>
    </row>
    <row r="11" spans="1:17" x14ac:dyDescent="0.3">
      <c r="A11" s="6"/>
      <c r="B11" s="16">
        <f t="shared" ref="B11:B33" si="1">C10</f>
        <v>2</v>
      </c>
      <c r="C11" s="17">
        <f t="shared" ref="C11:C32" si="2">B11+$C$7</f>
        <v>2.1</v>
      </c>
      <c r="E11" s="40">
        <f>INDEX('Aceite de Oliva'!$A$259:$ZW$285,MATCH($B11,'Aceite de Oliva'!$A$259:$A$285,0),MATCH(E$5,'Aceite de Oliva'!$A$259:$ZW$259,0))</f>
        <v>0.11</v>
      </c>
      <c r="F11" s="40">
        <f>INDEX('Aceite de Oliva'!$A$259:$ZW$285,MATCH($B11,'Aceite de Oliva'!$A$259:$A$285,0),MATCH(F$5,'Aceite de Oliva'!$A$259:$ZW$259,0))</f>
        <v>0.11</v>
      </c>
      <c r="G11" s="40">
        <f>INDEX('Aceite de Oliva'!$A$259:$ZW$285,MATCH($B11,'Aceite de Oliva'!$A$259:$A$285,0),MATCH(G$5,'Aceite de Oliva'!$A$259:$ZW$259,0))</f>
        <v>0.19</v>
      </c>
      <c r="H11" s="40">
        <f>INDEX('Aceite de Oliva'!$A$259:$ZW$285,MATCH($B11,'Aceite de Oliva'!$A$259:$A$285,0),MATCH(H$5,'Aceite de Oliva'!$A$259:$ZW$259,0))</f>
        <v>1.9000000000000001</v>
      </c>
      <c r="I11" s="40">
        <f>INDEX('Aceite de Oliva'!$A$259:$ZW$285,MATCH($B11,'Aceite de Oliva'!$A$259:$A$285,0),MATCH(I$5,'Aceite de Oliva'!$A$259:$ZW$259,0))</f>
        <v>1.7999999999999998</v>
      </c>
      <c r="J11" s="40">
        <f>INDEX('Aceite de Oliva'!$A$259:$ZW$285,MATCH($B11,'Aceite de Oliva'!$A$259:$A$285,0),MATCH(J$5,'Aceite de Oliva'!$A$259:$ZW$259,0))</f>
        <v>2.5</v>
      </c>
      <c r="K11" s="40">
        <f>INDEX('Aceite de Oliva'!$A$259:$ZW$285,MATCH($B11,'Aceite de Oliva'!$A$259:$A$285,0),MATCH(K$5,'Aceite de Oliva'!$A$259:$ZW$259,0))</f>
        <v>1.7400000000000002</v>
      </c>
      <c r="L11" s="40">
        <f>INDEX('Aceite de Oliva'!$A$259:$ZW$285,MATCH($B11,'Aceite de Oliva'!$A$259:$A$285,0),MATCH(L$5,'Aceite de Oliva'!$A$259:$ZW$259,0))</f>
        <v>2.4900000000000002</v>
      </c>
      <c r="M11" s="40">
        <f>INDEX('Aceite de Oliva'!$A$259:$ZW$285,MATCH($B11,'Aceite de Oliva'!$A$259:$A$285,0),MATCH(M$5,'Aceite de Oliva'!$A$259:$ZW$259,0))</f>
        <v>2.42</v>
      </c>
      <c r="N11" s="40">
        <f>INDEX('Aceite de Oliva'!$A$259:$ZW$285,MATCH($B11,'Aceite de Oliva'!$A$259:$A$285,0),MATCH(N$5,'Aceite de Oliva'!$A$259:$ZW$259,0))</f>
        <v>3.79</v>
      </c>
      <c r="O11" s="40">
        <f>INDEX('Aceite de Oliva'!$A$259:$ZW$285,MATCH($B11,'Aceite de Oliva'!$A$259:$A$285,0),MATCH(O$5,'Aceite de Oliva'!$A$259:$ZW$259,0))</f>
        <v>3.73</v>
      </c>
      <c r="P11" s="40">
        <f>INDEX('Aceite de Oliva'!$A$259:$ZW$285,MATCH($B11,'Aceite de Oliva'!$A$259:$A$285,0),MATCH(P$5,'Aceite de Oliva'!$A$259:$ZW$259,0))</f>
        <v>4.84</v>
      </c>
    </row>
    <row r="12" spans="1:17" x14ac:dyDescent="0.3">
      <c r="A12" s="6"/>
      <c r="B12" s="16">
        <f t="shared" si="1"/>
        <v>2.1</v>
      </c>
      <c r="C12" s="18">
        <f t="shared" si="2"/>
        <v>2.2000000000000002</v>
      </c>
      <c r="E12" s="40">
        <f>INDEX('Aceite de Oliva'!$A$259:$ZW$285,MATCH($B12,'Aceite de Oliva'!$A$259:$A$285,0),MATCH(E$5,'Aceite de Oliva'!$A$259:$ZW$259,0))</f>
        <v>8.2799999999999994</v>
      </c>
      <c r="F12" s="40">
        <f>INDEX('Aceite de Oliva'!$A$259:$ZW$285,MATCH($B12,'Aceite de Oliva'!$A$259:$A$285,0),MATCH(F$5,'Aceite de Oliva'!$A$259:$ZW$259,0))</f>
        <v>5.76</v>
      </c>
      <c r="G12" s="40">
        <f>INDEX('Aceite de Oliva'!$A$259:$ZW$285,MATCH($B12,'Aceite de Oliva'!$A$259:$A$285,0),MATCH(G$5,'Aceite de Oliva'!$A$259:$ZW$259,0))</f>
        <v>9.32</v>
      </c>
      <c r="H12" s="40">
        <f>INDEX('Aceite de Oliva'!$A$259:$ZW$285,MATCH($B12,'Aceite de Oliva'!$A$259:$A$285,0),MATCH(H$5,'Aceite de Oliva'!$A$259:$ZW$259,0))</f>
        <v>7.45</v>
      </c>
      <c r="I12" s="40">
        <f>INDEX('Aceite de Oliva'!$A$259:$ZW$285,MATCH($B12,'Aceite de Oliva'!$A$259:$A$285,0),MATCH(I$5,'Aceite de Oliva'!$A$259:$ZW$259,0))</f>
        <v>6.1</v>
      </c>
      <c r="J12" s="40">
        <f>INDEX('Aceite de Oliva'!$A$259:$ZW$285,MATCH($B12,'Aceite de Oliva'!$A$259:$A$285,0),MATCH(J$5,'Aceite de Oliva'!$A$259:$ZW$259,0))</f>
        <v>5.09</v>
      </c>
      <c r="K12" s="40">
        <f>INDEX('Aceite de Oliva'!$A$259:$ZW$285,MATCH($B12,'Aceite de Oliva'!$A$259:$A$285,0),MATCH(K$5,'Aceite de Oliva'!$A$259:$ZW$259,0))</f>
        <v>5.33</v>
      </c>
      <c r="L12" s="40">
        <f>INDEX('Aceite de Oliva'!$A$259:$ZW$285,MATCH($B12,'Aceite de Oliva'!$A$259:$A$285,0),MATCH(L$5,'Aceite de Oliva'!$A$259:$ZW$259,0))</f>
        <v>13.42</v>
      </c>
      <c r="M12" s="40">
        <f>INDEX('Aceite de Oliva'!$A$259:$ZW$285,MATCH($B12,'Aceite de Oliva'!$A$259:$A$285,0),MATCH(M$5,'Aceite de Oliva'!$A$259:$ZW$259,0))</f>
        <v>14.100000000000001</v>
      </c>
      <c r="N12" s="40">
        <f>INDEX('Aceite de Oliva'!$A$259:$ZW$285,MATCH($B12,'Aceite de Oliva'!$A$259:$A$285,0),MATCH(N$5,'Aceite de Oliva'!$A$259:$ZW$259,0))</f>
        <v>14.52</v>
      </c>
      <c r="O12" s="40">
        <f>INDEX('Aceite de Oliva'!$A$259:$ZW$285,MATCH($B12,'Aceite de Oliva'!$A$259:$A$285,0),MATCH(O$5,'Aceite de Oliva'!$A$259:$ZW$259,0))</f>
        <v>11.06</v>
      </c>
      <c r="P12" s="40">
        <f>INDEX('Aceite de Oliva'!$A$259:$ZW$285,MATCH($B12,'Aceite de Oliva'!$A$259:$A$285,0),MATCH(P$5,'Aceite de Oliva'!$A$259:$ZW$259,0))</f>
        <v>14.610000000000001</v>
      </c>
    </row>
    <row r="13" spans="1:17" x14ac:dyDescent="0.3">
      <c r="A13" s="6"/>
      <c r="B13" s="19">
        <f t="shared" si="1"/>
        <v>2.2000000000000002</v>
      </c>
      <c r="C13" s="17">
        <f t="shared" si="2"/>
        <v>2.3000000000000003</v>
      </c>
      <c r="E13" s="40">
        <f>INDEX('Aceite de Oliva'!$A$259:$ZW$285,MATCH($B13,'Aceite de Oliva'!$A$259:$A$285,0),MATCH(E$5,'Aceite de Oliva'!$A$259:$ZW$259,0))</f>
        <v>12.129999999999999</v>
      </c>
      <c r="F13" s="40">
        <f>INDEX('Aceite de Oliva'!$A$259:$ZW$285,MATCH($B13,'Aceite de Oliva'!$A$259:$A$285,0),MATCH(F$5,'Aceite de Oliva'!$A$259:$ZW$259,0))</f>
        <v>12.76</v>
      </c>
      <c r="G13" s="40">
        <f>INDEX('Aceite de Oliva'!$A$259:$ZW$285,MATCH($B13,'Aceite de Oliva'!$A$259:$A$285,0),MATCH(G$5,'Aceite de Oliva'!$A$259:$ZW$259,0))</f>
        <v>10.85</v>
      </c>
      <c r="H13" s="40">
        <f>INDEX('Aceite de Oliva'!$A$259:$ZW$285,MATCH($B13,'Aceite de Oliva'!$A$259:$A$285,0),MATCH(H$5,'Aceite de Oliva'!$A$259:$ZW$259,0))</f>
        <v>11.639999999999999</v>
      </c>
      <c r="I13" s="40">
        <f>INDEX('Aceite de Oliva'!$A$259:$ZW$285,MATCH($B13,'Aceite de Oliva'!$A$259:$A$285,0),MATCH(I$5,'Aceite de Oliva'!$A$259:$ZW$259,0))</f>
        <v>11.11</v>
      </c>
      <c r="J13" s="40">
        <f>INDEX('Aceite de Oliva'!$A$259:$ZW$285,MATCH($B13,'Aceite de Oliva'!$A$259:$A$285,0),MATCH(J$5,'Aceite de Oliva'!$A$259:$ZW$259,0))</f>
        <v>9.4699999999999989</v>
      </c>
      <c r="K13" s="40">
        <f>INDEX('Aceite de Oliva'!$A$259:$ZW$285,MATCH($B13,'Aceite de Oliva'!$A$259:$A$285,0),MATCH(K$5,'Aceite de Oliva'!$A$259:$ZW$259,0))</f>
        <v>11.61</v>
      </c>
      <c r="L13" s="40">
        <f>INDEX('Aceite de Oliva'!$A$259:$ZW$285,MATCH($B13,'Aceite de Oliva'!$A$259:$A$285,0),MATCH(L$5,'Aceite de Oliva'!$A$259:$ZW$259,0))</f>
        <v>4.38</v>
      </c>
      <c r="M13" s="40">
        <f>INDEX('Aceite de Oliva'!$A$259:$ZW$285,MATCH($B13,'Aceite de Oliva'!$A$259:$A$285,0),MATCH(M$5,'Aceite de Oliva'!$A$259:$ZW$259,0))</f>
        <v>2.98</v>
      </c>
      <c r="N13" s="40">
        <f>INDEX('Aceite de Oliva'!$A$259:$ZW$285,MATCH($B13,'Aceite de Oliva'!$A$259:$A$285,0),MATCH(N$5,'Aceite de Oliva'!$A$259:$ZW$259,0))</f>
        <v>5.35</v>
      </c>
      <c r="O13" s="40">
        <f>INDEX('Aceite de Oliva'!$A$259:$ZW$285,MATCH($B13,'Aceite de Oliva'!$A$259:$A$285,0),MATCH(O$5,'Aceite de Oliva'!$A$259:$ZW$259,0))</f>
        <v>7.85</v>
      </c>
      <c r="P13" s="40">
        <f>INDEX('Aceite de Oliva'!$A$259:$ZW$285,MATCH($B13,'Aceite de Oliva'!$A$259:$A$285,0),MATCH(P$5,'Aceite de Oliva'!$A$259:$ZW$259,0))</f>
        <v>4.6399999999999997</v>
      </c>
    </row>
    <row r="14" spans="1:17" x14ac:dyDescent="0.3">
      <c r="A14" s="6"/>
      <c r="B14" s="16">
        <f t="shared" si="1"/>
        <v>2.3000000000000003</v>
      </c>
      <c r="C14" s="17">
        <f t="shared" si="2"/>
        <v>2.4000000000000004</v>
      </c>
      <c r="E14" s="40">
        <f>INDEX('Aceite de Oliva'!$A$259:$ZW$285,MATCH($B14,'Aceite de Oliva'!$A$259:$A$285,0),MATCH(E$5,'Aceite de Oliva'!$A$259:$ZW$259,0))</f>
        <v>2.09</v>
      </c>
      <c r="F14" s="40">
        <f>INDEX('Aceite de Oliva'!$A$259:$ZW$285,MATCH($B14,'Aceite de Oliva'!$A$259:$A$285,0),MATCH(F$5,'Aceite de Oliva'!$A$259:$ZW$259,0))</f>
        <v>2.29</v>
      </c>
      <c r="G14" s="40">
        <f>INDEX('Aceite de Oliva'!$A$259:$ZW$285,MATCH($B14,'Aceite de Oliva'!$A$259:$A$285,0),MATCH(G$5,'Aceite de Oliva'!$A$259:$ZW$259,0))</f>
        <v>6.6400000000000006</v>
      </c>
      <c r="H14" s="40">
        <f>INDEX('Aceite de Oliva'!$A$259:$ZW$285,MATCH($B14,'Aceite de Oliva'!$A$259:$A$285,0),MATCH(H$5,'Aceite de Oliva'!$A$259:$ZW$259,0))</f>
        <v>7.71</v>
      </c>
      <c r="I14" s="40">
        <f>INDEX('Aceite de Oliva'!$A$259:$ZW$285,MATCH($B14,'Aceite de Oliva'!$A$259:$A$285,0),MATCH(I$5,'Aceite de Oliva'!$A$259:$ZW$259,0))</f>
        <v>7.03</v>
      </c>
      <c r="J14" s="40">
        <f>INDEX('Aceite de Oliva'!$A$259:$ZW$285,MATCH($B14,'Aceite de Oliva'!$A$259:$A$285,0),MATCH(J$5,'Aceite de Oliva'!$A$259:$ZW$259,0))</f>
        <v>7.3100000000000005</v>
      </c>
      <c r="K14" s="40">
        <f>INDEX('Aceite de Oliva'!$A$259:$ZW$285,MATCH($B14,'Aceite de Oliva'!$A$259:$A$285,0),MATCH(K$5,'Aceite de Oliva'!$A$259:$ZW$259,0))</f>
        <v>8.7100000000000009</v>
      </c>
      <c r="L14" s="40">
        <f>INDEX('Aceite de Oliva'!$A$259:$ZW$285,MATCH($B14,'Aceite de Oliva'!$A$259:$A$285,0),MATCH(L$5,'Aceite de Oliva'!$A$259:$ZW$259,0))</f>
        <v>11.48</v>
      </c>
      <c r="M14" s="40">
        <f>INDEX('Aceite de Oliva'!$A$259:$ZW$285,MATCH($B14,'Aceite de Oliva'!$A$259:$A$285,0),MATCH(M$5,'Aceite de Oliva'!$A$259:$ZW$259,0))</f>
        <v>13.370000000000001</v>
      </c>
      <c r="N14" s="40">
        <f>INDEX('Aceite de Oliva'!$A$259:$ZW$285,MATCH($B14,'Aceite de Oliva'!$A$259:$A$285,0),MATCH(N$5,'Aceite de Oliva'!$A$259:$ZW$259,0))</f>
        <v>14.97</v>
      </c>
      <c r="O14" s="40">
        <f>INDEX('Aceite de Oliva'!$A$259:$ZW$285,MATCH($B14,'Aceite de Oliva'!$A$259:$A$285,0),MATCH(O$5,'Aceite de Oliva'!$A$259:$ZW$259,0))</f>
        <v>14.49</v>
      </c>
      <c r="P14" s="40">
        <f>INDEX('Aceite de Oliva'!$A$259:$ZW$285,MATCH($B14,'Aceite de Oliva'!$A$259:$A$285,0),MATCH(P$5,'Aceite de Oliva'!$A$259:$ZW$259,0))</f>
        <v>15.530000000000001</v>
      </c>
    </row>
    <row r="15" spans="1:17" x14ac:dyDescent="0.3">
      <c r="A15" s="6"/>
      <c r="B15" s="16">
        <f t="shared" si="1"/>
        <v>2.4000000000000004</v>
      </c>
      <c r="C15" s="17">
        <f t="shared" si="2"/>
        <v>2.5000000000000004</v>
      </c>
      <c r="E15" s="40">
        <f>INDEX('Aceite de Oliva'!$A$259:$ZW$285,MATCH($B15,'Aceite de Oliva'!$A$259:$A$285,0),MATCH(E$5,'Aceite de Oliva'!$A$259:$ZW$259,0))</f>
        <v>7.55</v>
      </c>
      <c r="F15" s="40">
        <f>INDEX('Aceite de Oliva'!$A$259:$ZW$285,MATCH($B15,'Aceite de Oliva'!$A$259:$A$285,0),MATCH(F$5,'Aceite de Oliva'!$A$259:$ZW$259,0))</f>
        <v>6.38</v>
      </c>
      <c r="G15" s="40">
        <f>INDEX('Aceite de Oliva'!$A$259:$ZW$285,MATCH($B15,'Aceite de Oliva'!$A$259:$A$285,0),MATCH(G$5,'Aceite de Oliva'!$A$259:$ZW$259,0))</f>
        <v>12.35</v>
      </c>
      <c r="H15" s="40">
        <f>INDEX('Aceite de Oliva'!$A$259:$ZW$285,MATCH($B15,'Aceite de Oliva'!$A$259:$A$285,0),MATCH(H$5,'Aceite de Oliva'!$A$259:$ZW$259,0))</f>
        <v>15.07</v>
      </c>
      <c r="I15" s="40">
        <f>INDEX('Aceite de Oliva'!$A$259:$ZW$285,MATCH($B15,'Aceite de Oliva'!$A$259:$A$285,0),MATCH(I$5,'Aceite de Oliva'!$A$259:$ZW$259,0))</f>
        <v>16.399999999999999</v>
      </c>
      <c r="J15" s="40">
        <f>INDEX('Aceite de Oliva'!$A$259:$ZW$285,MATCH($B15,'Aceite de Oliva'!$A$259:$A$285,0),MATCH(J$5,'Aceite de Oliva'!$A$259:$ZW$259,0))</f>
        <v>17.689999999999998</v>
      </c>
      <c r="K15" s="40">
        <f>INDEX('Aceite de Oliva'!$A$259:$ZW$285,MATCH($B15,'Aceite de Oliva'!$A$259:$A$285,0),MATCH(K$5,'Aceite de Oliva'!$A$259:$ZW$259,0))</f>
        <v>17.350000000000001</v>
      </c>
      <c r="L15" s="40">
        <f>INDEX('Aceite de Oliva'!$A$259:$ZW$285,MATCH($B15,'Aceite de Oliva'!$A$259:$A$285,0),MATCH(L$5,'Aceite de Oliva'!$A$259:$ZW$259,0))</f>
        <v>30.240000000000002</v>
      </c>
      <c r="M15" s="40">
        <f>INDEX('Aceite de Oliva'!$A$259:$ZW$285,MATCH($B15,'Aceite de Oliva'!$A$259:$A$285,0),MATCH(M$5,'Aceite de Oliva'!$A$259:$ZW$259,0))</f>
        <v>31.869999999999997</v>
      </c>
      <c r="N15" s="40">
        <f>INDEX('Aceite de Oliva'!$A$259:$ZW$285,MATCH($B15,'Aceite de Oliva'!$A$259:$A$285,0),MATCH(N$5,'Aceite de Oliva'!$A$259:$ZW$259,0))</f>
        <v>31.86</v>
      </c>
      <c r="O15" s="40">
        <f>INDEX('Aceite de Oliva'!$A$259:$ZW$285,MATCH($B15,'Aceite de Oliva'!$A$259:$A$285,0),MATCH(O$5,'Aceite de Oliva'!$A$259:$ZW$259,0))</f>
        <v>30.689999999999998</v>
      </c>
      <c r="P15" s="40">
        <f>INDEX('Aceite de Oliva'!$A$259:$ZW$285,MATCH($B15,'Aceite de Oliva'!$A$259:$A$285,0),MATCH(P$5,'Aceite de Oliva'!$A$259:$ZW$259,0))</f>
        <v>28.119999999999997</v>
      </c>
    </row>
    <row r="16" spans="1:17" x14ac:dyDescent="0.3">
      <c r="A16" s="6"/>
      <c r="B16" s="16">
        <f t="shared" si="1"/>
        <v>2.5000000000000004</v>
      </c>
      <c r="C16" s="17">
        <f t="shared" si="2"/>
        <v>2.6000000000000005</v>
      </c>
      <c r="E16" s="40">
        <f>INDEX('Aceite de Oliva'!$A$259:$ZW$285,MATCH($B16,'Aceite de Oliva'!$A$259:$A$285,0),MATCH(E$5,'Aceite de Oliva'!$A$259:$ZW$259,0))</f>
        <v>6.09</v>
      </c>
      <c r="F16" s="40">
        <f>INDEX('Aceite de Oliva'!$A$259:$ZW$285,MATCH($B16,'Aceite de Oliva'!$A$259:$A$285,0),MATCH(F$5,'Aceite de Oliva'!$A$259:$ZW$259,0))</f>
        <v>12.370000000000001</v>
      </c>
      <c r="G16" s="40">
        <f>INDEX('Aceite de Oliva'!$A$259:$ZW$285,MATCH($B16,'Aceite de Oliva'!$A$259:$A$285,0),MATCH(G$5,'Aceite de Oliva'!$A$259:$ZW$259,0))</f>
        <v>20.85</v>
      </c>
      <c r="H16" s="40">
        <f>INDEX('Aceite de Oliva'!$A$259:$ZW$285,MATCH($B16,'Aceite de Oliva'!$A$259:$A$285,0),MATCH(H$5,'Aceite de Oliva'!$A$259:$ZW$259,0))</f>
        <v>21.45</v>
      </c>
      <c r="I16" s="40">
        <f>INDEX('Aceite de Oliva'!$A$259:$ZW$285,MATCH($B16,'Aceite de Oliva'!$A$259:$A$285,0),MATCH(I$5,'Aceite de Oliva'!$A$259:$ZW$259,0))</f>
        <v>25.64</v>
      </c>
      <c r="J16" s="40">
        <f>INDEX('Aceite de Oliva'!$A$259:$ZW$285,MATCH($B16,'Aceite de Oliva'!$A$259:$A$285,0),MATCH(J$5,'Aceite de Oliva'!$A$259:$ZW$259,0))</f>
        <v>25.67</v>
      </c>
      <c r="K16" s="40">
        <f>INDEX('Aceite de Oliva'!$A$259:$ZW$285,MATCH($B16,'Aceite de Oliva'!$A$259:$A$285,0),MATCH(K$5,'Aceite de Oliva'!$A$259:$ZW$259,0))</f>
        <v>26.54</v>
      </c>
      <c r="L16" s="40">
        <f>INDEX('Aceite de Oliva'!$A$259:$ZW$285,MATCH($B16,'Aceite de Oliva'!$A$259:$A$285,0),MATCH(L$5,'Aceite de Oliva'!$A$259:$ZW$259,0))</f>
        <v>8.42</v>
      </c>
      <c r="M16" s="40">
        <f>INDEX('Aceite de Oliva'!$A$259:$ZW$285,MATCH($B16,'Aceite de Oliva'!$A$259:$A$285,0),MATCH(M$5,'Aceite de Oliva'!$A$259:$ZW$259,0))</f>
        <v>4.13</v>
      </c>
      <c r="N16" s="40">
        <f>INDEX('Aceite de Oliva'!$A$259:$ZW$285,MATCH($B16,'Aceite de Oliva'!$A$259:$A$285,0),MATCH(N$5,'Aceite de Oliva'!$A$259:$ZW$259,0))</f>
        <v>3.02</v>
      </c>
      <c r="O16" s="40">
        <f>INDEX('Aceite de Oliva'!$A$259:$ZW$285,MATCH($B16,'Aceite de Oliva'!$A$259:$A$285,0),MATCH(O$5,'Aceite de Oliva'!$A$259:$ZW$259,0))</f>
        <v>2.56</v>
      </c>
      <c r="P16" s="40">
        <f>INDEX('Aceite de Oliva'!$A$259:$ZW$285,MATCH($B16,'Aceite de Oliva'!$A$259:$A$285,0),MATCH(P$5,'Aceite de Oliva'!$A$259:$ZW$259,0))</f>
        <v>3.9800000000000004</v>
      </c>
    </row>
    <row r="17" spans="1:16" x14ac:dyDescent="0.3">
      <c r="A17" s="6"/>
      <c r="B17" s="16">
        <f t="shared" si="1"/>
        <v>2.6000000000000005</v>
      </c>
      <c r="C17" s="17">
        <f t="shared" si="2"/>
        <v>2.7000000000000006</v>
      </c>
      <c r="E17" s="40">
        <f>INDEX('Aceite de Oliva'!$A$259:$ZW$285,MATCH($B17,'Aceite de Oliva'!$A$259:$A$285,0),MATCH(E$5,'Aceite de Oliva'!$A$259:$ZW$259,0))</f>
        <v>31.169999999999998</v>
      </c>
      <c r="F17" s="40">
        <f>INDEX('Aceite de Oliva'!$A$259:$ZW$285,MATCH($B17,'Aceite de Oliva'!$A$259:$A$285,0),MATCH(F$5,'Aceite de Oliva'!$A$259:$ZW$259,0))</f>
        <v>30.39</v>
      </c>
      <c r="G17" s="40">
        <f>INDEX('Aceite de Oliva'!$A$259:$ZW$285,MATCH($B17,'Aceite de Oliva'!$A$259:$A$285,0),MATCH(G$5,'Aceite de Oliva'!$A$259:$ZW$259,0))</f>
        <v>14.63</v>
      </c>
      <c r="H17" s="40">
        <f>INDEX('Aceite de Oliva'!$A$259:$ZW$285,MATCH($B17,'Aceite de Oliva'!$A$259:$A$285,0),MATCH(H$5,'Aceite de Oliva'!$A$259:$ZW$259,0))</f>
        <v>8.5500000000000007</v>
      </c>
      <c r="I17" s="40">
        <f>INDEX('Aceite de Oliva'!$A$259:$ZW$285,MATCH($B17,'Aceite de Oliva'!$A$259:$A$285,0),MATCH(I$5,'Aceite de Oliva'!$A$259:$ZW$259,0))</f>
        <v>3.92</v>
      </c>
      <c r="J17" s="40">
        <f>INDEX('Aceite de Oliva'!$A$259:$ZW$285,MATCH($B17,'Aceite de Oliva'!$A$259:$A$285,0),MATCH(J$5,'Aceite de Oliva'!$A$259:$ZW$259,0))</f>
        <v>3.18</v>
      </c>
      <c r="K17" s="40">
        <f>INDEX('Aceite de Oliva'!$A$259:$ZW$285,MATCH($B17,'Aceite de Oliva'!$A$259:$A$285,0),MATCH(K$5,'Aceite de Oliva'!$A$259:$ZW$259,0))</f>
        <v>3.8200000000000003</v>
      </c>
      <c r="L17" s="40">
        <f>INDEX('Aceite de Oliva'!$A$259:$ZW$285,MATCH($B17,'Aceite de Oliva'!$A$259:$A$285,0),MATCH(L$5,'Aceite de Oliva'!$A$259:$ZW$259,0))</f>
        <v>2.34</v>
      </c>
      <c r="M17" s="40">
        <f>INDEX('Aceite de Oliva'!$A$259:$ZW$285,MATCH($B17,'Aceite de Oliva'!$A$259:$A$285,0),MATCH(M$5,'Aceite de Oliva'!$A$259:$ZW$259,0))</f>
        <v>3.29</v>
      </c>
      <c r="N17" s="40">
        <f>INDEX('Aceite de Oliva'!$A$259:$ZW$285,MATCH($B17,'Aceite de Oliva'!$A$259:$A$285,0),MATCH(N$5,'Aceite de Oliva'!$A$259:$ZW$259,0))</f>
        <v>1.17</v>
      </c>
      <c r="O17" s="40">
        <f>INDEX('Aceite de Oliva'!$A$259:$ZW$285,MATCH($B17,'Aceite de Oliva'!$A$259:$A$285,0),MATCH(O$5,'Aceite de Oliva'!$A$259:$ZW$259,0))</f>
        <v>2.1800000000000002</v>
      </c>
      <c r="P17" s="40">
        <f>INDEX('Aceite de Oliva'!$A$259:$ZW$285,MATCH($B17,'Aceite de Oliva'!$A$259:$A$285,0),MATCH(P$5,'Aceite de Oliva'!$A$259:$ZW$259,0))</f>
        <v>2.08</v>
      </c>
    </row>
    <row r="18" spans="1:16" x14ac:dyDescent="0.3">
      <c r="B18" s="16">
        <f t="shared" si="1"/>
        <v>2.7000000000000006</v>
      </c>
      <c r="C18" s="17">
        <f t="shared" si="2"/>
        <v>2.8000000000000007</v>
      </c>
      <c r="E18" s="40">
        <f>INDEX('Aceite de Oliva'!$A$259:$ZW$285,MATCH($B18,'Aceite de Oliva'!$A$259:$A$285,0),MATCH(E$5,'Aceite de Oliva'!$A$259:$ZW$259,0))</f>
        <v>4.57</v>
      </c>
      <c r="F18" s="40">
        <f>INDEX('Aceite de Oliva'!$A$259:$ZW$285,MATCH($B18,'Aceite de Oliva'!$A$259:$A$285,0),MATCH(F$5,'Aceite de Oliva'!$A$259:$ZW$259,0))</f>
        <v>3.5500000000000003</v>
      </c>
      <c r="G18" s="40">
        <f>INDEX('Aceite de Oliva'!$A$259:$ZW$285,MATCH($B18,'Aceite de Oliva'!$A$259:$A$285,0),MATCH(G$5,'Aceite de Oliva'!$A$259:$ZW$259,0))</f>
        <v>2.21</v>
      </c>
      <c r="H18" s="40">
        <f>INDEX('Aceite de Oliva'!$A$259:$ZW$285,MATCH($B18,'Aceite de Oliva'!$A$259:$A$285,0),MATCH(H$5,'Aceite de Oliva'!$A$259:$ZW$259,0))</f>
        <v>2.17</v>
      </c>
      <c r="I18" s="40">
        <f>INDEX('Aceite de Oliva'!$A$259:$ZW$285,MATCH($B18,'Aceite de Oliva'!$A$259:$A$285,0),MATCH(I$5,'Aceite de Oliva'!$A$259:$ZW$259,0))</f>
        <v>1.64</v>
      </c>
      <c r="J18" s="40">
        <f>INDEX('Aceite de Oliva'!$A$259:$ZW$285,MATCH($B18,'Aceite de Oliva'!$A$259:$A$285,0),MATCH(J$5,'Aceite de Oliva'!$A$259:$ZW$259,0))</f>
        <v>1.49</v>
      </c>
      <c r="K18" s="40">
        <f>INDEX('Aceite de Oliva'!$A$259:$ZW$285,MATCH($B18,'Aceite de Oliva'!$A$259:$A$285,0),MATCH(K$5,'Aceite de Oliva'!$A$259:$ZW$259,0))</f>
        <v>1.1399999999999999</v>
      </c>
      <c r="L18" s="40">
        <f>INDEX('Aceite de Oliva'!$A$259:$ZW$285,MATCH($B18,'Aceite de Oliva'!$A$259:$A$285,0),MATCH(L$5,'Aceite de Oliva'!$A$259:$ZW$259,0))</f>
        <v>0.71</v>
      </c>
      <c r="M18" s="40">
        <f>INDEX('Aceite de Oliva'!$A$259:$ZW$285,MATCH($B18,'Aceite de Oliva'!$A$259:$A$285,0),MATCH(M$5,'Aceite de Oliva'!$A$259:$ZW$259,0))</f>
        <v>3.3200000000000003</v>
      </c>
      <c r="N18" s="40">
        <f>INDEX('Aceite de Oliva'!$A$259:$ZW$285,MATCH($B18,'Aceite de Oliva'!$A$259:$A$285,0),MATCH(N$5,'Aceite de Oliva'!$A$259:$ZW$259,0))</f>
        <v>2.73</v>
      </c>
      <c r="O18" s="40">
        <f>INDEX('Aceite de Oliva'!$A$259:$ZW$285,MATCH($B18,'Aceite de Oliva'!$A$259:$A$285,0),MATCH(O$5,'Aceite de Oliva'!$A$259:$ZW$259,0))</f>
        <v>4.1400000000000006</v>
      </c>
      <c r="P18" s="40">
        <f>INDEX('Aceite de Oliva'!$A$259:$ZW$285,MATCH($B18,'Aceite de Oliva'!$A$259:$A$285,0),MATCH(P$5,'Aceite de Oliva'!$A$259:$ZW$259,0))</f>
        <v>4.38</v>
      </c>
    </row>
    <row r="19" spans="1:16" x14ac:dyDescent="0.3">
      <c r="B19" s="16">
        <f t="shared" si="1"/>
        <v>2.8000000000000007</v>
      </c>
      <c r="C19" s="17">
        <f t="shared" si="2"/>
        <v>2.9000000000000008</v>
      </c>
      <c r="E19" s="40">
        <f>INDEX('Aceite de Oliva'!$A$259:$ZW$285,MATCH($B19,'Aceite de Oliva'!$A$259:$A$285,0),MATCH(E$5,'Aceite de Oliva'!$A$259:$ZW$259,0))</f>
        <v>2.4500000000000002</v>
      </c>
      <c r="F19" s="40">
        <f>INDEX('Aceite de Oliva'!$A$259:$ZW$285,MATCH($B19,'Aceite de Oliva'!$A$259:$A$285,0),MATCH(F$5,'Aceite de Oliva'!$A$259:$ZW$259,0))</f>
        <v>2.52</v>
      </c>
      <c r="G19" s="40">
        <f>INDEX('Aceite de Oliva'!$A$259:$ZW$285,MATCH($B19,'Aceite de Oliva'!$A$259:$A$285,0),MATCH(G$5,'Aceite de Oliva'!$A$259:$ZW$259,0))</f>
        <v>3.5</v>
      </c>
      <c r="H19" s="40">
        <f>INDEX('Aceite de Oliva'!$A$259:$ZW$285,MATCH($B19,'Aceite de Oliva'!$A$259:$A$285,0),MATCH(H$5,'Aceite de Oliva'!$A$259:$ZW$259,0))</f>
        <v>3.04</v>
      </c>
      <c r="I19" s="40">
        <f>INDEX('Aceite de Oliva'!$A$259:$ZW$285,MATCH($B19,'Aceite de Oliva'!$A$259:$A$285,0),MATCH(I$5,'Aceite de Oliva'!$A$259:$ZW$259,0))</f>
        <v>3.9400000000000004</v>
      </c>
      <c r="J19" s="40">
        <f>INDEX('Aceite de Oliva'!$A$259:$ZW$285,MATCH($B19,'Aceite de Oliva'!$A$259:$A$285,0),MATCH(J$5,'Aceite de Oliva'!$A$259:$ZW$259,0))</f>
        <v>2.2599999999999998</v>
      </c>
      <c r="K19" s="40">
        <f>INDEX('Aceite de Oliva'!$A$259:$ZW$285,MATCH($B19,'Aceite de Oliva'!$A$259:$A$285,0),MATCH(K$5,'Aceite de Oliva'!$A$259:$ZW$259,0))</f>
        <v>2.48</v>
      </c>
      <c r="L19" s="40">
        <f>INDEX('Aceite de Oliva'!$A$259:$ZW$285,MATCH($B19,'Aceite de Oliva'!$A$259:$A$285,0),MATCH(L$5,'Aceite de Oliva'!$A$259:$ZW$259,0))</f>
        <v>2.52</v>
      </c>
      <c r="M19" s="40">
        <f>INDEX('Aceite de Oliva'!$A$259:$ZW$285,MATCH($B19,'Aceite de Oliva'!$A$259:$A$285,0),MATCH(M$5,'Aceite de Oliva'!$A$259:$ZW$259,0))</f>
        <v>2.38</v>
      </c>
      <c r="N19" s="40">
        <f>INDEX('Aceite de Oliva'!$A$259:$ZW$285,MATCH($B19,'Aceite de Oliva'!$A$259:$A$285,0),MATCH(N$5,'Aceite de Oliva'!$A$259:$ZW$259,0))</f>
        <v>1.34</v>
      </c>
      <c r="O19" s="40">
        <f>INDEX('Aceite de Oliva'!$A$259:$ZW$285,MATCH($B19,'Aceite de Oliva'!$A$259:$A$285,0),MATCH(O$5,'Aceite de Oliva'!$A$259:$ZW$259,0))</f>
        <v>2.09</v>
      </c>
      <c r="P19" s="40">
        <f>INDEX('Aceite de Oliva'!$A$259:$ZW$285,MATCH($B19,'Aceite de Oliva'!$A$259:$A$285,0),MATCH(P$5,'Aceite de Oliva'!$A$259:$ZW$259,0))</f>
        <v>1.4300000000000002</v>
      </c>
    </row>
    <row r="20" spans="1:16" x14ac:dyDescent="0.3">
      <c r="B20" s="16">
        <f t="shared" si="1"/>
        <v>2.9000000000000008</v>
      </c>
      <c r="C20" s="17">
        <f t="shared" si="2"/>
        <v>3.0000000000000009</v>
      </c>
      <c r="E20" s="40">
        <f>INDEX('Aceite de Oliva'!$A$259:$ZW$285,MATCH($B20,'Aceite de Oliva'!$A$259:$A$285,0),MATCH(E$5,'Aceite de Oliva'!$A$259:$ZW$259,0))</f>
        <v>6.7799999999999994</v>
      </c>
      <c r="F20" s="40">
        <f>INDEX('Aceite de Oliva'!$A$259:$ZW$285,MATCH($B20,'Aceite de Oliva'!$A$259:$A$285,0),MATCH(F$5,'Aceite de Oliva'!$A$259:$ZW$259,0))</f>
        <v>5.38</v>
      </c>
      <c r="G20" s="40">
        <f>INDEX('Aceite de Oliva'!$A$259:$ZW$285,MATCH($B20,'Aceite de Oliva'!$A$259:$A$285,0),MATCH(G$5,'Aceite de Oliva'!$A$259:$ZW$259,0))</f>
        <v>4.0199999999999996</v>
      </c>
      <c r="H20" s="40">
        <f>INDEX('Aceite de Oliva'!$A$259:$ZW$285,MATCH($B20,'Aceite de Oliva'!$A$259:$A$285,0),MATCH(H$5,'Aceite de Oliva'!$A$259:$ZW$259,0))</f>
        <v>2.77</v>
      </c>
      <c r="I20" s="40">
        <f>INDEX('Aceite de Oliva'!$A$259:$ZW$285,MATCH($B20,'Aceite de Oliva'!$A$259:$A$285,0),MATCH(I$5,'Aceite de Oliva'!$A$259:$ZW$259,0))</f>
        <v>4.96</v>
      </c>
      <c r="J20" s="40">
        <f>INDEX('Aceite de Oliva'!$A$259:$ZW$285,MATCH($B20,'Aceite de Oliva'!$A$259:$A$285,0),MATCH(J$5,'Aceite de Oliva'!$A$259:$ZW$259,0))</f>
        <v>4.22</v>
      </c>
      <c r="K20" s="40">
        <f>INDEX('Aceite de Oliva'!$A$259:$ZW$285,MATCH($B20,'Aceite de Oliva'!$A$259:$A$285,0),MATCH(K$5,'Aceite de Oliva'!$A$259:$ZW$259,0))</f>
        <v>4.37</v>
      </c>
      <c r="L20" s="40">
        <f>INDEX('Aceite de Oliva'!$A$259:$ZW$285,MATCH($B20,'Aceite de Oliva'!$A$259:$A$285,0),MATCH(L$5,'Aceite de Oliva'!$A$259:$ZW$259,0))</f>
        <v>4.9399999999999995</v>
      </c>
      <c r="M20" s="40">
        <f>INDEX('Aceite de Oliva'!$A$259:$ZW$285,MATCH($B20,'Aceite de Oliva'!$A$259:$A$285,0),MATCH(M$5,'Aceite de Oliva'!$A$259:$ZW$259,0))</f>
        <v>4.28</v>
      </c>
      <c r="N20" s="40">
        <f>INDEX('Aceite de Oliva'!$A$259:$ZW$285,MATCH($B20,'Aceite de Oliva'!$A$259:$A$285,0),MATCH(N$5,'Aceite de Oliva'!$A$259:$ZW$259,0))</f>
        <v>3.1</v>
      </c>
      <c r="O20" s="40">
        <f>INDEX('Aceite de Oliva'!$A$259:$ZW$285,MATCH($B20,'Aceite de Oliva'!$A$259:$A$285,0),MATCH(O$5,'Aceite de Oliva'!$A$259:$ZW$259,0))</f>
        <v>2.66</v>
      </c>
      <c r="P20" s="40">
        <f>INDEX('Aceite de Oliva'!$A$259:$ZW$285,MATCH($B20,'Aceite de Oliva'!$A$259:$A$285,0),MATCH(P$5,'Aceite de Oliva'!$A$259:$ZW$259,0))</f>
        <v>2.4099999999999997</v>
      </c>
    </row>
    <row r="21" spans="1:16" x14ac:dyDescent="0.3">
      <c r="B21" s="16">
        <f t="shared" si="1"/>
        <v>3.0000000000000009</v>
      </c>
      <c r="C21" s="17">
        <f t="shared" si="2"/>
        <v>3.100000000000001</v>
      </c>
      <c r="E21" s="40">
        <f>INDEX('Aceite de Oliva'!$A$259:$ZW$285,MATCH($B21,'Aceite de Oliva'!$A$259:$A$285,0),MATCH(E$5,'Aceite de Oliva'!$A$259:$ZW$259,0))</f>
        <v>1.19</v>
      </c>
      <c r="F21" s="40">
        <f>INDEX('Aceite de Oliva'!$A$259:$ZW$285,MATCH($B21,'Aceite de Oliva'!$A$259:$A$285,0),MATCH(F$5,'Aceite de Oliva'!$A$259:$ZW$259,0))</f>
        <v>0.99</v>
      </c>
      <c r="G21" s="40">
        <f>INDEX('Aceite de Oliva'!$A$259:$ZW$285,MATCH($B21,'Aceite de Oliva'!$A$259:$A$285,0),MATCH(G$5,'Aceite de Oliva'!$A$259:$ZW$259,0))</f>
        <v>0.92</v>
      </c>
      <c r="H21" s="40">
        <f>INDEX('Aceite de Oliva'!$A$259:$ZW$285,MATCH($B21,'Aceite de Oliva'!$A$259:$A$285,0),MATCH(H$5,'Aceite de Oliva'!$A$259:$ZW$259,0))</f>
        <v>1.32</v>
      </c>
      <c r="I21" s="40">
        <f>INDEX('Aceite de Oliva'!$A$259:$ZW$285,MATCH($B21,'Aceite de Oliva'!$A$259:$A$285,0),MATCH(I$5,'Aceite de Oliva'!$A$259:$ZW$259,0))</f>
        <v>0.63</v>
      </c>
      <c r="J21" s="40">
        <f>INDEX('Aceite de Oliva'!$A$259:$ZW$285,MATCH($B21,'Aceite de Oliva'!$A$259:$A$285,0),MATCH(J$5,'Aceite de Oliva'!$A$259:$ZW$259,0))</f>
        <v>0.76</v>
      </c>
      <c r="K21" s="40">
        <f>INDEX('Aceite de Oliva'!$A$259:$ZW$285,MATCH($B21,'Aceite de Oliva'!$A$259:$A$285,0),MATCH(K$5,'Aceite de Oliva'!$A$259:$ZW$259,0))</f>
        <v>1.3599999999999999</v>
      </c>
      <c r="L21" s="40">
        <f>INDEX('Aceite de Oliva'!$A$259:$ZW$285,MATCH($B21,'Aceite de Oliva'!$A$259:$A$285,0),MATCH(L$5,'Aceite de Oliva'!$A$259:$ZW$259,0))</f>
        <v>1.1000000000000001</v>
      </c>
      <c r="M21" s="40">
        <f>INDEX('Aceite de Oliva'!$A$259:$ZW$285,MATCH($B21,'Aceite de Oliva'!$A$259:$A$285,0),MATCH(M$5,'Aceite de Oliva'!$A$259:$ZW$259,0))</f>
        <v>1</v>
      </c>
      <c r="N21" s="40">
        <f>INDEX('Aceite de Oliva'!$A$259:$ZW$285,MATCH($B21,'Aceite de Oliva'!$A$259:$A$285,0),MATCH(N$5,'Aceite de Oliva'!$A$259:$ZW$259,0))</f>
        <v>1.1299999999999999</v>
      </c>
      <c r="O21" s="40">
        <f>INDEX('Aceite de Oliva'!$A$259:$ZW$285,MATCH($B21,'Aceite de Oliva'!$A$259:$A$285,0),MATCH(O$5,'Aceite de Oliva'!$A$259:$ZW$259,0))</f>
        <v>0.51</v>
      </c>
      <c r="P21" s="40">
        <f>INDEX('Aceite de Oliva'!$A$259:$ZW$285,MATCH($B21,'Aceite de Oliva'!$A$259:$A$285,0),MATCH(P$5,'Aceite de Oliva'!$A$259:$ZW$259,0))</f>
        <v>0.72</v>
      </c>
    </row>
    <row r="22" spans="1:16" x14ac:dyDescent="0.3">
      <c r="B22" s="16">
        <f t="shared" si="1"/>
        <v>3.100000000000001</v>
      </c>
      <c r="C22" s="17">
        <f t="shared" si="2"/>
        <v>3.2000000000000011</v>
      </c>
      <c r="E22" s="40">
        <f>INDEX('Aceite de Oliva'!$A$259:$ZW$285,MATCH($B22,'Aceite de Oliva'!$A$259:$A$285,0),MATCH(E$5,'Aceite de Oliva'!$A$259:$ZW$259,0))</f>
        <v>0.79</v>
      </c>
      <c r="F22" s="40">
        <f>INDEX('Aceite de Oliva'!$A$259:$ZW$285,MATCH($B22,'Aceite de Oliva'!$A$259:$A$285,0),MATCH(F$5,'Aceite de Oliva'!$A$259:$ZW$259,0))</f>
        <v>0.64</v>
      </c>
      <c r="G22" s="40">
        <f>INDEX('Aceite de Oliva'!$A$259:$ZW$285,MATCH($B22,'Aceite de Oliva'!$A$259:$A$285,0),MATCH(G$5,'Aceite de Oliva'!$A$259:$ZW$259,0))</f>
        <v>0.45</v>
      </c>
      <c r="H22" s="40">
        <f>INDEX('Aceite de Oliva'!$A$259:$ZW$285,MATCH($B22,'Aceite de Oliva'!$A$259:$A$285,0),MATCH(H$5,'Aceite de Oliva'!$A$259:$ZW$259,0))</f>
        <v>1.02</v>
      </c>
      <c r="I22" s="40">
        <f>INDEX('Aceite de Oliva'!$A$259:$ZW$285,MATCH($B22,'Aceite de Oliva'!$A$259:$A$285,0),MATCH(I$5,'Aceite de Oliva'!$A$259:$ZW$259,0))</f>
        <v>1.1200000000000001</v>
      </c>
      <c r="J22" s="40">
        <f>INDEX('Aceite de Oliva'!$A$259:$ZW$285,MATCH($B22,'Aceite de Oliva'!$A$259:$A$285,0),MATCH(J$5,'Aceite de Oliva'!$A$259:$ZW$259,0))</f>
        <v>2.5499999999999998</v>
      </c>
      <c r="K22" s="40">
        <f>INDEX('Aceite de Oliva'!$A$259:$ZW$285,MATCH($B22,'Aceite de Oliva'!$A$259:$A$285,0),MATCH(K$5,'Aceite de Oliva'!$A$259:$ZW$259,0))</f>
        <v>1.1299999999999999</v>
      </c>
      <c r="L22" s="40">
        <f>INDEX('Aceite de Oliva'!$A$259:$ZW$285,MATCH($B22,'Aceite de Oliva'!$A$259:$A$285,0),MATCH(L$5,'Aceite de Oliva'!$A$259:$ZW$259,0))</f>
        <v>0.90999999999999992</v>
      </c>
      <c r="M22" s="40">
        <f>INDEX('Aceite de Oliva'!$A$259:$ZW$285,MATCH($B22,'Aceite de Oliva'!$A$259:$A$285,0),MATCH(M$5,'Aceite de Oliva'!$A$259:$ZW$259,0))</f>
        <v>0.65999999999999992</v>
      </c>
      <c r="N22" s="40">
        <f>INDEX('Aceite de Oliva'!$A$259:$ZW$285,MATCH($B22,'Aceite de Oliva'!$A$259:$A$285,0),MATCH(N$5,'Aceite de Oliva'!$A$259:$ZW$259,0))</f>
        <v>0.42</v>
      </c>
      <c r="O22" s="40">
        <f>INDEX('Aceite de Oliva'!$A$259:$ZW$285,MATCH($B22,'Aceite de Oliva'!$A$259:$A$285,0),MATCH(O$5,'Aceite de Oliva'!$A$259:$ZW$259,0))</f>
        <v>1.01</v>
      </c>
      <c r="P22" s="40">
        <f>INDEX('Aceite de Oliva'!$A$259:$ZW$285,MATCH($B22,'Aceite de Oliva'!$A$259:$A$285,0),MATCH(P$5,'Aceite de Oliva'!$A$259:$ZW$259,0))</f>
        <v>0.64</v>
      </c>
    </row>
    <row r="23" spans="1:16" x14ac:dyDescent="0.3">
      <c r="B23" s="16">
        <f t="shared" si="1"/>
        <v>3.2000000000000011</v>
      </c>
      <c r="C23" s="17">
        <f t="shared" si="2"/>
        <v>3.3000000000000012</v>
      </c>
      <c r="E23" s="40">
        <f>INDEX('Aceite de Oliva'!$A$259:$ZW$285,MATCH($B23,'Aceite de Oliva'!$A$259:$A$285,0),MATCH(E$5,'Aceite de Oliva'!$A$259:$ZW$259,0))</f>
        <v>1.4</v>
      </c>
      <c r="F23" s="40">
        <f>INDEX('Aceite de Oliva'!$A$259:$ZW$285,MATCH($B23,'Aceite de Oliva'!$A$259:$A$285,0),MATCH(F$5,'Aceite de Oliva'!$A$259:$ZW$259,0))</f>
        <v>0.38</v>
      </c>
      <c r="G23" s="40">
        <f>INDEX('Aceite de Oliva'!$A$259:$ZW$285,MATCH($B23,'Aceite de Oliva'!$A$259:$A$285,0),MATCH(G$5,'Aceite de Oliva'!$A$259:$ZW$259,0))</f>
        <v>1.42</v>
      </c>
      <c r="H23" s="40">
        <f>INDEX('Aceite de Oliva'!$A$259:$ZW$285,MATCH($B23,'Aceite de Oliva'!$A$259:$A$285,0),MATCH(H$5,'Aceite de Oliva'!$A$259:$ZW$259,0))</f>
        <v>0.91999999999999993</v>
      </c>
      <c r="I23" s="40">
        <f>INDEX('Aceite de Oliva'!$A$259:$ZW$285,MATCH($B23,'Aceite de Oliva'!$A$259:$A$285,0),MATCH(I$5,'Aceite de Oliva'!$A$259:$ZW$259,0))</f>
        <v>1.35</v>
      </c>
      <c r="J23" s="40">
        <f>INDEX('Aceite de Oliva'!$A$259:$ZW$285,MATCH($B23,'Aceite de Oliva'!$A$259:$A$285,0),MATCH(J$5,'Aceite de Oliva'!$A$259:$ZW$259,0))</f>
        <v>1.9</v>
      </c>
      <c r="K23" s="40">
        <f>INDEX('Aceite de Oliva'!$A$259:$ZW$285,MATCH($B23,'Aceite de Oliva'!$A$259:$A$285,0),MATCH(K$5,'Aceite de Oliva'!$A$259:$ZW$259,0))</f>
        <v>0.72</v>
      </c>
      <c r="L23" s="40">
        <f>INDEX('Aceite de Oliva'!$A$259:$ZW$285,MATCH($B23,'Aceite de Oliva'!$A$259:$A$285,0),MATCH(L$5,'Aceite de Oliva'!$A$259:$ZW$259,0))</f>
        <v>0.74</v>
      </c>
      <c r="M23" s="40">
        <f>INDEX('Aceite de Oliva'!$A$259:$ZW$285,MATCH($B23,'Aceite de Oliva'!$A$259:$A$285,0),MATCH(M$5,'Aceite de Oliva'!$A$259:$ZW$259,0))</f>
        <v>0.5</v>
      </c>
      <c r="N23" s="40">
        <f>INDEX('Aceite de Oliva'!$A$259:$ZW$285,MATCH($B23,'Aceite de Oliva'!$A$259:$A$285,0),MATCH(N$5,'Aceite de Oliva'!$A$259:$ZW$259,0))</f>
        <v>0.99</v>
      </c>
      <c r="O23" s="40">
        <f>INDEX('Aceite de Oliva'!$A$259:$ZW$285,MATCH($B23,'Aceite de Oliva'!$A$259:$A$285,0),MATCH(O$5,'Aceite de Oliva'!$A$259:$ZW$259,0))</f>
        <v>1</v>
      </c>
      <c r="P23" s="40">
        <f>INDEX('Aceite de Oliva'!$A$259:$ZW$285,MATCH($B23,'Aceite de Oliva'!$A$259:$A$285,0),MATCH(P$5,'Aceite de Oliva'!$A$259:$ZW$259,0))</f>
        <v>0.87</v>
      </c>
    </row>
    <row r="24" spans="1:16" x14ac:dyDescent="0.3">
      <c r="B24" s="16">
        <f t="shared" si="1"/>
        <v>3.3000000000000012</v>
      </c>
      <c r="C24" s="17">
        <f t="shared" si="2"/>
        <v>3.4000000000000012</v>
      </c>
      <c r="E24" s="40">
        <f>INDEX('Aceite de Oliva'!$A$259:$ZW$285,MATCH($B24,'Aceite de Oliva'!$A$259:$A$285,0),MATCH(E$5,'Aceite de Oliva'!$A$259:$ZW$259,0))</f>
        <v>1</v>
      </c>
      <c r="F24" s="40">
        <f>INDEX('Aceite de Oliva'!$A$259:$ZW$285,MATCH($B24,'Aceite de Oliva'!$A$259:$A$285,0),MATCH(F$5,'Aceite de Oliva'!$A$259:$ZW$259,0))</f>
        <v>0.86</v>
      </c>
      <c r="G24" s="40">
        <f>INDEX('Aceite de Oliva'!$A$259:$ZW$285,MATCH($B24,'Aceite de Oliva'!$A$259:$A$285,0),MATCH(G$5,'Aceite de Oliva'!$A$259:$ZW$259,0))</f>
        <v>0.51</v>
      </c>
      <c r="H24" s="40">
        <f>INDEX('Aceite de Oliva'!$A$259:$ZW$285,MATCH($B24,'Aceite de Oliva'!$A$259:$A$285,0),MATCH(H$5,'Aceite de Oliva'!$A$259:$ZW$259,0))</f>
        <v>1.1499999999999999</v>
      </c>
      <c r="I24" s="40">
        <f>INDEX('Aceite de Oliva'!$A$259:$ZW$285,MATCH($B24,'Aceite de Oliva'!$A$259:$A$285,0),MATCH(I$5,'Aceite de Oliva'!$A$259:$ZW$259,0))</f>
        <v>0.44000000000000006</v>
      </c>
      <c r="J24" s="40">
        <f>INDEX('Aceite de Oliva'!$A$259:$ZW$285,MATCH($B24,'Aceite de Oliva'!$A$259:$A$285,0),MATCH(J$5,'Aceite de Oliva'!$A$259:$ZW$259,0))</f>
        <v>0.94000000000000006</v>
      </c>
      <c r="K24" s="40">
        <f>INDEX('Aceite de Oliva'!$A$259:$ZW$285,MATCH($B24,'Aceite de Oliva'!$A$259:$A$285,0),MATCH(K$5,'Aceite de Oliva'!$A$259:$ZW$259,0))</f>
        <v>1.1600000000000001</v>
      </c>
      <c r="L24" s="40">
        <f>INDEX('Aceite de Oliva'!$A$259:$ZW$285,MATCH($B24,'Aceite de Oliva'!$A$259:$A$285,0),MATCH(L$5,'Aceite de Oliva'!$A$259:$ZW$259,0))</f>
        <v>0.46</v>
      </c>
      <c r="M24" s="40">
        <f>INDEX('Aceite de Oliva'!$A$259:$ZW$285,MATCH($B24,'Aceite de Oliva'!$A$259:$A$285,0),MATCH(M$5,'Aceite de Oliva'!$A$259:$ZW$259,0))</f>
        <v>0.99</v>
      </c>
      <c r="N24" s="40">
        <f>INDEX('Aceite de Oliva'!$A$259:$ZW$285,MATCH($B24,'Aceite de Oliva'!$A$259:$A$285,0),MATCH(N$5,'Aceite de Oliva'!$A$259:$ZW$259,0))</f>
        <v>0.41</v>
      </c>
      <c r="O24" s="40">
        <f>INDEX('Aceite de Oliva'!$A$259:$ZW$285,MATCH($B24,'Aceite de Oliva'!$A$259:$A$285,0),MATCH(O$5,'Aceite de Oliva'!$A$259:$ZW$259,0))</f>
        <v>0.56000000000000005</v>
      </c>
      <c r="P24" s="40">
        <f>INDEX('Aceite de Oliva'!$A$259:$ZW$285,MATCH($B24,'Aceite de Oliva'!$A$259:$A$285,0),MATCH(P$5,'Aceite de Oliva'!$A$259:$ZW$259,0))</f>
        <v>1.1800000000000002</v>
      </c>
    </row>
    <row r="25" spans="1:16" x14ac:dyDescent="0.3">
      <c r="B25" s="16">
        <f t="shared" si="1"/>
        <v>3.4000000000000012</v>
      </c>
      <c r="C25" s="17">
        <f t="shared" si="2"/>
        <v>3.5000000000000013</v>
      </c>
      <c r="E25" s="40">
        <f>INDEX('Aceite de Oliva'!$A$259:$ZW$285,MATCH($B25,'Aceite de Oliva'!$A$259:$A$285,0),MATCH(E$5,'Aceite de Oliva'!$A$259:$ZW$259,0))</f>
        <v>1.2</v>
      </c>
      <c r="F25" s="40">
        <f>INDEX('Aceite de Oliva'!$A$259:$ZW$285,MATCH($B25,'Aceite de Oliva'!$A$259:$A$285,0),MATCH(F$5,'Aceite de Oliva'!$A$259:$ZW$259,0))</f>
        <v>1.28</v>
      </c>
      <c r="G25" s="40">
        <f>INDEX('Aceite de Oliva'!$A$259:$ZW$285,MATCH($B25,'Aceite de Oliva'!$A$259:$A$285,0),MATCH(G$5,'Aceite de Oliva'!$A$259:$ZW$259,0))</f>
        <v>0.99</v>
      </c>
      <c r="H25" s="40">
        <f>INDEX('Aceite de Oliva'!$A$259:$ZW$285,MATCH($B25,'Aceite de Oliva'!$A$259:$A$285,0),MATCH(H$5,'Aceite de Oliva'!$A$259:$ZW$259,0))</f>
        <v>0.33999999999999997</v>
      </c>
      <c r="I25" s="40">
        <f>INDEX('Aceite de Oliva'!$A$259:$ZW$285,MATCH($B25,'Aceite de Oliva'!$A$259:$A$285,0),MATCH(I$5,'Aceite de Oliva'!$A$259:$ZW$259,0))</f>
        <v>0.67999999999999994</v>
      </c>
      <c r="J25" s="40">
        <f>INDEX('Aceite de Oliva'!$A$259:$ZW$285,MATCH($B25,'Aceite de Oliva'!$A$259:$A$285,0),MATCH(J$5,'Aceite de Oliva'!$A$259:$ZW$259,0))</f>
        <v>0.69</v>
      </c>
      <c r="K25" s="40">
        <f>INDEX('Aceite de Oliva'!$A$259:$ZW$285,MATCH($B25,'Aceite de Oliva'!$A$259:$A$285,0),MATCH(K$5,'Aceite de Oliva'!$A$259:$ZW$259,0))</f>
        <v>0.47000000000000003</v>
      </c>
      <c r="L25" s="40">
        <f>INDEX('Aceite de Oliva'!$A$259:$ZW$285,MATCH($B25,'Aceite de Oliva'!$A$259:$A$285,0),MATCH(L$5,'Aceite de Oliva'!$A$259:$ZW$259,0))</f>
        <v>0.46</v>
      </c>
      <c r="M25" s="40">
        <f>INDEX('Aceite de Oliva'!$A$259:$ZW$285,MATCH($B25,'Aceite de Oliva'!$A$259:$A$285,0),MATCH(M$5,'Aceite de Oliva'!$A$259:$ZW$259,0))</f>
        <v>0.24</v>
      </c>
      <c r="N25" s="40">
        <f>INDEX('Aceite de Oliva'!$A$259:$ZW$285,MATCH($B25,'Aceite de Oliva'!$A$259:$A$285,0),MATCH(N$5,'Aceite de Oliva'!$A$259:$ZW$259,0))</f>
        <v>0.83000000000000007</v>
      </c>
      <c r="O25" s="40">
        <f>INDEX('Aceite de Oliva'!$A$259:$ZW$285,MATCH($B25,'Aceite de Oliva'!$A$259:$A$285,0),MATCH(O$5,'Aceite de Oliva'!$A$259:$ZW$259,0))</f>
        <v>0.66999999999999993</v>
      </c>
      <c r="P25" s="40">
        <f>INDEX('Aceite de Oliva'!$A$259:$ZW$285,MATCH($B25,'Aceite de Oliva'!$A$259:$A$285,0),MATCH(P$5,'Aceite de Oliva'!$A$259:$ZW$259,0))</f>
        <v>1.37</v>
      </c>
    </row>
    <row r="26" spans="1:16" x14ac:dyDescent="0.3">
      <c r="B26" s="20">
        <f t="shared" si="1"/>
        <v>3.5000000000000013</v>
      </c>
      <c r="C26" s="21">
        <f t="shared" si="2"/>
        <v>3.6000000000000014</v>
      </c>
      <c r="E26" s="40">
        <f>INDEX('Aceite de Oliva'!$A$259:$ZW$285,MATCH($B26,'Aceite de Oliva'!$A$259:$A$285,0),MATCH(E$5,'Aceite de Oliva'!$A$259:$ZW$259,0))</f>
        <v>0.82000000000000006</v>
      </c>
      <c r="F26" s="40">
        <f>INDEX('Aceite de Oliva'!$A$259:$ZW$285,MATCH($B26,'Aceite de Oliva'!$A$259:$A$285,0),MATCH(F$5,'Aceite de Oliva'!$A$259:$ZW$259,0))</f>
        <v>1.85</v>
      </c>
      <c r="G26" s="40">
        <f>INDEX('Aceite de Oliva'!$A$259:$ZW$285,MATCH($B26,'Aceite de Oliva'!$A$259:$A$285,0),MATCH(G$5,'Aceite de Oliva'!$A$259:$ZW$259,0))</f>
        <v>0.66</v>
      </c>
      <c r="H26" s="40">
        <f>INDEX('Aceite de Oliva'!$A$259:$ZW$285,MATCH($B26,'Aceite de Oliva'!$A$259:$A$285,0),MATCH(H$5,'Aceite de Oliva'!$A$259:$ZW$259,0))</f>
        <v>2.76</v>
      </c>
      <c r="I26" s="40">
        <f>INDEX('Aceite de Oliva'!$A$259:$ZW$285,MATCH($B26,'Aceite de Oliva'!$A$259:$A$285,0),MATCH(I$5,'Aceite de Oliva'!$A$259:$ZW$259,0))</f>
        <v>1.6</v>
      </c>
      <c r="J26" s="40">
        <f>INDEX('Aceite de Oliva'!$A$259:$ZW$285,MATCH($B26,'Aceite de Oliva'!$A$259:$A$285,0),MATCH(J$5,'Aceite de Oliva'!$A$259:$ZW$259,0))</f>
        <v>1.34</v>
      </c>
      <c r="K26" s="40">
        <f>INDEX('Aceite de Oliva'!$A$259:$ZW$285,MATCH($B26,'Aceite de Oliva'!$A$259:$A$285,0),MATCH(K$5,'Aceite de Oliva'!$A$259:$ZW$259,0))</f>
        <v>0.92999999999999994</v>
      </c>
      <c r="L26" s="40">
        <f>INDEX('Aceite de Oliva'!$A$259:$ZW$285,MATCH($B26,'Aceite de Oliva'!$A$259:$A$285,0),MATCH(L$5,'Aceite de Oliva'!$A$259:$ZW$259,0))</f>
        <v>0.54</v>
      </c>
      <c r="M26" s="40">
        <f>INDEX('Aceite de Oliva'!$A$259:$ZW$285,MATCH($B26,'Aceite de Oliva'!$A$259:$A$285,0),MATCH(M$5,'Aceite de Oliva'!$A$259:$ZW$259,0))</f>
        <v>0.38</v>
      </c>
      <c r="N26" s="40">
        <f>INDEX('Aceite de Oliva'!$A$259:$ZW$285,MATCH($B26,'Aceite de Oliva'!$A$259:$A$285,0),MATCH(N$5,'Aceite de Oliva'!$A$259:$ZW$259,0))</f>
        <v>1.01</v>
      </c>
      <c r="O26" s="40">
        <f>INDEX('Aceite de Oliva'!$A$259:$ZW$285,MATCH($B26,'Aceite de Oliva'!$A$259:$A$285,0),MATCH(O$5,'Aceite de Oliva'!$A$259:$ZW$259,0))</f>
        <v>1.1100000000000001</v>
      </c>
      <c r="P26" s="40">
        <f>INDEX('Aceite de Oliva'!$A$259:$ZW$285,MATCH($B26,'Aceite de Oliva'!$A$259:$A$285,0),MATCH(P$5,'Aceite de Oliva'!$A$259:$ZW$259,0))</f>
        <v>1.07</v>
      </c>
    </row>
    <row r="27" spans="1:16" x14ac:dyDescent="0.3">
      <c r="B27" s="16">
        <f t="shared" si="1"/>
        <v>3.6000000000000014</v>
      </c>
      <c r="C27" s="17">
        <f t="shared" si="2"/>
        <v>3.7000000000000015</v>
      </c>
      <c r="E27" s="40">
        <f>INDEX('Aceite de Oliva'!$A$259:$ZW$285,MATCH($B27,'Aceite de Oliva'!$A$259:$A$285,0),MATCH(E$5,'Aceite de Oliva'!$A$259:$ZW$259,0))</f>
        <v>0.33</v>
      </c>
      <c r="F27" s="40">
        <f>INDEX('Aceite de Oliva'!$A$259:$ZW$285,MATCH($B27,'Aceite de Oliva'!$A$259:$A$285,0),MATCH(F$5,'Aceite de Oliva'!$A$259:$ZW$259,0))</f>
        <v>0.63</v>
      </c>
      <c r="G27" s="40">
        <f>INDEX('Aceite de Oliva'!$A$259:$ZW$285,MATCH($B27,'Aceite de Oliva'!$A$259:$A$285,0),MATCH(G$5,'Aceite de Oliva'!$A$259:$ZW$259,0))</f>
        <v>0.49</v>
      </c>
      <c r="H27" s="40">
        <f>INDEX('Aceite de Oliva'!$A$259:$ZW$285,MATCH($B27,'Aceite de Oliva'!$A$259:$A$285,0),MATCH(H$5,'Aceite de Oliva'!$A$259:$ZW$259,0))</f>
        <v>0.57000000000000006</v>
      </c>
      <c r="I27" s="40">
        <f>INDEX('Aceite de Oliva'!$A$259:$ZW$285,MATCH($B27,'Aceite de Oliva'!$A$259:$A$285,0),MATCH(I$5,'Aceite de Oliva'!$A$259:$ZW$259,0))</f>
        <v>0.71</v>
      </c>
      <c r="J27" s="40">
        <f>INDEX('Aceite de Oliva'!$A$259:$ZW$285,MATCH($B27,'Aceite de Oliva'!$A$259:$A$285,0),MATCH(J$5,'Aceite de Oliva'!$A$259:$ZW$259,0))</f>
        <v>0.73</v>
      </c>
      <c r="K27" s="40">
        <f>INDEX('Aceite de Oliva'!$A$259:$ZW$285,MATCH($B27,'Aceite de Oliva'!$A$259:$A$285,0),MATCH(K$5,'Aceite de Oliva'!$A$259:$ZW$259,0))</f>
        <v>0.22000000000000003</v>
      </c>
      <c r="L27" s="40">
        <f>INDEX('Aceite de Oliva'!$A$259:$ZW$285,MATCH($B27,'Aceite de Oliva'!$A$259:$A$285,0),MATCH(L$5,'Aceite de Oliva'!$A$259:$ZW$259,0))</f>
        <v>0.2</v>
      </c>
      <c r="M27" s="40">
        <f>INDEX('Aceite de Oliva'!$A$259:$ZW$285,MATCH($B27,'Aceite de Oliva'!$A$259:$A$285,0),MATCH(M$5,'Aceite de Oliva'!$A$259:$ZW$259,0))</f>
        <v>0.59</v>
      </c>
      <c r="N27" s="40">
        <f>INDEX('Aceite de Oliva'!$A$259:$ZW$285,MATCH($B27,'Aceite de Oliva'!$A$259:$A$285,0),MATCH(N$5,'Aceite de Oliva'!$A$259:$ZW$259,0))</f>
        <v>0.36</v>
      </c>
      <c r="O27" s="40">
        <f>INDEX('Aceite de Oliva'!$A$259:$ZW$285,MATCH($B27,'Aceite de Oliva'!$A$259:$A$285,0),MATCH(O$5,'Aceite de Oliva'!$A$259:$ZW$259,0))</f>
        <v>0.11</v>
      </c>
      <c r="P27" s="40">
        <f>INDEX('Aceite de Oliva'!$A$259:$ZW$285,MATCH($B27,'Aceite de Oliva'!$A$259:$A$285,0),MATCH(P$5,'Aceite de Oliva'!$A$259:$ZW$259,0))</f>
        <v>0.41</v>
      </c>
    </row>
    <row r="28" spans="1:16" x14ac:dyDescent="0.3">
      <c r="B28" s="16">
        <f t="shared" si="1"/>
        <v>3.7000000000000015</v>
      </c>
      <c r="C28" s="17">
        <f t="shared" si="2"/>
        <v>3.8000000000000016</v>
      </c>
      <c r="E28" s="40">
        <f>INDEX('Aceite de Oliva'!$A$259:$ZW$285,MATCH($B28,'Aceite de Oliva'!$A$259:$A$285,0),MATCH(E$5,'Aceite de Oliva'!$A$259:$ZW$259,0))</f>
        <v>3.61</v>
      </c>
      <c r="F28" s="40">
        <f>INDEX('Aceite de Oliva'!$A$259:$ZW$285,MATCH($B28,'Aceite de Oliva'!$A$259:$A$285,0),MATCH(F$5,'Aceite de Oliva'!$A$259:$ZW$259,0))</f>
        <v>3.2800000000000002</v>
      </c>
      <c r="G28" s="40">
        <f>INDEX('Aceite de Oliva'!$A$259:$ZW$285,MATCH($B28,'Aceite de Oliva'!$A$259:$A$285,0),MATCH(G$5,'Aceite de Oliva'!$A$259:$ZW$259,0))</f>
        <v>2.46</v>
      </c>
      <c r="H28" s="40">
        <f>INDEX('Aceite de Oliva'!$A$259:$ZW$285,MATCH($B28,'Aceite de Oliva'!$A$259:$A$285,0),MATCH(H$5,'Aceite de Oliva'!$A$259:$ZW$259,0))</f>
        <v>2.63</v>
      </c>
      <c r="I28" s="40">
        <f>INDEX('Aceite de Oliva'!$A$259:$ZW$285,MATCH($B28,'Aceite de Oliva'!$A$259:$A$285,0),MATCH(I$5,'Aceite de Oliva'!$A$259:$ZW$259,0))</f>
        <v>1.24</v>
      </c>
      <c r="J28" s="40">
        <f>INDEX('Aceite de Oliva'!$A$259:$ZW$285,MATCH($B28,'Aceite de Oliva'!$A$259:$A$285,0),MATCH(J$5,'Aceite de Oliva'!$A$259:$ZW$259,0))</f>
        <v>1.94</v>
      </c>
      <c r="K28" s="40">
        <f>INDEX('Aceite de Oliva'!$A$259:$ZW$285,MATCH($B28,'Aceite de Oliva'!$A$259:$A$285,0),MATCH(K$5,'Aceite de Oliva'!$A$259:$ZW$259,0))</f>
        <v>1.1299999999999999</v>
      </c>
      <c r="L28" s="40">
        <f>INDEX('Aceite de Oliva'!$A$259:$ZW$285,MATCH($B28,'Aceite de Oliva'!$A$259:$A$285,0),MATCH(L$5,'Aceite de Oliva'!$A$259:$ZW$259,0))</f>
        <v>1.6400000000000001</v>
      </c>
      <c r="M28" s="40">
        <f>INDEX('Aceite de Oliva'!$A$259:$ZW$285,MATCH($B28,'Aceite de Oliva'!$A$259:$A$285,0),MATCH(M$5,'Aceite de Oliva'!$A$259:$ZW$259,0))</f>
        <v>3.99</v>
      </c>
      <c r="N28" s="40">
        <f>INDEX('Aceite de Oliva'!$A$259:$ZW$285,MATCH($B28,'Aceite de Oliva'!$A$259:$A$285,0),MATCH(N$5,'Aceite de Oliva'!$A$259:$ZW$259,0))</f>
        <v>1.48</v>
      </c>
      <c r="O28" s="40">
        <f>INDEX('Aceite de Oliva'!$A$259:$ZW$285,MATCH($B28,'Aceite de Oliva'!$A$259:$A$285,0),MATCH(O$5,'Aceite de Oliva'!$A$259:$ZW$259,0))</f>
        <v>1.01</v>
      </c>
      <c r="P28" s="40">
        <f>INDEX('Aceite de Oliva'!$A$259:$ZW$285,MATCH($B28,'Aceite de Oliva'!$A$259:$A$285,0),MATCH(P$5,'Aceite de Oliva'!$A$259:$ZW$259,0))</f>
        <v>2.5</v>
      </c>
    </row>
    <row r="29" spans="1:16" x14ac:dyDescent="0.3">
      <c r="B29" s="16">
        <f t="shared" si="1"/>
        <v>3.8000000000000016</v>
      </c>
      <c r="C29" s="17">
        <f t="shared" si="2"/>
        <v>3.9000000000000017</v>
      </c>
      <c r="E29" s="40">
        <f>INDEX('Aceite de Oliva'!$A$259:$ZW$285,MATCH($B29,'Aceite de Oliva'!$A$259:$A$285,0),MATCH(E$5,'Aceite de Oliva'!$A$259:$ZW$259,0))</f>
        <v>0.21000000000000002</v>
      </c>
      <c r="F29" s="40">
        <f>INDEX('Aceite de Oliva'!$A$259:$ZW$285,MATCH($B29,'Aceite de Oliva'!$A$259:$A$285,0),MATCH(F$5,'Aceite de Oliva'!$A$259:$ZW$259,0))</f>
        <v>0.51</v>
      </c>
      <c r="G29" s="40">
        <f>INDEX('Aceite de Oliva'!$A$259:$ZW$285,MATCH($B29,'Aceite de Oliva'!$A$259:$A$285,0),MATCH(G$5,'Aceite de Oliva'!$A$259:$ZW$259,0))</f>
        <v>0.33</v>
      </c>
      <c r="H29" s="40">
        <f>INDEX('Aceite de Oliva'!$A$259:$ZW$285,MATCH($B29,'Aceite de Oliva'!$A$259:$A$285,0),MATCH(H$5,'Aceite de Oliva'!$A$259:$ZW$259,0))</f>
        <v>0.21</v>
      </c>
      <c r="I29" s="40">
        <f>INDEX('Aceite de Oliva'!$A$259:$ZW$285,MATCH($B29,'Aceite de Oliva'!$A$259:$A$285,0),MATCH(I$5,'Aceite de Oliva'!$A$259:$ZW$259,0))</f>
        <v>0.51</v>
      </c>
      <c r="J29" s="40">
        <f>INDEX('Aceite de Oliva'!$A$259:$ZW$285,MATCH($B29,'Aceite de Oliva'!$A$259:$A$285,0),MATCH(J$5,'Aceite de Oliva'!$A$259:$ZW$259,0))</f>
        <v>1.34</v>
      </c>
      <c r="K29" s="40">
        <f>INDEX('Aceite de Oliva'!$A$259:$ZW$285,MATCH($B29,'Aceite de Oliva'!$A$259:$A$285,0),MATCH(K$5,'Aceite de Oliva'!$A$259:$ZW$259,0))</f>
        <v>3.1199999999999997</v>
      </c>
      <c r="L29" s="40">
        <f>INDEX('Aceite de Oliva'!$A$259:$ZW$285,MATCH($B29,'Aceite de Oliva'!$A$259:$A$285,0),MATCH(L$5,'Aceite de Oliva'!$A$259:$ZW$259,0))</f>
        <v>3.3600000000000003</v>
      </c>
      <c r="M29" s="40">
        <f>INDEX('Aceite de Oliva'!$A$259:$ZW$285,MATCH($B29,'Aceite de Oliva'!$A$259:$A$285,0),MATCH(M$5,'Aceite de Oliva'!$A$259:$ZW$259,0))</f>
        <v>1.04</v>
      </c>
      <c r="N29" s="40">
        <f>INDEX('Aceite de Oliva'!$A$259:$ZW$285,MATCH($B29,'Aceite de Oliva'!$A$259:$A$285,0),MATCH(N$5,'Aceite de Oliva'!$A$259:$ZW$259,0))</f>
        <v>2.9</v>
      </c>
      <c r="O29" s="40">
        <f>INDEX('Aceite de Oliva'!$A$259:$ZW$285,MATCH($B29,'Aceite de Oliva'!$A$259:$A$285,0),MATCH(O$5,'Aceite de Oliva'!$A$259:$ZW$259,0))</f>
        <v>1.76</v>
      </c>
      <c r="P29" s="40">
        <f>INDEX('Aceite de Oliva'!$A$259:$ZW$285,MATCH($B29,'Aceite de Oliva'!$A$259:$A$285,0),MATCH(P$5,'Aceite de Oliva'!$A$259:$ZW$259,0))</f>
        <v>1.57</v>
      </c>
    </row>
    <row r="30" spans="1:16" x14ac:dyDescent="0.3">
      <c r="B30" s="16">
        <f t="shared" si="1"/>
        <v>3.9000000000000017</v>
      </c>
      <c r="C30" s="17">
        <f t="shared" si="2"/>
        <v>4.0000000000000018</v>
      </c>
      <c r="E30" s="40">
        <f>INDEX('Aceite de Oliva'!$A$259:$ZW$285,MATCH($B30,'Aceite de Oliva'!$A$259:$A$285,0),MATCH(E$5,'Aceite de Oliva'!$A$259:$ZW$259,0))</f>
        <v>4.6199999999999992</v>
      </c>
      <c r="F30" s="40">
        <f>INDEX('Aceite de Oliva'!$A$259:$ZW$285,MATCH($B30,'Aceite de Oliva'!$A$259:$A$285,0),MATCH(F$5,'Aceite de Oliva'!$A$259:$ZW$259,0))</f>
        <v>3.63</v>
      </c>
      <c r="G30" s="40">
        <f>INDEX('Aceite de Oliva'!$A$259:$ZW$285,MATCH($B30,'Aceite de Oliva'!$A$259:$A$285,0),MATCH(G$5,'Aceite de Oliva'!$A$259:$ZW$259,0))</f>
        <v>3.93</v>
      </c>
      <c r="H30" s="40">
        <f>INDEX('Aceite de Oliva'!$A$259:$ZW$285,MATCH($B30,'Aceite de Oliva'!$A$259:$A$285,0),MATCH(H$5,'Aceite de Oliva'!$A$259:$ZW$259,0))</f>
        <v>2.96</v>
      </c>
      <c r="I30" s="40">
        <f>INDEX('Aceite de Oliva'!$A$259:$ZW$285,MATCH($B30,'Aceite de Oliva'!$A$259:$A$285,0),MATCH(I$5,'Aceite de Oliva'!$A$259:$ZW$259,0))</f>
        <v>3.33</v>
      </c>
      <c r="J30" s="40">
        <f>INDEX('Aceite de Oliva'!$A$259:$ZW$285,MATCH($B30,'Aceite de Oliva'!$A$259:$A$285,0),MATCH(J$5,'Aceite de Oliva'!$A$259:$ZW$259,0))</f>
        <v>3.21</v>
      </c>
      <c r="K30" s="40">
        <f>INDEX('Aceite de Oliva'!$A$259:$ZW$285,MATCH($B30,'Aceite de Oliva'!$A$259:$A$285,0),MATCH(K$5,'Aceite de Oliva'!$A$259:$ZW$259,0))</f>
        <v>2.79</v>
      </c>
      <c r="L30" s="40">
        <f>INDEX('Aceite de Oliva'!$A$259:$ZW$285,MATCH($B30,'Aceite de Oliva'!$A$259:$A$285,0),MATCH(L$5,'Aceite de Oliva'!$A$259:$ZW$259,0))</f>
        <v>2.3199999999999998</v>
      </c>
      <c r="M30" s="40">
        <f>INDEX('Aceite de Oliva'!$A$259:$ZW$285,MATCH($B30,'Aceite de Oliva'!$A$259:$A$285,0),MATCH(M$5,'Aceite de Oliva'!$A$259:$ZW$259,0))</f>
        <v>2.36</v>
      </c>
      <c r="N30" s="40">
        <f>INDEX('Aceite de Oliva'!$A$259:$ZW$285,MATCH($B30,'Aceite de Oliva'!$A$259:$A$285,0),MATCH(N$5,'Aceite de Oliva'!$A$259:$ZW$259,0))</f>
        <v>2.19</v>
      </c>
      <c r="O30" s="40">
        <f>INDEX('Aceite de Oliva'!$A$259:$ZW$285,MATCH($B30,'Aceite de Oliva'!$A$259:$A$285,0),MATCH(O$5,'Aceite de Oliva'!$A$259:$ZW$259,0))</f>
        <v>2.2400000000000002</v>
      </c>
      <c r="P30" s="40">
        <f>INDEX('Aceite de Oliva'!$A$259:$ZW$285,MATCH($B30,'Aceite de Oliva'!$A$259:$A$285,0),MATCH(P$5,'Aceite de Oliva'!$A$259:$ZW$259,0))</f>
        <v>1.3599999999999999</v>
      </c>
    </row>
    <row r="31" spans="1:16" x14ac:dyDescent="0.3">
      <c r="B31" s="16">
        <f t="shared" si="1"/>
        <v>4.0000000000000018</v>
      </c>
      <c r="C31" s="17">
        <f t="shared" si="2"/>
        <v>4.1000000000000014</v>
      </c>
      <c r="E31" s="40">
        <f>INDEX('Aceite de Oliva'!$A$259:$ZW$285,MATCH($B31,'Aceite de Oliva'!$A$259:$A$285,0),MATCH(E$5,'Aceite de Oliva'!$A$259:$ZW$259,0))</f>
        <v>0.21</v>
      </c>
      <c r="F31" s="40">
        <f>INDEX('Aceite de Oliva'!$A$259:$ZW$285,MATCH($B31,'Aceite de Oliva'!$A$259:$A$285,0),MATCH(F$5,'Aceite de Oliva'!$A$259:$ZW$259,0))</f>
        <v>0.52</v>
      </c>
      <c r="G31" s="40">
        <f>INDEX('Aceite de Oliva'!$A$259:$ZW$285,MATCH($B31,'Aceite de Oliva'!$A$259:$A$285,0),MATCH(G$5,'Aceite de Oliva'!$A$259:$ZW$259,0))</f>
        <v>0.16</v>
      </c>
      <c r="H31" s="40">
        <f>INDEX('Aceite de Oliva'!$A$259:$ZW$285,MATCH($B31,'Aceite de Oliva'!$A$259:$A$285,0),MATCH(H$5,'Aceite de Oliva'!$A$259:$ZW$259,0))</f>
        <v>0.72</v>
      </c>
      <c r="I31" s="40">
        <f>INDEX('Aceite de Oliva'!$A$259:$ZW$285,MATCH($B31,'Aceite de Oliva'!$A$259:$A$285,0),MATCH(I$5,'Aceite de Oliva'!$A$259:$ZW$259,0))</f>
        <v>1.25</v>
      </c>
      <c r="J31" s="40">
        <f>INDEX('Aceite de Oliva'!$A$259:$ZW$285,MATCH($B31,'Aceite de Oliva'!$A$259:$A$285,0),MATCH(J$5,'Aceite de Oliva'!$A$259:$ZW$259,0))</f>
        <v>0.48</v>
      </c>
      <c r="K31" s="40">
        <f>INDEX('Aceite de Oliva'!$A$259:$ZW$285,MATCH($B31,'Aceite de Oliva'!$A$259:$A$285,0),MATCH(K$5,'Aceite de Oliva'!$A$259:$ZW$259,0))</f>
        <v>0.61</v>
      </c>
      <c r="L31" s="40">
        <f>INDEX('Aceite de Oliva'!$A$259:$ZW$285,MATCH($B31,'Aceite de Oliva'!$A$259:$A$285,0),MATCH(L$5,'Aceite de Oliva'!$A$259:$ZW$259,0))</f>
        <v>0.56000000000000005</v>
      </c>
      <c r="M31" s="40">
        <f>INDEX('Aceite de Oliva'!$A$259:$ZW$285,MATCH($B31,'Aceite de Oliva'!$A$259:$A$285,0),MATCH(M$5,'Aceite de Oliva'!$A$259:$ZW$259,0))</f>
        <v>0.39</v>
      </c>
      <c r="N31" s="40">
        <f>INDEX('Aceite de Oliva'!$A$259:$ZW$285,MATCH($B31,'Aceite de Oliva'!$A$259:$A$285,0),MATCH(N$5,'Aceite de Oliva'!$A$259:$ZW$259,0))</f>
        <v>0.81</v>
      </c>
      <c r="O31" s="40">
        <f>INDEX('Aceite de Oliva'!$A$259:$ZW$285,MATCH($B31,'Aceite de Oliva'!$A$259:$A$285,0),MATCH(O$5,'Aceite de Oliva'!$A$259:$ZW$259,0))</f>
        <v>0.94</v>
      </c>
      <c r="P31" s="40">
        <f>INDEX('Aceite de Oliva'!$A$259:$ZW$285,MATCH($B31,'Aceite de Oliva'!$A$259:$A$285,0),MATCH(P$5,'Aceite de Oliva'!$A$259:$ZW$259,0))</f>
        <v>0.41000000000000003</v>
      </c>
    </row>
    <row r="32" spans="1:16" x14ac:dyDescent="0.3">
      <c r="B32" s="16">
        <f t="shared" si="1"/>
        <v>4.1000000000000014</v>
      </c>
      <c r="C32" s="17">
        <f t="shared" si="2"/>
        <v>4.2000000000000011</v>
      </c>
      <c r="E32" s="40">
        <f>INDEX('Aceite de Oliva'!$A$259:$ZW$285,MATCH($B32,'Aceite de Oliva'!$A$259:$A$285,0),MATCH(E$5,'Aceite de Oliva'!$A$259:$ZW$259,0))</f>
        <v>0.5</v>
      </c>
      <c r="F32" s="40">
        <f>INDEX('Aceite de Oliva'!$A$259:$ZW$285,MATCH($B32,'Aceite de Oliva'!$A$259:$A$285,0),MATCH(F$5,'Aceite de Oliva'!$A$259:$ZW$259,0))</f>
        <v>0.26</v>
      </c>
      <c r="G32" s="40">
        <f>INDEX('Aceite de Oliva'!$A$259:$ZW$285,MATCH($B32,'Aceite de Oliva'!$A$259:$A$285,0),MATCH(G$5,'Aceite de Oliva'!$A$259:$ZW$259,0))</f>
        <v>0.31000000000000005</v>
      </c>
      <c r="H32" s="40">
        <f>INDEX('Aceite de Oliva'!$A$259:$ZW$285,MATCH($B32,'Aceite de Oliva'!$A$259:$A$285,0),MATCH(H$5,'Aceite de Oliva'!$A$259:$ZW$259,0))</f>
        <v>0.24</v>
      </c>
      <c r="I32" s="40">
        <f>INDEX('Aceite de Oliva'!$A$259:$ZW$285,MATCH($B32,'Aceite de Oliva'!$A$259:$A$285,0),MATCH(I$5,'Aceite de Oliva'!$A$259:$ZW$259,0))</f>
        <v>0.22</v>
      </c>
      <c r="J32" s="40">
        <f>INDEX('Aceite de Oliva'!$A$259:$ZW$285,MATCH($B32,'Aceite de Oliva'!$A$259:$A$285,0),MATCH(J$5,'Aceite de Oliva'!$A$259:$ZW$259,0))</f>
        <v>0.54</v>
      </c>
      <c r="K32" s="40">
        <f>INDEX('Aceite de Oliva'!$A$259:$ZW$285,MATCH($B32,'Aceite de Oliva'!$A$259:$A$285,0),MATCH(K$5,'Aceite de Oliva'!$A$259:$ZW$259,0))</f>
        <v>0.03</v>
      </c>
      <c r="L32" s="40">
        <f>INDEX('Aceite de Oliva'!$A$259:$ZW$285,MATCH($B32,'Aceite de Oliva'!$A$259:$A$285,0),MATCH(L$5,'Aceite de Oliva'!$A$259:$ZW$259,0))</f>
        <v>0.21</v>
      </c>
      <c r="M32" s="40">
        <f>INDEX('Aceite de Oliva'!$A$259:$ZW$285,MATCH($B32,'Aceite de Oliva'!$A$259:$A$285,0),MATCH(M$5,'Aceite de Oliva'!$A$259:$ZW$259,0))</f>
        <v>0.31</v>
      </c>
      <c r="N32" s="40">
        <f>INDEX('Aceite de Oliva'!$A$259:$ZW$285,MATCH($B32,'Aceite de Oliva'!$A$259:$A$285,0),MATCH(N$5,'Aceite de Oliva'!$A$259:$ZW$259,0))</f>
        <v>0.08</v>
      </c>
      <c r="O32" s="40">
        <f>INDEX('Aceite de Oliva'!$A$259:$ZW$285,MATCH($B32,'Aceite de Oliva'!$A$259:$A$285,0),MATCH(O$5,'Aceite de Oliva'!$A$259:$ZW$259,0))</f>
        <v>0.42</v>
      </c>
      <c r="P32" s="40">
        <f>INDEX('Aceite de Oliva'!$A$259:$ZW$285,MATCH($B32,'Aceite de Oliva'!$A$259:$A$285,0),MATCH(P$5,'Aceite de Oliva'!$A$259:$ZW$259,0))</f>
        <v>0.36</v>
      </c>
    </row>
    <row r="33" spans="2:16" x14ac:dyDescent="0.3">
      <c r="B33" s="22">
        <f t="shared" si="1"/>
        <v>4.2000000000000011</v>
      </c>
      <c r="C33" s="23"/>
      <c r="E33" s="40">
        <f>INDEX('Aceite de Oliva'!$A$259:$ZW$285,MATCH($B33,'Aceite de Oliva'!$A$259:$A$285,0),MATCH(E$5,'Aceite de Oliva'!$A$259:$ZW$259,0))</f>
        <v>1.77</v>
      </c>
      <c r="F33" s="40">
        <f>INDEX('Aceite de Oliva'!$A$259:$ZW$285,MATCH($B33,'Aceite de Oliva'!$A$259:$A$285,0),MATCH(F$5,'Aceite de Oliva'!$A$259:$ZW$259,0))</f>
        <v>2.09</v>
      </c>
      <c r="G33" s="40">
        <f>INDEX('Aceite de Oliva'!$A$259:$ZW$285,MATCH($B33,'Aceite de Oliva'!$A$259:$A$285,0),MATCH(G$5,'Aceite de Oliva'!$A$259:$ZW$259,0))</f>
        <v>1.2000000000000002</v>
      </c>
      <c r="H33" s="40">
        <f>INDEX('Aceite de Oliva'!$A$259:$ZW$285,MATCH($B33,'Aceite de Oliva'!$A$259:$A$285,0),MATCH(H$5,'Aceite de Oliva'!$A$259:$ZW$259,0))</f>
        <v>1.54</v>
      </c>
      <c r="I33" s="40">
        <f>INDEX('Aceite de Oliva'!$A$259:$ZW$285,MATCH($B33,'Aceite de Oliva'!$A$259:$A$285,0),MATCH(I$5,'Aceite de Oliva'!$A$259:$ZW$259,0))</f>
        <v>1.82</v>
      </c>
      <c r="J33" s="40">
        <f>INDEX('Aceite de Oliva'!$A$259:$ZW$285,MATCH($B33,'Aceite de Oliva'!$A$259:$A$285,0),MATCH(J$5,'Aceite de Oliva'!$A$259:$ZW$259,0))</f>
        <v>1.5999999999999999</v>
      </c>
      <c r="K33" s="40">
        <f>INDEX('Aceite de Oliva'!$A$259:$ZW$285,MATCH($B33,'Aceite de Oliva'!$A$259:$A$285,0),MATCH(K$5,'Aceite de Oliva'!$A$259:$ZW$259,0))</f>
        <v>1.46</v>
      </c>
      <c r="L33" s="40">
        <f>INDEX('Aceite de Oliva'!$A$259:$ZW$285,MATCH($B33,'Aceite de Oliva'!$A$259:$A$285,0),MATCH(L$5,'Aceite de Oliva'!$A$259:$ZW$259,0))</f>
        <v>2.2600000000000002</v>
      </c>
      <c r="M33" s="40">
        <f>INDEX('Aceite de Oliva'!$A$259:$ZW$285,MATCH($B33,'Aceite de Oliva'!$A$259:$A$285,0),MATCH(M$5,'Aceite de Oliva'!$A$259:$ZW$259,0))</f>
        <v>2.15</v>
      </c>
      <c r="N33" s="40">
        <f>INDEX('Aceite de Oliva'!$A$259:$ZW$285,MATCH($B33,'Aceite de Oliva'!$A$259:$A$285,0),MATCH(N$5,'Aceite de Oliva'!$A$259:$ZW$259,0))</f>
        <v>1.81</v>
      </c>
      <c r="O33" s="40">
        <f>INDEX('Aceite de Oliva'!$A$259:$ZW$285,MATCH($B33,'Aceite de Oliva'!$A$259:$A$285,0),MATCH(O$5,'Aceite de Oliva'!$A$259:$ZW$259,0))</f>
        <v>2.4799999999999995</v>
      </c>
      <c r="P33" s="40">
        <f>INDEX('Aceite de Oliva'!$A$259:$ZW$285,MATCH($B33,'Aceite de Oliva'!$A$259:$A$285,0),MATCH(P$5,'Aceite de Oliva'!$A$259:$ZW$259,0))</f>
        <v>1.6800000000000002</v>
      </c>
    </row>
    <row r="34" spans="2:16" x14ac:dyDescent="0.3">
      <c r="B34" s="2"/>
      <c r="C34" s="2"/>
      <c r="E34" s="6"/>
      <c r="F34" s="6"/>
      <c r="G34" s="6"/>
      <c r="H34" s="6"/>
      <c r="I34" s="6"/>
      <c r="P34" s="38"/>
    </row>
    <row r="35" spans="2:16" x14ac:dyDescent="0.3">
      <c r="B35" s="2"/>
      <c r="C35" s="2"/>
      <c r="E35" s="40">
        <f>SUM(E10:E34)</f>
        <v>99.97</v>
      </c>
      <c r="F35" s="40">
        <f t="shared" ref="F35:P35" si="3">SUM(F10:F34)</f>
        <v>99.989999999999981</v>
      </c>
      <c r="G35" s="40">
        <f t="shared" si="3"/>
        <v>99.999999999999986</v>
      </c>
      <c r="H35" s="40">
        <f t="shared" si="3"/>
        <v>99.979999999999976</v>
      </c>
      <c r="I35" s="40">
        <f t="shared" si="3"/>
        <v>99.979999999999976</v>
      </c>
      <c r="J35" s="40">
        <f t="shared" si="3"/>
        <v>100.00000000000001</v>
      </c>
      <c r="K35" s="40">
        <f t="shared" si="3"/>
        <v>99.97999999999999</v>
      </c>
      <c r="L35" s="40">
        <f t="shared" si="3"/>
        <v>100.00999999999996</v>
      </c>
      <c r="M35" s="40">
        <f t="shared" si="3"/>
        <v>100.02000000000001</v>
      </c>
      <c r="N35" s="40">
        <f t="shared" si="3"/>
        <v>100.00999999999999</v>
      </c>
      <c r="O35" s="40">
        <f t="shared" si="3"/>
        <v>100.03000000000003</v>
      </c>
      <c r="P35" s="40">
        <f t="shared" si="3"/>
        <v>99.99</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H16" sqref="H16"/>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A2F0C4F-9C10-4157-A834-A842678950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9C0E1406-4B21-40A9-AFE0-85A2160E057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