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AD176819-458A-4DFA-950D-347B7962C66C}" xr6:coauthVersionLast="47" xr6:coauthVersionMax="47" xr10:uidLastSave="{00000000-0000-0000-0000-000000000000}"/>
  <workbookProtection workbookAlgorithmName="SHA-512" workbookHashValue="ch17X170Yf2esKA5wgW+1+Car9W0abbsUzZipWuz+WMgv4zoU2IckOAmEeIG34/vxC1epYC4GkWVLGRbnmQYAg==" workbookSaltValue="AE6CJ54zs8byf3igzLiiEQ==" workbookSpinCount="100000" lockStructure="1"/>
  <bookViews>
    <workbookView showSheetTabs="0" xWindow="-108" yWindow="-108" windowWidth="23256" windowHeight="12576" tabRatio="884" xr2:uid="{00000000-000D-0000-FFFF-FFFF00000000}"/>
  </bookViews>
  <sheets>
    <sheet name="Portada" sheetId="12" r:id="rId1"/>
    <sheet name="Aceite Virgen Extra" sheetId="8" state="veryHidden" r:id="rId2"/>
    <sheet name="Aceite Virgen" sheetId="7" state="veryHidden" r:id="rId3"/>
    <sheet name="Aceite de Oliva" sheetId="1"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H260" i="8"/>
  <c r="BI259" i="8" s="1"/>
  <c r="BA260" i="8"/>
  <c r="BA259" i="8" s="1"/>
  <c r="AT260" i="8"/>
  <c r="AV259" i="8" s="1"/>
  <c r="AM260" i="8"/>
  <c r="AO259" i="8" s="1"/>
  <c r="AF260" i="8"/>
  <c r="AG259" i="8" s="1"/>
  <c r="Y260" i="8"/>
  <c r="Y259" i="8" s="1"/>
  <c r="R260" i="8"/>
  <c r="R259" i="8" s="1"/>
  <c r="K260" i="8"/>
  <c r="K259" i="8" s="1"/>
  <c r="D260" i="8"/>
  <c r="G259" i="8" s="1"/>
  <c r="CF259" i="8"/>
  <c r="BX259" i="8"/>
  <c r="BP259" i="8"/>
  <c r="AB259" i="8"/>
  <c r="S259" i="8"/>
  <c r="N259" i="8"/>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CF259" i="7"/>
  <c r="BX259" i="7"/>
  <c r="AI259" i="7"/>
  <c r="E259" i="7" l="1"/>
  <c r="AN259"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DN263" i="7" l="1"/>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DM264" i="8" l="1"/>
  <c r="B13" i="10"/>
  <c r="C13" i="10" s="1"/>
  <c r="B264" i="8"/>
  <c r="CM264" i="8" s="1"/>
  <c r="B264" i="7"/>
  <c r="CJ264" i="7" s="1"/>
  <c r="DF264" i="8" l="1"/>
  <c r="DE264" i="8"/>
  <c r="DO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DN265" i="7" l="1"/>
  <c r="B14" i="10"/>
  <c r="C14" i="10" s="1"/>
  <c r="B265" i="8"/>
  <c r="CJ265" i="8" s="1"/>
  <c r="B265" i="7"/>
  <c r="CM265" i="7" s="1"/>
  <c r="DO265" i="7" l="1"/>
  <c r="DM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DL266" i="8" l="1"/>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DN267" i="8" l="1"/>
  <c r="B16" i="10"/>
  <c r="C16" i="10" s="1"/>
  <c r="B267" i="8"/>
  <c r="CL267" i="8" s="1"/>
  <c r="B267" i="7"/>
  <c r="CL267" i="7" s="1"/>
  <c r="CE259" i="1"/>
  <c r="CC260" i="1"/>
  <c r="CF259" i="1" s="1"/>
  <c r="DH267" i="8" l="1"/>
  <c r="DG267" i="8"/>
  <c r="DL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DL268" i="7" l="1"/>
  <c r="B17" i="10"/>
  <c r="C17" i="10" s="1"/>
  <c r="B268" i="8"/>
  <c r="CL268" i="8" s="1"/>
  <c r="B268" i="7"/>
  <c r="CL268" i="7" s="1"/>
  <c r="D260" i="1"/>
  <c r="G259" i="1" s="1"/>
  <c r="K260" i="1"/>
  <c r="K259" i="1" s="1"/>
  <c r="R260" i="1"/>
  <c r="U259" i="1" s="1"/>
  <c r="Y260" i="1"/>
  <c r="AA259" i="1" s="1"/>
  <c r="AH259" i="1"/>
  <c r="AF260" i="1"/>
  <c r="AG259" i="1" s="1"/>
  <c r="AM260" i="1"/>
  <c r="AN259" i="1" s="1"/>
  <c r="AI259" i="1" l="1"/>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DO269" i="8" l="1"/>
  <c r="DL269" i="7"/>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B263" i="1"/>
  <c r="B12" i="2"/>
  <c r="C12" i="11" s="1"/>
  <c r="DN270" i="7" l="1"/>
  <c r="DO270" i="8"/>
  <c r="DL270" i="7"/>
  <c r="DN270" i="8"/>
  <c r="DO263" i="1"/>
  <c r="DN263" i="1"/>
  <c r="DL263" i="1"/>
  <c r="DM263" i="1"/>
  <c r="DO270" i="7"/>
  <c r="DL270" i="8"/>
  <c r="DM270" i="7"/>
  <c r="DM270" i="8"/>
  <c r="DH263" i="1"/>
  <c r="DG263" i="1"/>
  <c r="DF263" i="1"/>
  <c r="DE263" i="1"/>
  <c r="DH270" i="7"/>
  <c r="DH270" i="8"/>
  <c r="DE270" i="7"/>
  <c r="DE270" i="8"/>
  <c r="DF270" i="7"/>
  <c r="DF270" i="8"/>
  <c r="DG270" i="7"/>
  <c r="DG270" i="8"/>
  <c r="CX270" i="7"/>
  <c r="CY270" i="7"/>
  <c r="CZ270" i="7"/>
  <c r="DA270" i="7"/>
  <c r="DA263" i="1"/>
  <c r="CZ263" i="1"/>
  <c r="CY263" i="1"/>
  <c r="CX263" i="1"/>
  <c r="CX270" i="8"/>
  <c r="CY270" i="8"/>
  <c r="CZ270" i="8"/>
  <c r="CQ270" i="8"/>
  <c r="DA270" i="8"/>
  <c r="CR270" i="8"/>
  <c r="CS270" i="8"/>
  <c r="CT270" i="8"/>
  <c r="CT270" i="7"/>
  <c r="CQ270" i="7"/>
  <c r="CR270" i="7"/>
  <c r="CS270" i="7"/>
  <c r="CS263" i="1"/>
  <c r="CQ263" i="1"/>
  <c r="CR263" i="1"/>
  <c r="CT263" i="1"/>
  <c r="CM263" i="1"/>
  <c r="CK263" i="1"/>
  <c r="CL263" i="1"/>
  <c r="CJ263" i="1"/>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R263" i="8"/>
  <c r="G11" i="10" s="1" a="1"/>
  <c r="G11" i="10" s="1"/>
  <c r="BY263" i="8"/>
  <c r="AW263" i="8"/>
  <c r="U263" i="8"/>
  <c r="Z263" i="8"/>
  <c r="CD263" i="8"/>
  <c r="K263" i="8"/>
  <c r="AN263" i="8"/>
  <c r="BR263" i="8"/>
  <c r="BO263" i="8"/>
  <c r="AP263" i="8"/>
  <c r="AM263" i="8"/>
  <c r="N263" i="8"/>
  <c r="CC263" i="1"/>
  <c r="CF263" i="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AV263" i="1"/>
  <c r="AU263" i="1"/>
  <c r="BK263" i="1"/>
  <c r="BR263" i="1"/>
  <c r="BQ263" i="1"/>
  <c r="BJ263" i="1"/>
  <c r="BX263" i="1"/>
  <c r="BI263" i="1"/>
  <c r="BV263" i="1"/>
  <c r="BO263" i="1"/>
  <c r="BY263" i="1"/>
  <c r="BP263" i="1"/>
  <c r="BW263" i="1"/>
  <c r="BH263" i="1"/>
  <c r="BD263" i="1"/>
  <c r="BC263" i="1"/>
  <c r="BB263" i="1"/>
  <c r="BA263" i="1"/>
  <c r="A264" i="1"/>
  <c r="C12" i="2"/>
  <c r="D12" i="11" s="1"/>
  <c r="F12" i="11" s="1"/>
  <c r="K11" i="10" l="1" a="1"/>
  <c r="K11" i="10" s="1"/>
  <c r="J11" i="10" a="1"/>
  <c r="J11" i="10" s="1"/>
  <c r="F11" i="10" a="1"/>
  <c r="F11" i="10" s="1"/>
  <c r="P11" i="2"/>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L11" i="2"/>
  <c r="O11" i="2"/>
  <c r="Q11" i="11" s="1"/>
  <c r="I11" i="10" a="1"/>
  <c r="I11" i="10" s="1"/>
  <c r="P11" i="10" a="1"/>
  <c r="P11" i="10" s="1"/>
  <c r="H11" i="10" a="1"/>
  <c r="H11" i="10" s="1"/>
  <c r="N11" i="2"/>
  <c r="J11" i="2"/>
  <c r="M11" i="2"/>
  <c r="G11" i="2"/>
  <c r="I11" i="11" s="1"/>
  <c r="I11" i="2"/>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DN271" i="8" l="1"/>
  <c r="DM271" i="8"/>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M12" i="11" s="1"/>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DO272" i="7" l="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DO273" i="8" l="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DM274" i="8" l="1"/>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E15" i="2" s="1"/>
  <c r="AU267" i="1"/>
  <c r="AV267" i="1"/>
  <c r="BH267" i="1"/>
  <c r="AW267" i="1"/>
  <c r="BP267" i="1"/>
  <c r="BX267" i="1"/>
  <c r="BQ267" i="1"/>
  <c r="BY267" i="1"/>
  <c r="BR267" i="1"/>
  <c r="BK267" i="1"/>
  <c r="BV267" i="1"/>
  <c r="BI267" i="1"/>
  <c r="BO267" i="1"/>
  <c r="BW267" i="1"/>
  <c r="BA267" i="1"/>
  <c r="BD267" i="1"/>
  <c r="A268" i="1"/>
  <c r="C16" i="2"/>
  <c r="D16" i="11" s="1"/>
  <c r="F16" i="11" s="1"/>
  <c r="G15" i="2" l="1"/>
  <c r="I15" i="11" s="1"/>
  <c r="L15" i="2"/>
  <c r="N15" i="11" s="1"/>
  <c r="G15" i="1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DO275" i="8" l="1"/>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DN276" i="8" l="1"/>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DG277" i="8" l="1"/>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18" i="10" s="1" a="1"/>
  <c r="G18" i="10" s="1"/>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I18" i="10" l="1" a="1"/>
  <c r="I18" i="10" s="1"/>
  <c r="F18" i="10" a="1"/>
  <c r="F18" i="10" s="1"/>
  <c r="L18" i="2"/>
  <c r="M18" i="10" a="1"/>
  <c r="M18" i="10" s="1"/>
  <c r="L18" i="10" a="1"/>
  <c r="L18" i="10" s="1"/>
  <c r="H18" i="10" a="1"/>
  <c r="H18" i="10" s="1"/>
  <c r="N18" i="10" a="1"/>
  <c r="N18" i="10" s="1"/>
  <c r="M18" i="2"/>
  <c r="E18" i="2"/>
  <c r="K18" i="2"/>
  <c r="M18" i="11" s="1"/>
  <c r="F18" i="2"/>
  <c r="H18" i="11" s="1"/>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DN278" i="8" l="1"/>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G19" i="10" a="1"/>
  <c r="G19" i="10" s="1"/>
  <c r="A279" i="8"/>
  <c r="A279" i="7"/>
  <c r="BV271" i="8"/>
  <c r="O19" i="10" s="1" a="1"/>
  <c r="O19" i="10" s="1"/>
  <c r="L271" i="8"/>
  <c r="F19" i="10" s="1" a="1"/>
  <c r="F19" i="10" s="1"/>
  <c r="BP271" i="8"/>
  <c r="AB271" i="8"/>
  <c r="BX271" i="8"/>
  <c r="D271" i="8"/>
  <c r="E19" i="10" s="1" a="1"/>
  <c r="E19" i="10" s="1"/>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J19" i="10" l="1" a="1"/>
  <c r="J19" i="10" s="1"/>
  <c r="H19" i="10" a="1"/>
  <c r="H19" i="10" s="1"/>
  <c r="I19" i="10" a="1"/>
  <c r="I19" i="10" s="1"/>
  <c r="K19" i="10" a="1"/>
  <c r="K19" i="10" s="1"/>
  <c r="H19" i="2"/>
  <c r="L19" i="2"/>
  <c r="N19" i="11" s="1"/>
  <c r="N19" i="10" a="1"/>
  <c r="N19" i="10" s="1"/>
  <c r="K19" i="2"/>
  <c r="F19" i="2"/>
  <c r="H19" i="11" s="1"/>
  <c r="J19" i="2"/>
  <c r="L19" i="11" s="1"/>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H20" i="9" s="1" a="1"/>
  <c r="H20" i="9" s="1"/>
  <c r="N272" i="7"/>
  <c r="BO272" i="7"/>
  <c r="N20" i="9" s="1" a="1"/>
  <c r="N20" i="9" s="1"/>
  <c r="B21" i="2"/>
  <c r="C21" i="11" s="1"/>
  <c r="B272" i="1"/>
  <c r="BC272" i="1" s="1"/>
  <c r="J19" i="11" l="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G20" i="11" s="1"/>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DL280" i="7" l="1"/>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DN281" i="8" l="1"/>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F22" i="9" a="1"/>
  <c r="F22" i="9" s="1"/>
  <c r="P21" i="11"/>
  <c r="M21" i="11"/>
  <c r="K21" i="11"/>
  <c r="I22" i="9" a="1"/>
  <c r="I22" i="9" s="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G22" i="9" a="1"/>
  <c r="G22" i="9" s="1"/>
  <c r="CL281" i="7"/>
  <c r="CM281" i="7"/>
  <c r="E22" i="9" a="1"/>
  <c r="E22" i="9" s="1"/>
  <c r="L21" i="11"/>
  <c r="E22" i="10" a="1"/>
  <c r="E22" i="10" s="1"/>
  <c r="P22" i="10" a="1"/>
  <c r="P22" i="10" s="1"/>
  <c r="A282" i="8"/>
  <c r="A282" i="7"/>
  <c r="BH274" i="7"/>
  <c r="H22" i="9" s="1" a="1"/>
  <c r="H22" i="9" s="1"/>
  <c r="BR274" i="7"/>
  <c r="CC274" i="7"/>
  <c r="O22" i="9" s="1" a="1"/>
  <c r="O22" i="9" s="1"/>
  <c r="CE274" i="8"/>
  <c r="BQ274" i="8"/>
  <c r="AG274" i="8"/>
  <c r="AT274" i="8"/>
  <c r="F22" i="10" s="1" a="1"/>
  <c r="F22" i="10" s="1"/>
  <c r="Z274" i="8"/>
  <c r="H22" i="10" s="1" a="1"/>
  <c r="H22" i="10" s="1"/>
  <c r="AN274" i="8"/>
  <c r="AW274" i="8"/>
  <c r="BD274" i="8"/>
  <c r="BC274" i="8"/>
  <c r="BO274" i="8"/>
  <c r="N22" i="10" s="1" a="1"/>
  <c r="N22" i="10" s="1"/>
  <c r="BA274" i="8"/>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I22" i="10" l="1"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H22" i="11" s="1"/>
  <c r="L22" i="2"/>
  <c r="O22" i="2"/>
  <c r="Q22" i="11" s="1"/>
  <c r="E22" i="2"/>
  <c r="G22" i="11" s="1"/>
  <c r="J22" i="2"/>
  <c r="I22" i="2"/>
  <c r="H22" i="2"/>
  <c r="J22" i="11" s="1"/>
  <c r="G22" i="2"/>
  <c r="I22" i="11" s="1"/>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K22" i="11" l="1"/>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I23" i="10" a="1"/>
  <c r="I23" i="10" s="1"/>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L23" i="2" s="1"/>
  <c r="A276" i="1"/>
  <c r="C24" i="2"/>
  <c r="D24" i="11" s="1"/>
  <c r="F24" i="11" s="1"/>
  <c r="G23" i="10" l="1" a="1"/>
  <c r="G23" i="10" s="1"/>
  <c r="H23" i="10" a="1"/>
  <c r="H23" i="10" s="1"/>
  <c r="H23" i="2"/>
  <c r="L23" i="9" a="1"/>
  <c r="L23" i="9" s="1"/>
  <c r="N23" i="11"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DF276" i="1" l="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O24" i="2" l="1"/>
  <c r="I24" i="10" a="1"/>
  <c r="I24" i="10" s="1"/>
  <c r="K24" i="11"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H25" i="10" l="1" a="1"/>
  <c r="H25" i="10" s="1"/>
  <c r="E25" i="10" a="1"/>
  <c r="E25" i="10" s="1"/>
  <c r="DF284" i="8"/>
  <c r="DL284" i="7"/>
  <c r="DN284" i="8"/>
  <c r="DL277" i="1"/>
  <c r="DO284" i="7"/>
  <c r="DO284" i="8"/>
  <c r="DM277" i="1"/>
  <c r="DM284" i="7"/>
  <c r="DL284" i="8"/>
  <c r="DN277" i="1"/>
  <c r="DN285" i="7"/>
  <c r="DM285" i="7"/>
  <c r="DM287" i="7" s="1"/>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DM285" i="8" l="1"/>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11" s="1"/>
  <c r="H25" i="2"/>
  <c r="J25" i="11" s="1"/>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E26" i="10" s="1" a="1"/>
  <c r="E26" i="10" s="1"/>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F26" i="9" s="1" a="1"/>
  <c r="F26" i="9" s="1"/>
  <c r="N278" i="7"/>
  <c r="B27" i="2"/>
  <c r="C27" i="11" s="1"/>
  <c r="B278" i="1"/>
  <c r="BA278" i="1" s="1"/>
  <c r="DL278" i="1" l="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DL279" i="1" l="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E27" i="10" s="1" a="1"/>
  <c r="E27" i="10" s="1"/>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H27" i="10" l="1" a="1"/>
  <c r="H27" i="10" s="1"/>
  <c r="K27" i="10" a="1"/>
  <c r="K27" i="10" s="1"/>
  <c r="F27" i="10" a="1"/>
  <c r="F27" i="10" s="1"/>
  <c r="I27" i="10" a="1"/>
  <c r="I27" i="10" s="1"/>
  <c r="J27" i="2"/>
  <c r="L27" i="10" a="1"/>
  <c r="L27" i="10" s="1"/>
  <c r="J27" i="10" a="1"/>
  <c r="J27" i="10" s="1"/>
  <c r="M27" i="2"/>
  <c r="O27" i="11" s="1"/>
  <c r="K27" i="2"/>
  <c r="F27" i="2"/>
  <c r="I27" i="2"/>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DM280" i="1" l="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I28" i="9" s="1" a="1"/>
  <c r="I28" i="9" s="1"/>
  <c r="AV280" i="7"/>
  <c r="AO280" i="7"/>
  <c r="Z280" i="7"/>
  <c r="F28" i="9" s="1" a="1"/>
  <c r="F28" i="9" s="1"/>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J28" i="9" l="1"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L28" i="11"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DL281" i="1" l="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I29" i="10" s="1" a="1"/>
  <c r="I29" i="10" s="1"/>
  <c r="BQ281" i="8"/>
  <c r="AN281" i="8"/>
  <c r="BV281" i="8"/>
  <c r="CD281" i="8"/>
  <c r="AV281" i="8"/>
  <c r="CC281" i="8"/>
  <c r="P29" i="10" s="1" a="1"/>
  <c r="P29" i="10" s="1"/>
  <c r="BJ281" i="8"/>
  <c r="BD281" i="8"/>
  <c r="BI281" i="8"/>
  <c r="S281" i="8"/>
  <c r="G29" i="10" s="1" a="1"/>
  <c r="G29" i="10" s="1"/>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E29" i="10" l="1" a="1"/>
  <c r="E29" i="10" s="1"/>
  <c r="F29" i="10" a="1"/>
  <c r="F29" i="10" s="1"/>
  <c r="H29" i="10" a="1"/>
  <c r="H29" i="10" s="1"/>
  <c r="O29" i="10" a="1"/>
  <c r="O29" i="10" s="1"/>
  <c r="K29" i="10" a="1"/>
  <c r="K29" i="10" s="1"/>
  <c r="N29" i="10" a="1"/>
  <c r="N29" i="10" s="1"/>
  <c r="L29" i="10" a="1"/>
  <c r="L29" i="10" s="1"/>
  <c r="J29" i="2"/>
  <c r="K29" i="2"/>
  <c r="M29" i="11" s="1"/>
  <c r="H29" i="2"/>
  <c r="E29" i="2"/>
  <c r="G29" i="11" s="1"/>
  <c r="G29" i="2"/>
  <c r="I29" i="11" s="1"/>
  <c r="I29" i="2"/>
  <c r="K29" i="11" s="1"/>
  <c r="O29" i="2"/>
  <c r="F29" i="2"/>
  <c r="H29" i="11" s="1"/>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DM282" i="1" l="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G30" i="10" a="1"/>
  <c r="G30" i="10" s="1"/>
  <c r="K30" i="2"/>
  <c r="M30" i="11" s="1"/>
  <c r="H30" i="2"/>
  <c r="H30" i="10" a="1"/>
  <c r="H30" i="10" s="1"/>
  <c r="E30" i="2"/>
  <c r="M30" i="2"/>
  <c r="O30" i="11" s="1"/>
  <c r="F30" i="2"/>
  <c r="H30" i="11" s="1"/>
  <c r="L30" i="2"/>
  <c r="N30" i="11" s="1"/>
  <c r="N30" i="2"/>
  <c r="P30" i="11" s="1"/>
  <c r="O30" i="2"/>
  <c r="Q30" i="11" s="1"/>
  <c r="G30" i="2"/>
  <c r="J30" i="2"/>
  <c r="L30" i="11" s="1"/>
  <c r="K30" i="1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E31" i="9" s="1" a="1"/>
  <c r="E31" i="9" s="1"/>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G31" i="10" s="1" a="1"/>
  <c r="G31" i="10" s="1"/>
  <c r="BX283" i="8"/>
  <c r="AN283" i="8"/>
  <c r="G283" i="8"/>
  <c r="BI283" i="8"/>
  <c r="BO283" i="8"/>
  <c r="AM283" i="8"/>
  <c r="J31" i="10" s="1" a="1"/>
  <c r="J31" i="10" s="1"/>
  <c r="K283" i="8"/>
  <c r="BP283" i="8"/>
  <c r="AB283" i="8"/>
  <c r="U283" i="8"/>
  <c r="BR283" i="8"/>
  <c r="B32" i="2"/>
  <c r="C32" i="11" s="1"/>
  <c r="B283" i="1"/>
  <c r="BB283" i="1" s="1"/>
  <c r="G30" i="11" l="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DM284" i="1" l="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DO285" i="1" l="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<sst xmlns="http://schemas.openxmlformats.org/spreadsheetml/2006/main" count="13595" uniqueCount="352">
  <si>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</si>
  <si>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</si>
  <si>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</si>
  <si>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</si>
  <si>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</si>
  <si>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</si>
  <si>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</si>
  <si>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</si>
  <si>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</si>
  <si>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</si>
  <si>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</si>
  <si>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</si>
  <si>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</si>
  <si>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</si>
  <si>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</si>
  <si>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</si>
  <si>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</si>
  <si>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</si>
  <si>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</si>
  <si>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</si>
  <si>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</si>
  <si>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</si>
  <si>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</si>
  <si>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</si>
  <si>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</si>
  <si>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</si>
  <si>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</si>
  <si>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</si>
  <si>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</si>
  <si>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</si>
  <si>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</si>
  <si>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</si>
  <si>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</si>
  <si>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</si>
  <si>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</si>
  <si>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</si>
  <si>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</si>
  <si>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</si>
  <si>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</si>
  <si>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</si>
  <si>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</si>
  <si>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</si>
  <si>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</si>
  <si>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</si>
  <si>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</si>
  <si>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</si>
  <si>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</si>
  <si>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</si>
  <si>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</si>
  <si>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</si>
  <si>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</si>
  <si>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</si>
  <si>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</si>
  <si>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</si>
  <si>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</si>
  <si>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</si>
  <si>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</si>
  <si>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</si>
  <si>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</si>
  <si>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</si>
  <si>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</si>
  <si>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</si>
  <si>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</si>
  <si>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</si>
  <si>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</si>
  <si>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</si>
  <si>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</si>
  <si>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</si>
  <si>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</si>
  <si>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</si>
  <si>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</si>
  <si>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</si>
  <si>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</si>
  <si>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</si>
  <si>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</si>
  <si>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</si>
  <si>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</si>
  <si>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</si>
  <si>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</si>
  <si>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</si>
  <si>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</si>
  <si>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</si>
  <si>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</si>
  <si>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</si>
  <si>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</si>
  <si>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</si>
  <si>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</si>
  <si>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</si>
  <si>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</si>
  <si>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</si>
  <si>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</si>
  <si>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</si>
  <si>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</si>
  <si>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</si>
  <si>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</si>
  <si>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</si>
  <si>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</si>
  <si>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</si>
  <si>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</si>
  <si>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</si>
  <si>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</si>
  <si>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</si>
  <si>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</si>
  <si>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</si>
  <si>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</si>
  <si>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</si>
  <si>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</si>
  <si>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</si>
  <si>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</si>
  <si>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</si>
  <si>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</si>
  <si>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</si>
  <si>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</si>
  <si>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</si>
  <si>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</si>
  <si>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</si>
  <si>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</si>
  <si>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</si>
  <si>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</si>
  <si>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</si>
  <si>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</si>
  <si>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</si>
  <si>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</si>
  <si>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</si>
  <si>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</si>
  <si>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</si>
  <si>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</si>
  <si>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</si>
  <si>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</si>
  <si>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</si>
  <si>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</si>
  <si>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</si>
  <si>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</si>
  <si>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</si>
  <si>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</si>
  <si>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</si>
  <si>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</si>
  <si>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</si>
  <si>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</si>
  <si>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</si>
  <si>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</si>
  <si>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</si>
  <si>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</si>
  <si>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</si>
  <si>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</si>
  <si>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</si>
  <si>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</si>
  <si>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</si>
  <si>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</si>
  <si>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</si>
  <si>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</si>
  <si>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</si>
  <si>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</si>
  <si>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</si>
  <si>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</si>
  <si>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</si>
  <si>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</si>
  <si>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</si>
  <si>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</si>
  <si>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</si>
  <si>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</si>
  <si>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</si>
  <si>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</si>
  <si>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</si>
  <si>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</si>
  <si>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</si>
  <si>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</si>
  <si>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</si>
  <si>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</si>
  <si>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</si>
  <si>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</si>
  <si>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</si>
  <si>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</si>
  <si>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</si>
  <si>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</si>
  <si>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</si>
  <si>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</si>
  <si>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</si>
  <si>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</si>
  <si>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</si>
  <si>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</si>
  <si>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</si>
  <si>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</si>
  <si>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</si>
  <si>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</si>
  <si>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</si>
  <si>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</si>
  <si>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</si>
  <si>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</si>
  <si>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</si>
  <si>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</si>
  <si>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</si>
  <si>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</si>
  <si>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</si>
  <si>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</si>
  <si>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</si>
  <si>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</si>
  <si>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</si>
  <si>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</si>
  <si>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</si>
  <si>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</si>
  <si>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</si>
  <si>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</si>
  <si>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</si>
  <si>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</si>
  <si>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</si>
  <si>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</si>
  <si>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</si>
  <si>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</si>
  <si>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</si>
  <si>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</si>
  <si>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</si>
  <si>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</si>
  <si>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</si>
  <si>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</si>
  <si>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</si>
  <si>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</si>
  <si>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</si>
  <si>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</si>
  <si>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</si>
  <si>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</si>
  <si>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</si>
  <si>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</si>
  <si>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</si>
  <si>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</si>
  <si>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</si>
  <si>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</si>
  <si>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</si>
  <si>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</si>
  <si>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</si>
  <si>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</si>
  <si>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</si>
  <si>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</si>
  <si>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</si>
  <si>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</si>
  <si>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</si>
  <si>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</si>
  <si>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</si>
  <si>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</si>
  <si>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</si>
  <si>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</si>
  <si>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</si>
  <si>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</si>
  <si>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</si>
  <si>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</si>
  <si>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</si>
  <si>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</si>
  <si>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</si>
  <si>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</si>
  <si>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</si>
  <si>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</si>
  <si>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</si>
  <si>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</si>
  <si>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</si>
  <si>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</si>
  <si>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</si>
  <si>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</si>
  <si>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</si>
  <si>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</si>
  <si>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</si>
  <si>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</si>
  <si>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</si>
  <si>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</si>
  <si>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</si>
  <si>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</si>
  <si>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</si>
  <si>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</si>
  <si>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</si>
  <si>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</si>
  <si>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</si>
  <si>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</si>
  <si>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</si>
  <si>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</si>
  <si>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</si>
  <si>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</si>
  <si>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</si>
  <si>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</si>
  <si>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</si>
  <si>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</si>
  <si>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</si>
  <si>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</si>
  <si>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</si>
  <si>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</si>
  <si>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</si>
  <si>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</si>
  <si>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</si>
  <si>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</si>
  <si>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</si>
  <si>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</si>
  <si>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</si>
  <si>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</si>
  <si>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</si>
  <si>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</si>
  <si>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</si>
  <si>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</si>
  <si>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</si>
  <si>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</si>
  <si>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</si>
  <si>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</si>
  <si>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</si>
  <si>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</si>
  <si>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</si>
  <si>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</si>
  <si>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</si>
  <si>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</si>
  <si>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</si>
  <si>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</si>
  <si>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</si>
  <si>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</si>
  <si>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</si>
  <si>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</si>
  <si>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</si>
  <si>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</si>
  <si>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</si>
  <si>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</si>
  <si>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</si>
  <si>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</si>
  <si>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</si>
  <si>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</si>
  <si>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</si>
  <si>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</si>
  <si>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</si>
  <si>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</si>
  <si>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</si>
  <si>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</si>
  <si>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</si>
  <si>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</si>
  <si>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</si>
  <si>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</si>
  <si>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</si>
  <si>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</si>
  <si>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</si>
  <si>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</si>
  <si>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</si>
  <si>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</si>
  <si>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</si>
  <si>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</si>
  <si>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</si>
  <si>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</si>
  <si>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</si>
  <si>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</si>
  <si>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</si>
  <si>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</si>
  <si>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</si>
  <si>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</si>
  <si>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</si>
  <si>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</si>
  <si>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</si>
  <si>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</si>
  <si>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</si>
  <si>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</si>
  <si>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 xml:space="preserve">•El tramo con mayor concentración de compras de aceites de oliva con el 25,0% es el que oscila entre los 2,9-3,0 €/litro, continuando con el desplazamiento que se ha ido producinedo en los últimos meses hacia tramos inferiores de precio. Tanto el hipermercado como el supermercado y el discount contribuyen a dicha concentración, aunque mayoritariamente este último, que acumula un 33,1%.
El segundo tramo con mayor proporción de compras es el que oscila entre 3,2-3,3€/litro (14,1%), de manera que en un rango de 0,40 céntimos de euro (2,9-3,3€/litro), se concentran el 45% de las ventas de aceites de oliva. En este caso, el supermercado es el que tiene una cuota más significativa con una concentración del 14%.
•En el caso del aceite de oliva virgen, también es visible el desplazamiento de las compras hacia tramos inferiores de precio. Actualmente, la mayor concentración de compras se sitúa en el tramo de 3,3-3,4€-litro y representa el 23,3% de las compras. Supermercados y autoservicios y discount superan este porcentaje en este tramo de precios (26,6% y 26,8% respectivamente). 
Otro 16,8% de los litros de aceite de oliva virgen se adquieren en el tramo de precios que oscila entre los 3,1-3,2€/litro, siendo en este caso el canal de supermercado y autoservicio el responsable en términos generales con una concentración del 22,5% en este tramo de precios.
•Contrariamente a los tipos de aceite anteriormente descritos, el tramo de precios del aceite de oliva virgen extra se ha desplazado ligeramente a tramos superiores. Actualmente el tramo con mayor concentración es el que oscila entre los 3,9-4,1€-litro (24,2%). Son el supermercado y el discount los responsables directos de esta concentración (31,2% y 29,6% respectivamente).  Por su parte, también el tramo que oscila entre los 3,5-3,7€-litro acumula el 18,0% de las ventas, siendo los supermercados y autoservicios los que más aportan a este tramo.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</si>
</sst>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6">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5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NOVIEMBRE 17</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0.91000000000000014</c:v>
                </c:pt>
                <c:pt idx="1">
                  <c:v>0.53</c:v>
                </c:pt>
                <c:pt idx="2">
                  <c:v>0.38</c:v>
                </c:pt>
                <c:pt idx="3">
                  <c:v>0.42</c:v>
                </c:pt>
                <c:pt idx="4">
                  <c:v>0.17</c:v>
                </c:pt>
                <c:pt idx="5">
                  <c:v>0.48000000000000004</c:v>
                </c:pt>
                <c:pt idx="6">
                  <c:v>0.99</c:v>
                </c:pt>
                <c:pt idx="7">
                  <c:v>1.97</c:v>
                </c:pt>
                <c:pt idx="8">
                  <c:v>6.67</c:v>
                </c:pt>
                <c:pt idx="9">
                  <c:v>7.9499999999999993</c:v>
                </c:pt>
                <c:pt idx="10">
                  <c:v>36.550000000000004</c:v>
                </c:pt>
                <c:pt idx="11">
                  <c:v>2.3199999999999998</c:v>
                </c:pt>
                <c:pt idx="12">
                  <c:v>3.04</c:v>
                </c:pt>
                <c:pt idx="13">
                  <c:v>10</c:v>
                </c:pt>
                <c:pt idx="14">
                  <c:v>1.24</c:v>
                </c:pt>
                <c:pt idx="15">
                  <c:v>2.02</c:v>
                </c:pt>
                <c:pt idx="16">
                  <c:v>1.25</c:v>
                </c:pt>
                <c:pt idx="17">
                  <c:v>3.1500000000000004</c:v>
                </c:pt>
                <c:pt idx="18">
                  <c:v>4.1500000000000004</c:v>
                </c:pt>
                <c:pt idx="19">
                  <c:v>7.16</c:v>
                </c:pt>
                <c:pt idx="20">
                  <c:v>1.2000000000000002</c:v>
                </c:pt>
                <c:pt idx="21">
                  <c:v>1.97</c:v>
                </c:pt>
                <c:pt idx="22">
                  <c:v>0</c:v>
                </c:pt>
                <c:pt idx="23">
                  <c:v>5.4599999999999991</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DICIEMBRE 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1.3</c:v>
                </c:pt>
                <c:pt idx="1">
                  <c:v>0.96000000000000008</c:v>
                </c:pt>
                <c:pt idx="2">
                  <c:v>0.24000000000000002</c:v>
                </c:pt>
                <c:pt idx="3">
                  <c:v>0.52</c:v>
                </c:pt>
                <c:pt idx="4">
                  <c:v>0.1</c:v>
                </c:pt>
                <c:pt idx="5">
                  <c:v>0.43</c:v>
                </c:pt>
                <c:pt idx="6">
                  <c:v>0.77</c:v>
                </c:pt>
                <c:pt idx="7">
                  <c:v>2.29</c:v>
                </c:pt>
                <c:pt idx="8">
                  <c:v>11.71</c:v>
                </c:pt>
                <c:pt idx="9">
                  <c:v>7.43</c:v>
                </c:pt>
                <c:pt idx="10">
                  <c:v>29.709999999999997</c:v>
                </c:pt>
                <c:pt idx="11">
                  <c:v>2.34</c:v>
                </c:pt>
                <c:pt idx="12">
                  <c:v>2.2200000000000002</c:v>
                </c:pt>
                <c:pt idx="13">
                  <c:v>7.02</c:v>
                </c:pt>
                <c:pt idx="14">
                  <c:v>1.26</c:v>
                </c:pt>
                <c:pt idx="15">
                  <c:v>1.31</c:v>
                </c:pt>
                <c:pt idx="16">
                  <c:v>1.6800000000000002</c:v>
                </c:pt>
                <c:pt idx="17">
                  <c:v>2.23</c:v>
                </c:pt>
                <c:pt idx="18">
                  <c:v>6.620000000000001</c:v>
                </c:pt>
                <c:pt idx="19">
                  <c:v>7.62</c:v>
                </c:pt>
                <c:pt idx="20">
                  <c:v>1.69</c:v>
                </c:pt>
                <c:pt idx="21">
                  <c:v>0.51</c:v>
                </c:pt>
                <c:pt idx="22">
                  <c:v>0.32</c:v>
                </c:pt>
                <c:pt idx="23">
                  <c:v>9.7200000000000024</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ENERO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1.1600000000000001</c:v>
                </c:pt>
                <c:pt idx="1">
                  <c:v>0.7</c:v>
                </c:pt>
                <c:pt idx="2">
                  <c:v>0.2</c:v>
                </c:pt>
                <c:pt idx="3">
                  <c:v>0.62</c:v>
                </c:pt>
                <c:pt idx="4">
                  <c:v>0.52</c:v>
                </c:pt>
                <c:pt idx="5">
                  <c:v>0.49</c:v>
                </c:pt>
                <c:pt idx="6">
                  <c:v>1.36</c:v>
                </c:pt>
                <c:pt idx="7">
                  <c:v>3.6</c:v>
                </c:pt>
                <c:pt idx="8">
                  <c:v>6.08</c:v>
                </c:pt>
                <c:pt idx="9">
                  <c:v>7.35</c:v>
                </c:pt>
                <c:pt idx="10">
                  <c:v>28.32</c:v>
                </c:pt>
                <c:pt idx="11">
                  <c:v>3.4000000000000004</c:v>
                </c:pt>
                <c:pt idx="12">
                  <c:v>1.79</c:v>
                </c:pt>
                <c:pt idx="13">
                  <c:v>8.98</c:v>
                </c:pt>
                <c:pt idx="14">
                  <c:v>0.87</c:v>
                </c:pt>
                <c:pt idx="15">
                  <c:v>2.46</c:v>
                </c:pt>
                <c:pt idx="16">
                  <c:v>5</c:v>
                </c:pt>
                <c:pt idx="17">
                  <c:v>5.5699999999999994</c:v>
                </c:pt>
                <c:pt idx="18">
                  <c:v>2.9600000000000004</c:v>
                </c:pt>
                <c:pt idx="19">
                  <c:v>8.68</c:v>
                </c:pt>
                <c:pt idx="20">
                  <c:v>0.73</c:v>
                </c:pt>
                <c:pt idx="21">
                  <c:v>1.2</c:v>
                </c:pt>
                <c:pt idx="22">
                  <c:v>0</c:v>
                </c:pt>
                <c:pt idx="23">
                  <c:v>8.009999999999998</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FEBRERO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0.94</c:v>
                </c:pt>
                <c:pt idx="1">
                  <c:v>0.68</c:v>
                </c:pt>
                <c:pt idx="2">
                  <c:v>0.57000000000000006</c:v>
                </c:pt>
                <c:pt idx="3">
                  <c:v>1.1299999999999999</c:v>
                </c:pt>
                <c:pt idx="4">
                  <c:v>0.24000000000000002</c:v>
                </c:pt>
                <c:pt idx="5">
                  <c:v>0.96000000000000008</c:v>
                </c:pt>
                <c:pt idx="6">
                  <c:v>0.28000000000000003</c:v>
                </c:pt>
                <c:pt idx="7">
                  <c:v>8.15</c:v>
                </c:pt>
                <c:pt idx="8">
                  <c:v>6.31</c:v>
                </c:pt>
                <c:pt idx="9">
                  <c:v>7.09</c:v>
                </c:pt>
                <c:pt idx="10">
                  <c:v>35.22</c:v>
                </c:pt>
                <c:pt idx="11">
                  <c:v>2.3600000000000003</c:v>
                </c:pt>
                <c:pt idx="12">
                  <c:v>2.1700000000000004</c:v>
                </c:pt>
                <c:pt idx="13">
                  <c:v>5.6099999999999994</c:v>
                </c:pt>
                <c:pt idx="14">
                  <c:v>1.96</c:v>
                </c:pt>
                <c:pt idx="15">
                  <c:v>3.0700000000000003</c:v>
                </c:pt>
                <c:pt idx="16">
                  <c:v>4.3500000000000005</c:v>
                </c:pt>
                <c:pt idx="17">
                  <c:v>2.69</c:v>
                </c:pt>
                <c:pt idx="18">
                  <c:v>1.96</c:v>
                </c:pt>
                <c:pt idx="19">
                  <c:v>4.74</c:v>
                </c:pt>
                <c:pt idx="20">
                  <c:v>1.4100000000000001</c:v>
                </c:pt>
                <c:pt idx="21">
                  <c:v>0.91</c:v>
                </c:pt>
                <c:pt idx="22">
                  <c:v>0</c:v>
                </c:pt>
                <c:pt idx="23">
                  <c:v>7.2299999999999986</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MARZO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1.1400000000000001</c:v>
                </c:pt>
                <c:pt idx="1">
                  <c:v>0.39</c:v>
                </c:pt>
                <c:pt idx="2">
                  <c:v>0.13</c:v>
                </c:pt>
                <c:pt idx="3">
                  <c:v>0.58000000000000007</c:v>
                </c:pt>
                <c:pt idx="4">
                  <c:v>0.22999999999999998</c:v>
                </c:pt>
                <c:pt idx="5">
                  <c:v>1.25</c:v>
                </c:pt>
                <c:pt idx="6">
                  <c:v>1.84</c:v>
                </c:pt>
                <c:pt idx="7">
                  <c:v>5.59</c:v>
                </c:pt>
                <c:pt idx="8">
                  <c:v>10.52</c:v>
                </c:pt>
                <c:pt idx="9">
                  <c:v>5.74</c:v>
                </c:pt>
                <c:pt idx="10">
                  <c:v>27.299999999999997</c:v>
                </c:pt>
                <c:pt idx="11">
                  <c:v>2.0099999999999998</c:v>
                </c:pt>
                <c:pt idx="12">
                  <c:v>2.2999999999999998</c:v>
                </c:pt>
                <c:pt idx="13">
                  <c:v>7.8600000000000012</c:v>
                </c:pt>
                <c:pt idx="14">
                  <c:v>0.8600000000000001</c:v>
                </c:pt>
                <c:pt idx="15">
                  <c:v>2.48</c:v>
                </c:pt>
                <c:pt idx="16">
                  <c:v>4.3800000000000008</c:v>
                </c:pt>
                <c:pt idx="17">
                  <c:v>5.71</c:v>
                </c:pt>
                <c:pt idx="18">
                  <c:v>3.5100000000000002</c:v>
                </c:pt>
                <c:pt idx="19">
                  <c:v>3.99</c:v>
                </c:pt>
                <c:pt idx="20">
                  <c:v>1.87</c:v>
                </c:pt>
                <c:pt idx="21">
                  <c:v>0.49999999999999994</c:v>
                </c:pt>
                <c:pt idx="22">
                  <c:v>0.05</c:v>
                </c:pt>
                <c:pt idx="23">
                  <c:v>9.7800000000000011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ABRIL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1.4100000000000001</c:v>
                </c:pt>
                <c:pt idx="1">
                  <c:v>1.3900000000000001</c:v>
                </c:pt>
                <c:pt idx="2">
                  <c:v>0.99</c:v>
                </c:pt>
                <c:pt idx="3">
                  <c:v>0.47000000000000003</c:v>
                </c:pt>
                <c:pt idx="4">
                  <c:v>0.12</c:v>
                </c:pt>
                <c:pt idx="5">
                  <c:v>0.63</c:v>
                </c:pt>
                <c:pt idx="6">
                  <c:v>2.2199999999999998</c:v>
                </c:pt>
                <c:pt idx="7">
                  <c:v>6.2200000000000015</c:v>
                </c:pt>
                <c:pt idx="8">
                  <c:v>7.3999999999999995</c:v>
                </c:pt>
                <c:pt idx="9">
                  <c:v>11</c:v>
                </c:pt>
                <c:pt idx="10">
                  <c:v>23.07</c:v>
                </c:pt>
                <c:pt idx="11">
                  <c:v>2.6799999999999997</c:v>
                </c:pt>
                <c:pt idx="12">
                  <c:v>3.11</c:v>
                </c:pt>
                <c:pt idx="13">
                  <c:v>8.01</c:v>
                </c:pt>
                <c:pt idx="14">
                  <c:v>0.82</c:v>
                </c:pt>
                <c:pt idx="15">
                  <c:v>3.1799999999999997</c:v>
                </c:pt>
                <c:pt idx="16">
                  <c:v>0.61</c:v>
                </c:pt>
                <c:pt idx="17">
                  <c:v>2.5300000000000002</c:v>
                </c:pt>
                <c:pt idx="18">
                  <c:v>6.8599999999999994</c:v>
                </c:pt>
                <c:pt idx="19">
                  <c:v>4.01</c:v>
                </c:pt>
                <c:pt idx="20">
                  <c:v>1.3900000000000001</c:v>
                </c:pt>
                <c:pt idx="21">
                  <c:v>1.76</c:v>
                </c:pt>
                <c:pt idx="22">
                  <c:v>0.14000000000000001</c:v>
                </c:pt>
                <c:pt idx="23">
                  <c:v>9.99</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MAYO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1.1000000000000001</c:v>
                </c:pt>
                <c:pt idx="1">
                  <c:v>0.59</c:v>
                </c:pt>
                <c:pt idx="2">
                  <c:v>0.29000000000000004</c:v>
                </c:pt>
                <c:pt idx="3">
                  <c:v>0.55000000000000004</c:v>
                </c:pt>
                <c:pt idx="4">
                  <c:v>1.22</c:v>
                </c:pt>
                <c:pt idx="5">
                  <c:v>0.95</c:v>
                </c:pt>
                <c:pt idx="6">
                  <c:v>3.5599999999999996</c:v>
                </c:pt>
                <c:pt idx="7">
                  <c:v>7.24</c:v>
                </c:pt>
                <c:pt idx="8">
                  <c:v>15.01</c:v>
                </c:pt>
                <c:pt idx="9">
                  <c:v>16.61</c:v>
                </c:pt>
                <c:pt idx="10">
                  <c:v>13.64</c:v>
                </c:pt>
                <c:pt idx="11">
                  <c:v>1.57</c:v>
                </c:pt>
                <c:pt idx="12">
                  <c:v>1.39</c:v>
                </c:pt>
                <c:pt idx="13">
                  <c:v>8.1999999999999993</c:v>
                </c:pt>
                <c:pt idx="14">
                  <c:v>1.48</c:v>
                </c:pt>
                <c:pt idx="15">
                  <c:v>2.8499999999999996</c:v>
                </c:pt>
                <c:pt idx="16">
                  <c:v>1.57</c:v>
                </c:pt>
                <c:pt idx="17">
                  <c:v>2.77</c:v>
                </c:pt>
                <c:pt idx="18">
                  <c:v>8.8500000000000014</c:v>
                </c:pt>
                <c:pt idx="19">
                  <c:v>0.70000000000000007</c:v>
                </c:pt>
                <c:pt idx="20">
                  <c:v>1.0899999999999999</c:v>
                </c:pt>
                <c:pt idx="21">
                  <c:v>0.72</c:v>
                </c:pt>
                <c:pt idx="22">
                  <c:v>0.17</c:v>
                </c:pt>
                <c:pt idx="23">
                  <c:v>7.879999999999999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JUNIO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2.23</c:v>
                </c:pt>
                <c:pt idx="1">
                  <c:v>0.70000000000000007</c:v>
                </c:pt>
                <c:pt idx="2">
                  <c:v>1.0899999999999999</c:v>
                </c:pt>
                <c:pt idx="3">
                  <c:v>1.4200000000000002</c:v>
                </c:pt>
                <c:pt idx="4">
                  <c:v>2.95</c:v>
                </c:pt>
                <c:pt idx="5">
                  <c:v>2.73</c:v>
                </c:pt>
                <c:pt idx="6">
                  <c:v>5.51</c:v>
                </c:pt>
                <c:pt idx="7">
                  <c:v>6.6</c:v>
                </c:pt>
                <c:pt idx="8">
                  <c:v>19.86</c:v>
                </c:pt>
                <c:pt idx="9">
                  <c:v>13.03</c:v>
                </c:pt>
                <c:pt idx="10">
                  <c:v>4</c:v>
                </c:pt>
                <c:pt idx="11">
                  <c:v>1.51</c:v>
                </c:pt>
                <c:pt idx="12">
                  <c:v>1.9100000000000001</c:v>
                </c:pt>
                <c:pt idx="13">
                  <c:v>7.63</c:v>
                </c:pt>
                <c:pt idx="14">
                  <c:v>2.91</c:v>
                </c:pt>
                <c:pt idx="15">
                  <c:v>1.58</c:v>
                </c:pt>
                <c:pt idx="16">
                  <c:v>0.7</c:v>
                </c:pt>
                <c:pt idx="17">
                  <c:v>4.8199999999999994</c:v>
                </c:pt>
                <c:pt idx="18">
                  <c:v>9.59</c:v>
                </c:pt>
                <c:pt idx="19">
                  <c:v>0.87</c:v>
                </c:pt>
                <c:pt idx="20">
                  <c:v>0.96</c:v>
                </c:pt>
                <c:pt idx="21">
                  <c:v>0.45</c:v>
                </c:pt>
                <c:pt idx="22">
                  <c:v>0.04</c:v>
                </c:pt>
                <c:pt idx="23">
                  <c:v>6.9099999999999984</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JULIO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1.1400000000000001</c:v>
                </c:pt>
                <c:pt idx="1">
                  <c:v>0.96</c:v>
                </c:pt>
                <c:pt idx="2">
                  <c:v>0.64</c:v>
                </c:pt>
                <c:pt idx="3">
                  <c:v>1.41</c:v>
                </c:pt>
                <c:pt idx="4">
                  <c:v>3.2499999999999996</c:v>
                </c:pt>
                <c:pt idx="5">
                  <c:v>2.2199999999999998</c:v>
                </c:pt>
                <c:pt idx="6">
                  <c:v>14.770000000000001</c:v>
                </c:pt>
                <c:pt idx="7">
                  <c:v>7.23</c:v>
                </c:pt>
                <c:pt idx="8">
                  <c:v>22.990000000000002</c:v>
                </c:pt>
                <c:pt idx="9">
                  <c:v>5.29</c:v>
                </c:pt>
                <c:pt idx="10">
                  <c:v>3.1799999999999997</c:v>
                </c:pt>
                <c:pt idx="11">
                  <c:v>1.58</c:v>
                </c:pt>
                <c:pt idx="12">
                  <c:v>1.7300000000000002</c:v>
                </c:pt>
                <c:pt idx="13">
                  <c:v>7.34</c:v>
                </c:pt>
                <c:pt idx="14">
                  <c:v>2.88</c:v>
                </c:pt>
                <c:pt idx="15">
                  <c:v>1.7599999999999998</c:v>
                </c:pt>
                <c:pt idx="16">
                  <c:v>0.35</c:v>
                </c:pt>
                <c:pt idx="17">
                  <c:v>4.49</c:v>
                </c:pt>
                <c:pt idx="18">
                  <c:v>7.3000000000000007</c:v>
                </c:pt>
                <c:pt idx="19">
                  <c:v>0.39</c:v>
                </c:pt>
                <c:pt idx="20">
                  <c:v>0.52</c:v>
                </c:pt>
                <c:pt idx="21">
                  <c:v>0.94</c:v>
                </c:pt>
                <c:pt idx="22">
                  <c:v>0.11000000000000001</c:v>
                </c:pt>
                <c:pt idx="23">
                  <c:v>7.4899999999999984</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AGOSTO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1.4600000000000002</c:v>
                </c:pt>
                <c:pt idx="1">
                  <c:v>0.84000000000000008</c:v>
                </c:pt>
                <c:pt idx="2">
                  <c:v>0.64</c:v>
                </c:pt>
                <c:pt idx="3">
                  <c:v>1.6099999999999999</c:v>
                </c:pt>
                <c:pt idx="4">
                  <c:v>1.8800000000000001</c:v>
                </c:pt>
                <c:pt idx="5">
                  <c:v>3.87</c:v>
                </c:pt>
                <c:pt idx="6">
                  <c:v>15.14</c:v>
                </c:pt>
                <c:pt idx="7">
                  <c:v>8.84</c:v>
                </c:pt>
                <c:pt idx="8">
                  <c:v>25.78</c:v>
                </c:pt>
                <c:pt idx="9">
                  <c:v>1.35</c:v>
                </c:pt>
                <c:pt idx="10">
                  <c:v>1.92</c:v>
                </c:pt>
                <c:pt idx="11">
                  <c:v>1.27</c:v>
                </c:pt>
                <c:pt idx="12">
                  <c:v>2.84</c:v>
                </c:pt>
                <c:pt idx="13">
                  <c:v>8.49</c:v>
                </c:pt>
                <c:pt idx="14">
                  <c:v>3.56</c:v>
                </c:pt>
                <c:pt idx="15">
                  <c:v>1.2</c:v>
                </c:pt>
                <c:pt idx="16">
                  <c:v>0.66999999999999993</c:v>
                </c:pt>
                <c:pt idx="17">
                  <c:v>3.3</c:v>
                </c:pt>
                <c:pt idx="18">
                  <c:v>4.57</c:v>
                </c:pt>
                <c:pt idx="19">
                  <c:v>0.32</c:v>
                </c:pt>
                <c:pt idx="20">
                  <c:v>0.52</c:v>
                </c:pt>
                <c:pt idx="21">
                  <c:v>0.89</c:v>
                </c:pt>
                <c:pt idx="22">
                  <c:v>0.06</c:v>
                </c:pt>
                <c:pt idx="23">
                  <c:v>8.9700000000000006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SEPTIEMBRE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1.1400000000000001</c:v>
                </c:pt>
                <c:pt idx="1">
                  <c:v>0.41000000000000003</c:v>
                </c:pt>
                <c:pt idx="2">
                  <c:v>0.48</c:v>
                </c:pt>
                <c:pt idx="3">
                  <c:v>1.3</c:v>
                </c:pt>
                <c:pt idx="4">
                  <c:v>1.7799999999999998</c:v>
                </c:pt>
                <c:pt idx="5">
                  <c:v>4.3099999999999996</c:v>
                </c:pt>
                <c:pt idx="6">
                  <c:v>23.74</c:v>
                </c:pt>
                <c:pt idx="7">
                  <c:v>7.34</c:v>
                </c:pt>
                <c:pt idx="8">
                  <c:v>21.08</c:v>
                </c:pt>
                <c:pt idx="9">
                  <c:v>2.3000000000000003</c:v>
                </c:pt>
                <c:pt idx="10">
                  <c:v>2.93</c:v>
                </c:pt>
                <c:pt idx="11">
                  <c:v>3.22</c:v>
                </c:pt>
                <c:pt idx="12">
                  <c:v>1.05</c:v>
                </c:pt>
                <c:pt idx="13">
                  <c:v>9.7600000000000016</c:v>
                </c:pt>
                <c:pt idx="14">
                  <c:v>1.3</c:v>
                </c:pt>
                <c:pt idx="15">
                  <c:v>0.84</c:v>
                </c:pt>
                <c:pt idx="16">
                  <c:v>1.25</c:v>
                </c:pt>
                <c:pt idx="17">
                  <c:v>3.1799999999999997</c:v>
                </c:pt>
                <c:pt idx="18">
                  <c:v>4.08</c:v>
                </c:pt>
                <c:pt idx="19">
                  <c:v>0.2</c:v>
                </c:pt>
                <c:pt idx="20">
                  <c:v>0.21000000000000002</c:v>
                </c:pt>
                <c:pt idx="21">
                  <c:v>0.82</c:v>
                </c:pt>
                <c:pt idx="22">
                  <c:v>0.22</c:v>
                </c:pt>
                <c:pt idx="23">
                  <c:v>7.0599999999999987</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OCTUBRE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1.44</c:v>
                </c:pt>
                <c:pt idx="1">
                  <c:v>1.22</c:v>
                </c:pt>
                <c:pt idx="2">
                  <c:v>0.77</c:v>
                </c:pt>
                <c:pt idx="3">
                  <c:v>3.5399999999999996</c:v>
                </c:pt>
                <c:pt idx="4">
                  <c:v>3.69</c:v>
                </c:pt>
                <c:pt idx="5">
                  <c:v>5.33</c:v>
                </c:pt>
                <c:pt idx="6">
                  <c:v>18.009999999999998</c:v>
                </c:pt>
                <c:pt idx="7">
                  <c:v>6.7899999999999991</c:v>
                </c:pt>
                <c:pt idx="8">
                  <c:v>24.18</c:v>
                </c:pt>
                <c:pt idx="9">
                  <c:v>0.99</c:v>
                </c:pt>
                <c:pt idx="10">
                  <c:v>2.98</c:v>
                </c:pt>
                <c:pt idx="11">
                  <c:v>0.95</c:v>
                </c:pt>
                <c:pt idx="12">
                  <c:v>2.4900000000000002</c:v>
                </c:pt>
                <c:pt idx="13">
                  <c:v>7.99</c:v>
                </c:pt>
                <c:pt idx="14">
                  <c:v>0.11000000000000001</c:v>
                </c:pt>
                <c:pt idx="15">
                  <c:v>0.64</c:v>
                </c:pt>
                <c:pt idx="16">
                  <c:v>0.76</c:v>
                </c:pt>
                <c:pt idx="17">
                  <c:v>5.09</c:v>
                </c:pt>
                <c:pt idx="18">
                  <c:v>3.3800000000000003</c:v>
                </c:pt>
                <c:pt idx="19">
                  <c:v>0.16999999999999998</c:v>
                </c:pt>
                <c:pt idx="20">
                  <c:v>0.27</c:v>
                </c:pt>
                <c:pt idx="21">
                  <c:v>0.93</c:v>
                </c:pt>
                <c:pt idx="22">
                  <c:v>0.25</c:v>
                </c:pt>
                <c:pt idx="23">
                  <c:v>8.0599999999999987</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180572160"/>
        <c:axId val="180574080"/>
      </c:lineChart>
      <c:catAx>
        <c:axId val="180572160"/>
        <c:scaling>
          <c:orientation val="minMax"/>
        </c:scaling>
        <c:delete val="0"/>
        <c:axPos val="b"/>
        <c:numFmt formatCode="General" sourceLinked="0"/>
        <c:majorTickMark val="out"/>
        <c:minorTickMark val="none"/>
        <c:tickLblPos val="nextTo"/>
        <c:crossAx val="180574080"/>
        <c:crosses val="autoZero"/>
        <c:auto val="1"/>
        <c:lblAlgn val="ctr"/>
        <c:lblOffset val="100"/>
        <c:noMultiLvlLbl val="0"/>
      </c:catAx>
      <c:valAx>
        <c:axId val="180574080"/>
        <c:scaling>
          <c:orientation val="minMax"/>
        </c:scaling>
        <c:delete val="0"/>
        <c:axPos val="l"/>
        <c:numFmt formatCode="0.0" sourceLinked="1"/>
        <c:majorTickMark val="out"/>
        <c:minorTickMark val="none"/>
        <c:tickLblPos val="nextTo"/>
        <c:crossAx val="180572160"/>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137006</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2464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Octubre 2018</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518160</xdr:colOff>
      <xdr:row>0</xdr:row>
      <xdr:rowOff>68580</xdr:rowOff>
    </xdr:from>
    <xdr:to>
      <xdr:col>11</xdr:col>
      <xdr:colOff>724093</xdr:colOff>
      <xdr:row>3</xdr:row>
      <xdr:rowOff>127389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8000" y="6858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NOVIEMBRE 17</v>
      </c>
      <c r="H9" s="43" t="str">
        <f>'TAM Aceite de Oliva'!F9</f>
        <v xml:space="preserve"> DICIEMBRE 17</v>
      </c>
      <c r="I9" s="43" t="str">
        <f>'TAM Aceite de Oliva'!G9</f>
        <v xml:space="preserve"> ENERO 18</v>
      </c>
      <c r="J9" s="43" t="str">
        <f>'TAM Aceite de Oliva'!H9</f>
        <v xml:space="preserve"> FEBRERO 18</v>
      </c>
      <c r="K9" s="43" t="str">
        <f>'TAM Aceite de Oliva'!I9</f>
        <v xml:space="preserve"> MARZO 18</v>
      </c>
      <c r="L9" s="43" t="str">
        <f>'TAM Aceite de Oliva'!J9</f>
        <v xml:space="preserve"> ABRIL 18</v>
      </c>
      <c r="M9" s="43" t="str">
        <f>'TAM Aceite de Oliva'!K9</f>
        <v xml:space="preserve"> MAYO 18</v>
      </c>
      <c r="N9" s="43" t="str">
        <f>'TAM Aceite de Oliva'!L9</f>
        <v xml:space="preserve"> JUNIO 18</v>
      </c>
      <c r="O9" s="43" t="str">
        <f>'TAM Aceite de Oliva'!M9</f>
        <v xml:space="preserve"> JULIO 18</v>
      </c>
      <c r="P9" s="43" t="str">
        <f>'TAM Aceite de Oliva'!N9</f>
        <v xml:space="preserve"> AGOSTO 18</v>
      </c>
      <c r="Q9" s="43" t="str">
        <f>'TAM Aceite de Oliva'!O9</f>
        <v xml:space="preserve"> SEPTIEMBRE 18</v>
      </c>
      <c r="R9" s="43" t="str">
        <f>'TAM Aceite de Oliva'!P9</f>
        <v xml:space="preserve"> OCTUBRE 18</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0.91000000000000014</v>
      </c>
      <c r="H10" s="44">
        <f>CHOOSE(Enlaces!$G$1,'TAM Aceite de Oliva'!F10,'TAM Aceite Virgen'!F10,'TAM Aceite Virgen Extra'!F10)</f>
        <v>1.3</v>
      </c>
      <c r="I10" s="44">
        <f>CHOOSE(Enlaces!$G$1,'TAM Aceite de Oliva'!G10,'TAM Aceite Virgen'!G10,'TAM Aceite Virgen Extra'!G10)</f>
        <v>1.1600000000000001</v>
      </c>
      <c r="J10" s="44">
        <f>CHOOSE(Enlaces!$G$1,'TAM Aceite de Oliva'!H10,'TAM Aceite Virgen'!H10,'TAM Aceite Virgen Extra'!H10)</f>
        <v>0.94</v>
      </c>
      <c r="K10" s="44">
        <f>CHOOSE(Enlaces!$G$1,'TAM Aceite de Oliva'!I10,'TAM Aceite Virgen'!I10,'TAM Aceite Virgen Extra'!I10)</f>
        <v>1.1400000000000001</v>
      </c>
      <c r="L10" s="44">
        <f>CHOOSE(Enlaces!$G$1,'TAM Aceite de Oliva'!J10,'TAM Aceite Virgen'!J10,'TAM Aceite Virgen Extra'!J10)</f>
        <v>1.4100000000000001</v>
      </c>
      <c r="M10" s="44">
        <f>CHOOSE(Enlaces!$G$1,'TAM Aceite de Oliva'!K10,'TAM Aceite Virgen'!K10,'TAM Aceite Virgen Extra'!K10)</f>
        <v>1.1000000000000001</v>
      </c>
      <c r="N10" s="44">
        <f>CHOOSE(Enlaces!$G$1,'TAM Aceite de Oliva'!L10,'TAM Aceite Virgen'!L10,'TAM Aceite Virgen Extra'!L10)</f>
        <v>2.23</v>
      </c>
      <c r="O10" s="44">
        <f>CHOOSE(Enlaces!$G$1,'TAM Aceite de Oliva'!M10,'TAM Aceite Virgen'!M10,'TAM Aceite Virgen Extra'!M10)</f>
        <v>1.1400000000000001</v>
      </c>
      <c r="P10" s="44">
        <f>CHOOSE(Enlaces!$G$1,'TAM Aceite de Oliva'!N10,'TAM Aceite Virgen'!N10,'TAM Aceite Virgen Extra'!N10)</f>
        <v>1.4600000000000002</v>
      </c>
      <c r="Q10" s="44">
        <f>CHOOSE(Enlaces!$G$1,'TAM Aceite de Oliva'!O10,'TAM Aceite Virgen'!O10,'TAM Aceite Virgen Extra'!O10)</f>
        <v>1.1400000000000001</v>
      </c>
      <c r="R10" s="44">
        <f>CHOOSE(Enlaces!$G$1,'TAM Aceite de Oliva'!P10,'TAM Aceite Virgen'!P10,'TAM Aceite Virgen Extra'!P10)</f>
        <v>1.44</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0.53</v>
      </c>
      <c r="H11" s="44">
        <f>CHOOSE(Enlaces!$G$1,'TAM Aceite de Oliva'!F11,'TAM Aceite Virgen'!F11,'TAM Aceite Virgen Extra'!F11)</f>
        <v>0.96000000000000008</v>
      </c>
      <c r="I11" s="44">
        <f>CHOOSE(Enlaces!$G$1,'TAM Aceite de Oliva'!G11,'TAM Aceite Virgen'!G11,'TAM Aceite Virgen Extra'!G11)</f>
        <v>0.7</v>
      </c>
      <c r="J11" s="44">
        <f>CHOOSE(Enlaces!$G$1,'TAM Aceite de Oliva'!H11,'TAM Aceite Virgen'!H11,'TAM Aceite Virgen Extra'!H11)</f>
        <v>0.68</v>
      </c>
      <c r="K11" s="44">
        <f>CHOOSE(Enlaces!$G$1,'TAM Aceite de Oliva'!I11,'TAM Aceite Virgen'!I11,'TAM Aceite Virgen Extra'!I11)</f>
        <v>0.39</v>
      </c>
      <c r="L11" s="44">
        <f>CHOOSE(Enlaces!$G$1,'TAM Aceite de Oliva'!J11,'TAM Aceite Virgen'!J11,'TAM Aceite Virgen Extra'!J11)</f>
        <v>1.3900000000000001</v>
      </c>
      <c r="M11" s="44">
        <f>CHOOSE(Enlaces!$G$1,'TAM Aceite de Oliva'!K11,'TAM Aceite Virgen'!K11,'TAM Aceite Virgen Extra'!K11)</f>
        <v>0.59</v>
      </c>
      <c r="N11" s="44">
        <f>CHOOSE(Enlaces!$G$1,'TAM Aceite de Oliva'!L11,'TAM Aceite Virgen'!L11,'TAM Aceite Virgen Extra'!L11)</f>
        <v>0.70000000000000007</v>
      </c>
      <c r="O11" s="44">
        <f>CHOOSE(Enlaces!$G$1,'TAM Aceite de Oliva'!M11,'TAM Aceite Virgen'!M11,'TAM Aceite Virgen Extra'!M11)</f>
        <v>0.96</v>
      </c>
      <c r="P11" s="44">
        <f>CHOOSE(Enlaces!$G$1,'TAM Aceite de Oliva'!N11,'TAM Aceite Virgen'!N11,'TAM Aceite Virgen Extra'!N11)</f>
        <v>0.84000000000000008</v>
      </c>
      <c r="Q11" s="44">
        <f>CHOOSE(Enlaces!$G$1,'TAM Aceite de Oliva'!O11,'TAM Aceite Virgen'!O11,'TAM Aceite Virgen Extra'!O11)</f>
        <v>0.41000000000000003</v>
      </c>
      <c r="R11" s="44">
        <f>CHOOSE(Enlaces!$G$1,'TAM Aceite de Oliva'!P11,'TAM Aceite Virgen'!P11,'TAM Aceite Virgen Extra'!P11)</f>
        <v>1.22</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0.38</v>
      </c>
      <c r="H12" s="44">
        <f>CHOOSE(Enlaces!$G$1,'TAM Aceite de Oliva'!F12,'TAM Aceite Virgen'!F12,'TAM Aceite Virgen Extra'!F12)</f>
        <v>0.24000000000000002</v>
      </c>
      <c r="I12" s="44">
        <f>CHOOSE(Enlaces!$G$1,'TAM Aceite de Oliva'!G12,'TAM Aceite Virgen'!G12,'TAM Aceite Virgen Extra'!G12)</f>
        <v>0.2</v>
      </c>
      <c r="J12" s="44">
        <f>CHOOSE(Enlaces!$G$1,'TAM Aceite de Oliva'!H12,'TAM Aceite Virgen'!H12,'TAM Aceite Virgen Extra'!H12)</f>
        <v>0.57000000000000006</v>
      </c>
      <c r="K12" s="44">
        <f>CHOOSE(Enlaces!$G$1,'TAM Aceite de Oliva'!I12,'TAM Aceite Virgen'!I12,'TAM Aceite Virgen Extra'!I12)</f>
        <v>0.13</v>
      </c>
      <c r="L12" s="44">
        <f>CHOOSE(Enlaces!$G$1,'TAM Aceite de Oliva'!J12,'TAM Aceite Virgen'!J12,'TAM Aceite Virgen Extra'!J12)</f>
        <v>0.99</v>
      </c>
      <c r="M12" s="44">
        <f>CHOOSE(Enlaces!$G$1,'TAM Aceite de Oliva'!K12,'TAM Aceite Virgen'!K12,'TAM Aceite Virgen Extra'!K12)</f>
        <v>0.29000000000000004</v>
      </c>
      <c r="N12" s="44">
        <f>CHOOSE(Enlaces!$G$1,'TAM Aceite de Oliva'!L12,'TAM Aceite Virgen'!L12,'TAM Aceite Virgen Extra'!L12)</f>
        <v>1.0899999999999999</v>
      </c>
      <c r="O12" s="44">
        <f>CHOOSE(Enlaces!$G$1,'TAM Aceite de Oliva'!M12,'TAM Aceite Virgen'!M12,'TAM Aceite Virgen Extra'!M12)</f>
        <v>0.64</v>
      </c>
      <c r="P12" s="44">
        <f>CHOOSE(Enlaces!$G$1,'TAM Aceite de Oliva'!N12,'TAM Aceite Virgen'!N12,'TAM Aceite Virgen Extra'!N12)</f>
        <v>0.64</v>
      </c>
      <c r="Q12" s="44">
        <f>CHOOSE(Enlaces!$G$1,'TAM Aceite de Oliva'!O12,'TAM Aceite Virgen'!O12,'TAM Aceite Virgen Extra'!O12)</f>
        <v>0.48</v>
      </c>
      <c r="R12" s="44">
        <f>CHOOSE(Enlaces!$G$1,'TAM Aceite de Oliva'!P12,'TAM Aceite Virgen'!P12,'TAM Aceite Virgen Extra'!P12)</f>
        <v>0.77</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0.42</v>
      </c>
      <c r="H13" s="44">
        <f>CHOOSE(Enlaces!$G$1,'TAM Aceite de Oliva'!F13,'TAM Aceite Virgen'!F13,'TAM Aceite Virgen Extra'!F13)</f>
        <v>0.52</v>
      </c>
      <c r="I13" s="44">
        <f>CHOOSE(Enlaces!$G$1,'TAM Aceite de Oliva'!G13,'TAM Aceite Virgen'!G13,'TAM Aceite Virgen Extra'!G13)</f>
        <v>0.62</v>
      </c>
      <c r="J13" s="44">
        <f>CHOOSE(Enlaces!$G$1,'TAM Aceite de Oliva'!H13,'TAM Aceite Virgen'!H13,'TAM Aceite Virgen Extra'!H13)</f>
        <v>1.1299999999999999</v>
      </c>
      <c r="K13" s="44">
        <f>CHOOSE(Enlaces!$G$1,'TAM Aceite de Oliva'!I13,'TAM Aceite Virgen'!I13,'TAM Aceite Virgen Extra'!I13)</f>
        <v>0.58000000000000007</v>
      </c>
      <c r="L13" s="44">
        <f>CHOOSE(Enlaces!$G$1,'TAM Aceite de Oliva'!J13,'TAM Aceite Virgen'!J13,'TAM Aceite Virgen Extra'!J13)</f>
        <v>0.47000000000000003</v>
      </c>
      <c r="M13" s="44">
        <f>CHOOSE(Enlaces!$G$1,'TAM Aceite de Oliva'!K13,'TAM Aceite Virgen'!K13,'TAM Aceite Virgen Extra'!K13)</f>
        <v>0.55000000000000004</v>
      </c>
      <c r="N13" s="44">
        <f>CHOOSE(Enlaces!$G$1,'TAM Aceite de Oliva'!L13,'TAM Aceite Virgen'!L13,'TAM Aceite Virgen Extra'!L13)</f>
        <v>1.4200000000000002</v>
      </c>
      <c r="O13" s="44">
        <f>CHOOSE(Enlaces!$G$1,'TAM Aceite de Oliva'!M13,'TAM Aceite Virgen'!M13,'TAM Aceite Virgen Extra'!M13)</f>
        <v>1.41</v>
      </c>
      <c r="P13" s="44">
        <f>CHOOSE(Enlaces!$G$1,'TAM Aceite de Oliva'!N13,'TAM Aceite Virgen'!N13,'TAM Aceite Virgen Extra'!N13)</f>
        <v>1.6099999999999999</v>
      </c>
      <c r="Q13" s="44">
        <f>CHOOSE(Enlaces!$G$1,'TAM Aceite de Oliva'!O13,'TAM Aceite Virgen'!O13,'TAM Aceite Virgen Extra'!O13)</f>
        <v>1.3</v>
      </c>
      <c r="R13" s="44">
        <f>CHOOSE(Enlaces!$G$1,'TAM Aceite de Oliva'!P13,'TAM Aceite Virgen'!P13,'TAM Aceite Virgen Extra'!P13)</f>
        <v>3.5399999999999996</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0.17</v>
      </c>
      <c r="H14" s="44">
        <f>CHOOSE(Enlaces!$G$1,'TAM Aceite de Oliva'!F14,'TAM Aceite Virgen'!F14,'TAM Aceite Virgen Extra'!F14)</f>
        <v>0.1</v>
      </c>
      <c r="I14" s="44">
        <f>CHOOSE(Enlaces!$G$1,'TAM Aceite de Oliva'!G14,'TAM Aceite Virgen'!G14,'TAM Aceite Virgen Extra'!G14)</f>
        <v>0.52</v>
      </c>
      <c r="J14" s="44">
        <f>CHOOSE(Enlaces!$G$1,'TAM Aceite de Oliva'!H14,'TAM Aceite Virgen'!H14,'TAM Aceite Virgen Extra'!H14)</f>
        <v>0.24000000000000002</v>
      </c>
      <c r="K14" s="44">
        <f>CHOOSE(Enlaces!$G$1,'TAM Aceite de Oliva'!I14,'TAM Aceite Virgen'!I14,'TAM Aceite Virgen Extra'!I14)</f>
        <v>0.22999999999999998</v>
      </c>
      <c r="L14" s="44">
        <f>CHOOSE(Enlaces!$G$1,'TAM Aceite de Oliva'!J14,'TAM Aceite Virgen'!J14,'TAM Aceite Virgen Extra'!J14)</f>
        <v>0.12</v>
      </c>
      <c r="M14" s="44">
        <f>CHOOSE(Enlaces!$G$1,'TAM Aceite de Oliva'!K14,'TAM Aceite Virgen'!K14,'TAM Aceite Virgen Extra'!K14)</f>
        <v>1.22</v>
      </c>
      <c r="N14" s="44">
        <f>CHOOSE(Enlaces!$G$1,'TAM Aceite de Oliva'!L14,'TAM Aceite Virgen'!L14,'TAM Aceite Virgen Extra'!L14)</f>
        <v>2.95</v>
      </c>
      <c r="O14" s="44">
        <f>CHOOSE(Enlaces!$G$1,'TAM Aceite de Oliva'!M14,'TAM Aceite Virgen'!M14,'TAM Aceite Virgen Extra'!M14)</f>
        <v>3.2499999999999996</v>
      </c>
      <c r="P14" s="44">
        <f>CHOOSE(Enlaces!$G$1,'TAM Aceite de Oliva'!N14,'TAM Aceite Virgen'!N14,'TAM Aceite Virgen Extra'!N14)</f>
        <v>1.8800000000000001</v>
      </c>
      <c r="Q14" s="44">
        <f>CHOOSE(Enlaces!$G$1,'TAM Aceite de Oliva'!O14,'TAM Aceite Virgen'!O14,'TAM Aceite Virgen Extra'!O14)</f>
        <v>1.7799999999999998</v>
      </c>
      <c r="R14" s="44">
        <f>CHOOSE(Enlaces!$G$1,'TAM Aceite de Oliva'!P14,'TAM Aceite Virgen'!P14,'TAM Aceite Virgen Extra'!P14)</f>
        <v>3.69</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0.48000000000000004</v>
      </c>
      <c r="H15" s="44">
        <f>CHOOSE(Enlaces!$G$1,'TAM Aceite de Oliva'!F15,'TAM Aceite Virgen'!F15,'TAM Aceite Virgen Extra'!F15)</f>
        <v>0.43</v>
      </c>
      <c r="I15" s="44">
        <f>CHOOSE(Enlaces!$G$1,'TAM Aceite de Oliva'!G15,'TAM Aceite Virgen'!G15,'TAM Aceite Virgen Extra'!G15)</f>
        <v>0.49</v>
      </c>
      <c r="J15" s="44">
        <f>CHOOSE(Enlaces!$G$1,'TAM Aceite de Oliva'!H15,'TAM Aceite Virgen'!H15,'TAM Aceite Virgen Extra'!H15)</f>
        <v>0.96000000000000008</v>
      </c>
      <c r="K15" s="44">
        <f>CHOOSE(Enlaces!$G$1,'TAM Aceite de Oliva'!I15,'TAM Aceite Virgen'!I15,'TAM Aceite Virgen Extra'!I15)</f>
        <v>1.25</v>
      </c>
      <c r="L15" s="44">
        <f>CHOOSE(Enlaces!$G$1,'TAM Aceite de Oliva'!J15,'TAM Aceite Virgen'!J15,'TAM Aceite Virgen Extra'!J15)</f>
        <v>0.63</v>
      </c>
      <c r="M15" s="44">
        <f>CHOOSE(Enlaces!$G$1,'TAM Aceite de Oliva'!K15,'TAM Aceite Virgen'!K15,'TAM Aceite Virgen Extra'!K15)</f>
        <v>0.95</v>
      </c>
      <c r="N15" s="44">
        <f>CHOOSE(Enlaces!$G$1,'TAM Aceite de Oliva'!L15,'TAM Aceite Virgen'!L15,'TAM Aceite Virgen Extra'!L15)</f>
        <v>2.73</v>
      </c>
      <c r="O15" s="44">
        <f>CHOOSE(Enlaces!$G$1,'TAM Aceite de Oliva'!M15,'TAM Aceite Virgen'!M15,'TAM Aceite Virgen Extra'!M15)</f>
        <v>2.2199999999999998</v>
      </c>
      <c r="P15" s="44">
        <f>CHOOSE(Enlaces!$G$1,'TAM Aceite de Oliva'!N15,'TAM Aceite Virgen'!N15,'TAM Aceite Virgen Extra'!N15)</f>
        <v>3.87</v>
      </c>
      <c r="Q15" s="44">
        <f>CHOOSE(Enlaces!$G$1,'TAM Aceite de Oliva'!O15,'TAM Aceite Virgen'!O15,'TAM Aceite Virgen Extra'!O15)</f>
        <v>4.3099999999999996</v>
      </c>
      <c r="R15" s="44">
        <f>CHOOSE(Enlaces!$G$1,'TAM Aceite de Oliva'!P15,'TAM Aceite Virgen'!P15,'TAM Aceite Virgen Extra'!P15)</f>
        <v>5.33</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0.99</v>
      </c>
      <c r="H16" s="44">
        <f>CHOOSE(Enlaces!$G$1,'TAM Aceite de Oliva'!F16,'TAM Aceite Virgen'!F16,'TAM Aceite Virgen Extra'!F16)</f>
        <v>0.77</v>
      </c>
      <c r="I16" s="44">
        <f>CHOOSE(Enlaces!$G$1,'TAM Aceite de Oliva'!G16,'TAM Aceite Virgen'!G16,'TAM Aceite Virgen Extra'!G16)</f>
        <v>1.36</v>
      </c>
      <c r="J16" s="44">
        <f>CHOOSE(Enlaces!$G$1,'TAM Aceite de Oliva'!H16,'TAM Aceite Virgen'!H16,'TAM Aceite Virgen Extra'!H16)</f>
        <v>0.28000000000000003</v>
      </c>
      <c r="K16" s="44">
        <f>CHOOSE(Enlaces!$G$1,'TAM Aceite de Oliva'!I16,'TAM Aceite Virgen'!I16,'TAM Aceite Virgen Extra'!I16)</f>
        <v>1.84</v>
      </c>
      <c r="L16" s="44">
        <f>CHOOSE(Enlaces!$G$1,'TAM Aceite de Oliva'!J16,'TAM Aceite Virgen'!J16,'TAM Aceite Virgen Extra'!J16)</f>
        <v>2.2199999999999998</v>
      </c>
      <c r="M16" s="44">
        <f>CHOOSE(Enlaces!$G$1,'TAM Aceite de Oliva'!K16,'TAM Aceite Virgen'!K16,'TAM Aceite Virgen Extra'!K16)</f>
        <v>3.5599999999999996</v>
      </c>
      <c r="N16" s="44">
        <f>CHOOSE(Enlaces!$G$1,'TAM Aceite de Oliva'!L16,'TAM Aceite Virgen'!L16,'TAM Aceite Virgen Extra'!L16)</f>
        <v>5.51</v>
      </c>
      <c r="O16" s="44">
        <f>CHOOSE(Enlaces!$G$1,'TAM Aceite de Oliva'!M16,'TAM Aceite Virgen'!M16,'TAM Aceite Virgen Extra'!M16)</f>
        <v>14.770000000000001</v>
      </c>
      <c r="P16" s="44">
        <f>CHOOSE(Enlaces!$G$1,'TAM Aceite de Oliva'!N16,'TAM Aceite Virgen'!N16,'TAM Aceite Virgen Extra'!N16)</f>
        <v>15.14</v>
      </c>
      <c r="Q16" s="44">
        <f>CHOOSE(Enlaces!$G$1,'TAM Aceite de Oliva'!O16,'TAM Aceite Virgen'!O16,'TAM Aceite Virgen Extra'!O16)</f>
        <v>23.74</v>
      </c>
      <c r="R16" s="44">
        <f>CHOOSE(Enlaces!$G$1,'TAM Aceite de Oliva'!P16,'TAM Aceite Virgen'!P16,'TAM Aceite Virgen Extra'!P16)</f>
        <v>18.009999999999998</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1.97</v>
      </c>
      <c r="H17" s="44">
        <f>CHOOSE(Enlaces!$G$1,'TAM Aceite de Oliva'!F17,'TAM Aceite Virgen'!F17,'TAM Aceite Virgen Extra'!F17)</f>
        <v>2.29</v>
      </c>
      <c r="I17" s="44">
        <f>CHOOSE(Enlaces!$G$1,'TAM Aceite de Oliva'!G17,'TAM Aceite Virgen'!G17,'TAM Aceite Virgen Extra'!G17)</f>
        <v>3.6</v>
      </c>
      <c r="J17" s="44">
        <f>CHOOSE(Enlaces!$G$1,'TAM Aceite de Oliva'!H17,'TAM Aceite Virgen'!H17,'TAM Aceite Virgen Extra'!H17)</f>
        <v>8.15</v>
      </c>
      <c r="K17" s="44">
        <f>CHOOSE(Enlaces!$G$1,'TAM Aceite de Oliva'!I17,'TAM Aceite Virgen'!I17,'TAM Aceite Virgen Extra'!I17)</f>
        <v>5.59</v>
      </c>
      <c r="L17" s="44">
        <f>CHOOSE(Enlaces!$G$1,'TAM Aceite de Oliva'!J17,'TAM Aceite Virgen'!J17,'TAM Aceite Virgen Extra'!J17)</f>
        <v>6.2200000000000015</v>
      </c>
      <c r="M17" s="44">
        <f>CHOOSE(Enlaces!$G$1,'TAM Aceite de Oliva'!K17,'TAM Aceite Virgen'!K17,'TAM Aceite Virgen Extra'!K17)</f>
        <v>7.24</v>
      </c>
      <c r="N17" s="44">
        <f>CHOOSE(Enlaces!$G$1,'TAM Aceite de Oliva'!L17,'TAM Aceite Virgen'!L17,'TAM Aceite Virgen Extra'!L17)</f>
        <v>6.6</v>
      </c>
      <c r="O17" s="44">
        <f>CHOOSE(Enlaces!$G$1,'TAM Aceite de Oliva'!M17,'TAM Aceite Virgen'!M17,'TAM Aceite Virgen Extra'!M17)</f>
        <v>7.23</v>
      </c>
      <c r="P17" s="44">
        <f>CHOOSE(Enlaces!$G$1,'TAM Aceite de Oliva'!N17,'TAM Aceite Virgen'!N17,'TAM Aceite Virgen Extra'!N17)</f>
        <v>8.84</v>
      </c>
      <c r="Q17" s="44">
        <f>CHOOSE(Enlaces!$G$1,'TAM Aceite de Oliva'!O17,'TAM Aceite Virgen'!O17,'TAM Aceite Virgen Extra'!O17)</f>
        <v>7.34</v>
      </c>
      <c r="R17" s="44">
        <f>CHOOSE(Enlaces!$G$1,'TAM Aceite de Oliva'!P17,'TAM Aceite Virgen'!P17,'TAM Aceite Virgen Extra'!P17)</f>
        <v>6.7899999999999991</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6.67</v>
      </c>
      <c r="H18" s="44">
        <f>CHOOSE(Enlaces!$G$1,'TAM Aceite de Oliva'!F18,'TAM Aceite Virgen'!F18,'TAM Aceite Virgen Extra'!F18)</f>
        <v>11.71</v>
      </c>
      <c r="I18" s="44">
        <f>CHOOSE(Enlaces!$G$1,'TAM Aceite de Oliva'!G18,'TAM Aceite Virgen'!G18,'TAM Aceite Virgen Extra'!G18)</f>
        <v>6.08</v>
      </c>
      <c r="J18" s="44">
        <f>CHOOSE(Enlaces!$G$1,'TAM Aceite de Oliva'!H18,'TAM Aceite Virgen'!H18,'TAM Aceite Virgen Extra'!H18)</f>
        <v>6.31</v>
      </c>
      <c r="K18" s="44">
        <f>CHOOSE(Enlaces!$G$1,'TAM Aceite de Oliva'!I18,'TAM Aceite Virgen'!I18,'TAM Aceite Virgen Extra'!I18)</f>
        <v>10.52</v>
      </c>
      <c r="L18" s="44">
        <f>CHOOSE(Enlaces!$G$1,'TAM Aceite de Oliva'!J18,'TAM Aceite Virgen'!J18,'TAM Aceite Virgen Extra'!J18)</f>
        <v>7.3999999999999995</v>
      </c>
      <c r="M18" s="44">
        <f>CHOOSE(Enlaces!$G$1,'TAM Aceite de Oliva'!K18,'TAM Aceite Virgen'!K18,'TAM Aceite Virgen Extra'!K18)</f>
        <v>15.01</v>
      </c>
      <c r="N18" s="44">
        <f>CHOOSE(Enlaces!$G$1,'TAM Aceite de Oliva'!L18,'TAM Aceite Virgen'!L18,'TAM Aceite Virgen Extra'!L18)</f>
        <v>19.86</v>
      </c>
      <c r="O18" s="44">
        <f>CHOOSE(Enlaces!$G$1,'TAM Aceite de Oliva'!M18,'TAM Aceite Virgen'!M18,'TAM Aceite Virgen Extra'!M18)</f>
        <v>22.990000000000002</v>
      </c>
      <c r="P18" s="44">
        <f>CHOOSE(Enlaces!$G$1,'TAM Aceite de Oliva'!N18,'TAM Aceite Virgen'!N18,'TAM Aceite Virgen Extra'!N18)</f>
        <v>25.78</v>
      </c>
      <c r="Q18" s="44">
        <f>CHOOSE(Enlaces!$G$1,'TAM Aceite de Oliva'!O18,'TAM Aceite Virgen'!O18,'TAM Aceite Virgen Extra'!O18)</f>
        <v>21.08</v>
      </c>
      <c r="R18" s="44">
        <f>CHOOSE(Enlaces!$G$1,'TAM Aceite de Oliva'!P18,'TAM Aceite Virgen'!P18,'TAM Aceite Virgen Extra'!P18)</f>
        <v>24.18</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7.9499999999999993</v>
      </c>
      <c r="H19" s="44">
        <f>CHOOSE(Enlaces!$G$1,'TAM Aceite de Oliva'!F19,'TAM Aceite Virgen'!F19,'TAM Aceite Virgen Extra'!F19)</f>
        <v>7.43</v>
      </c>
      <c r="I19" s="44">
        <f>CHOOSE(Enlaces!$G$1,'TAM Aceite de Oliva'!G19,'TAM Aceite Virgen'!G19,'TAM Aceite Virgen Extra'!G19)</f>
        <v>7.35</v>
      </c>
      <c r="J19" s="44">
        <f>CHOOSE(Enlaces!$G$1,'TAM Aceite de Oliva'!H19,'TAM Aceite Virgen'!H19,'TAM Aceite Virgen Extra'!H19)</f>
        <v>7.09</v>
      </c>
      <c r="K19" s="44">
        <f>CHOOSE(Enlaces!$G$1,'TAM Aceite de Oliva'!I19,'TAM Aceite Virgen'!I19,'TAM Aceite Virgen Extra'!I19)</f>
        <v>5.74</v>
      </c>
      <c r="L19" s="44">
        <f>CHOOSE(Enlaces!$G$1,'TAM Aceite de Oliva'!J19,'TAM Aceite Virgen'!J19,'TAM Aceite Virgen Extra'!J19)</f>
        <v>11</v>
      </c>
      <c r="M19" s="44">
        <f>CHOOSE(Enlaces!$G$1,'TAM Aceite de Oliva'!K19,'TAM Aceite Virgen'!K19,'TAM Aceite Virgen Extra'!K19)</f>
        <v>16.61</v>
      </c>
      <c r="N19" s="44">
        <f>CHOOSE(Enlaces!$G$1,'TAM Aceite de Oliva'!L19,'TAM Aceite Virgen'!L19,'TAM Aceite Virgen Extra'!L19)</f>
        <v>13.03</v>
      </c>
      <c r="O19" s="44">
        <f>CHOOSE(Enlaces!$G$1,'TAM Aceite de Oliva'!M19,'TAM Aceite Virgen'!M19,'TAM Aceite Virgen Extra'!M19)</f>
        <v>5.29</v>
      </c>
      <c r="P19" s="44">
        <f>CHOOSE(Enlaces!$G$1,'TAM Aceite de Oliva'!N19,'TAM Aceite Virgen'!N19,'TAM Aceite Virgen Extra'!N19)</f>
        <v>1.35</v>
      </c>
      <c r="Q19" s="44">
        <f>CHOOSE(Enlaces!$G$1,'TAM Aceite de Oliva'!O19,'TAM Aceite Virgen'!O19,'TAM Aceite Virgen Extra'!O19)</f>
        <v>2.3000000000000003</v>
      </c>
      <c r="R19" s="44">
        <f>CHOOSE(Enlaces!$G$1,'TAM Aceite de Oliva'!P19,'TAM Aceite Virgen'!P19,'TAM Aceite Virgen Extra'!P19)</f>
        <v>0.99</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36.550000000000004</v>
      </c>
      <c r="H20" s="44">
        <f>CHOOSE(Enlaces!$G$1,'TAM Aceite de Oliva'!F20,'TAM Aceite Virgen'!F20,'TAM Aceite Virgen Extra'!F20)</f>
        <v>29.709999999999997</v>
      </c>
      <c r="I20" s="44">
        <f>CHOOSE(Enlaces!$G$1,'TAM Aceite de Oliva'!G20,'TAM Aceite Virgen'!G20,'TAM Aceite Virgen Extra'!G20)</f>
        <v>28.32</v>
      </c>
      <c r="J20" s="44">
        <f>CHOOSE(Enlaces!$G$1,'TAM Aceite de Oliva'!H20,'TAM Aceite Virgen'!H20,'TAM Aceite Virgen Extra'!H20)</f>
        <v>35.22</v>
      </c>
      <c r="K20" s="44">
        <f>CHOOSE(Enlaces!$G$1,'TAM Aceite de Oliva'!I20,'TAM Aceite Virgen'!I20,'TAM Aceite Virgen Extra'!I20)</f>
        <v>27.299999999999997</v>
      </c>
      <c r="L20" s="44">
        <f>CHOOSE(Enlaces!$G$1,'TAM Aceite de Oliva'!J20,'TAM Aceite Virgen'!J20,'TAM Aceite Virgen Extra'!J20)</f>
        <v>23.07</v>
      </c>
      <c r="M20" s="44">
        <f>CHOOSE(Enlaces!$G$1,'TAM Aceite de Oliva'!K20,'TAM Aceite Virgen'!K20,'TAM Aceite Virgen Extra'!K20)</f>
        <v>13.64</v>
      </c>
      <c r="N20" s="44">
        <f>CHOOSE(Enlaces!$G$1,'TAM Aceite de Oliva'!L20,'TAM Aceite Virgen'!L20,'TAM Aceite Virgen Extra'!L20)</f>
        <v>4</v>
      </c>
      <c r="O20" s="44">
        <f>CHOOSE(Enlaces!$G$1,'TAM Aceite de Oliva'!M20,'TAM Aceite Virgen'!M20,'TAM Aceite Virgen Extra'!M20)</f>
        <v>3.1799999999999997</v>
      </c>
      <c r="P20" s="44">
        <f>CHOOSE(Enlaces!$G$1,'TAM Aceite de Oliva'!N20,'TAM Aceite Virgen'!N20,'TAM Aceite Virgen Extra'!N20)</f>
        <v>1.92</v>
      </c>
      <c r="Q20" s="44">
        <f>CHOOSE(Enlaces!$G$1,'TAM Aceite de Oliva'!O20,'TAM Aceite Virgen'!O20,'TAM Aceite Virgen Extra'!O20)</f>
        <v>2.93</v>
      </c>
      <c r="R20" s="44">
        <f>CHOOSE(Enlaces!$G$1,'TAM Aceite de Oliva'!P20,'TAM Aceite Virgen'!P20,'TAM Aceite Virgen Extra'!P20)</f>
        <v>2.98</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2.3199999999999998</v>
      </c>
      <c r="H21" s="44">
        <f>CHOOSE(Enlaces!$G$1,'TAM Aceite de Oliva'!F21,'TAM Aceite Virgen'!F21,'TAM Aceite Virgen Extra'!F21)</f>
        <v>2.34</v>
      </c>
      <c r="I21" s="44">
        <f>CHOOSE(Enlaces!$G$1,'TAM Aceite de Oliva'!G21,'TAM Aceite Virgen'!G21,'TAM Aceite Virgen Extra'!G21)</f>
        <v>3.4000000000000004</v>
      </c>
      <c r="J21" s="44">
        <f>CHOOSE(Enlaces!$G$1,'TAM Aceite de Oliva'!H21,'TAM Aceite Virgen'!H21,'TAM Aceite Virgen Extra'!H21)</f>
        <v>2.3600000000000003</v>
      </c>
      <c r="K21" s="44">
        <f>CHOOSE(Enlaces!$G$1,'TAM Aceite de Oliva'!I21,'TAM Aceite Virgen'!I21,'TAM Aceite Virgen Extra'!I21)</f>
        <v>2.0099999999999998</v>
      </c>
      <c r="L21" s="44">
        <f>CHOOSE(Enlaces!$G$1,'TAM Aceite de Oliva'!J21,'TAM Aceite Virgen'!J21,'TAM Aceite Virgen Extra'!J21)</f>
        <v>2.6799999999999997</v>
      </c>
      <c r="M21" s="44">
        <f>CHOOSE(Enlaces!$G$1,'TAM Aceite de Oliva'!K21,'TAM Aceite Virgen'!K21,'TAM Aceite Virgen Extra'!K21)</f>
        <v>1.57</v>
      </c>
      <c r="N21" s="44">
        <f>CHOOSE(Enlaces!$G$1,'TAM Aceite de Oliva'!L21,'TAM Aceite Virgen'!L21,'TAM Aceite Virgen Extra'!L21)</f>
        <v>1.51</v>
      </c>
      <c r="O21" s="44">
        <f>CHOOSE(Enlaces!$G$1,'TAM Aceite de Oliva'!M21,'TAM Aceite Virgen'!M21,'TAM Aceite Virgen Extra'!M21)</f>
        <v>1.58</v>
      </c>
      <c r="P21" s="44">
        <f>CHOOSE(Enlaces!$G$1,'TAM Aceite de Oliva'!N21,'TAM Aceite Virgen'!N21,'TAM Aceite Virgen Extra'!N21)</f>
        <v>1.27</v>
      </c>
      <c r="Q21" s="44">
        <f>CHOOSE(Enlaces!$G$1,'TAM Aceite de Oliva'!O21,'TAM Aceite Virgen'!O21,'TAM Aceite Virgen Extra'!O21)</f>
        <v>3.22</v>
      </c>
      <c r="R21" s="44">
        <f>CHOOSE(Enlaces!$G$1,'TAM Aceite de Oliva'!P21,'TAM Aceite Virgen'!P21,'TAM Aceite Virgen Extra'!P21)</f>
        <v>0.95</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3.04</v>
      </c>
      <c r="H22" s="44">
        <f>CHOOSE(Enlaces!$G$1,'TAM Aceite de Oliva'!F22,'TAM Aceite Virgen'!F22,'TAM Aceite Virgen Extra'!F22)</f>
        <v>2.2200000000000002</v>
      </c>
      <c r="I22" s="44">
        <f>CHOOSE(Enlaces!$G$1,'TAM Aceite de Oliva'!G22,'TAM Aceite Virgen'!G22,'TAM Aceite Virgen Extra'!G22)</f>
        <v>1.79</v>
      </c>
      <c r="J22" s="44">
        <f>CHOOSE(Enlaces!$G$1,'TAM Aceite de Oliva'!H22,'TAM Aceite Virgen'!H22,'TAM Aceite Virgen Extra'!H22)</f>
        <v>2.1700000000000004</v>
      </c>
      <c r="K22" s="44">
        <f>CHOOSE(Enlaces!$G$1,'TAM Aceite de Oliva'!I22,'TAM Aceite Virgen'!I22,'TAM Aceite Virgen Extra'!I22)</f>
        <v>2.2999999999999998</v>
      </c>
      <c r="L22" s="44">
        <f>CHOOSE(Enlaces!$G$1,'TAM Aceite de Oliva'!J22,'TAM Aceite Virgen'!J22,'TAM Aceite Virgen Extra'!J22)</f>
        <v>3.11</v>
      </c>
      <c r="M22" s="44">
        <f>CHOOSE(Enlaces!$G$1,'TAM Aceite de Oliva'!K22,'TAM Aceite Virgen'!K22,'TAM Aceite Virgen Extra'!K22)</f>
        <v>1.39</v>
      </c>
      <c r="N22" s="44">
        <f>CHOOSE(Enlaces!$G$1,'TAM Aceite de Oliva'!L22,'TAM Aceite Virgen'!L22,'TAM Aceite Virgen Extra'!L22)</f>
        <v>1.9100000000000001</v>
      </c>
      <c r="O22" s="44">
        <f>CHOOSE(Enlaces!$G$1,'TAM Aceite de Oliva'!M22,'TAM Aceite Virgen'!M22,'TAM Aceite Virgen Extra'!M22)</f>
        <v>1.7300000000000002</v>
      </c>
      <c r="P22" s="44">
        <f>CHOOSE(Enlaces!$G$1,'TAM Aceite de Oliva'!N22,'TAM Aceite Virgen'!N22,'TAM Aceite Virgen Extra'!N22)</f>
        <v>2.84</v>
      </c>
      <c r="Q22" s="44">
        <f>CHOOSE(Enlaces!$G$1,'TAM Aceite de Oliva'!O22,'TAM Aceite Virgen'!O22,'TAM Aceite Virgen Extra'!O22)</f>
        <v>1.05</v>
      </c>
      <c r="R22" s="44">
        <f>CHOOSE(Enlaces!$G$1,'TAM Aceite de Oliva'!P22,'TAM Aceite Virgen'!P22,'TAM Aceite Virgen Extra'!P22)</f>
        <v>2.4900000000000002</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10</v>
      </c>
      <c r="H23" s="44">
        <f>CHOOSE(Enlaces!$G$1,'TAM Aceite de Oliva'!F23,'TAM Aceite Virgen'!F23,'TAM Aceite Virgen Extra'!F23)</f>
        <v>7.02</v>
      </c>
      <c r="I23" s="44">
        <f>CHOOSE(Enlaces!$G$1,'TAM Aceite de Oliva'!G23,'TAM Aceite Virgen'!G23,'TAM Aceite Virgen Extra'!G23)</f>
        <v>8.98</v>
      </c>
      <c r="J23" s="44">
        <f>CHOOSE(Enlaces!$G$1,'TAM Aceite de Oliva'!H23,'TAM Aceite Virgen'!H23,'TAM Aceite Virgen Extra'!H23)</f>
        <v>5.6099999999999994</v>
      </c>
      <c r="K23" s="44">
        <f>CHOOSE(Enlaces!$G$1,'TAM Aceite de Oliva'!I23,'TAM Aceite Virgen'!I23,'TAM Aceite Virgen Extra'!I23)</f>
        <v>7.8600000000000012</v>
      </c>
      <c r="L23" s="44">
        <f>CHOOSE(Enlaces!$G$1,'TAM Aceite de Oliva'!J23,'TAM Aceite Virgen'!J23,'TAM Aceite Virgen Extra'!J23)</f>
        <v>8.01</v>
      </c>
      <c r="M23" s="44">
        <f>CHOOSE(Enlaces!$G$1,'TAM Aceite de Oliva'!K23,'TAM Aceite Virgen'!K23,'TAM Aceite Virgen Extra'!K23)</f>
        <v>8.1999999999999993</v>
      </c>
      <c r="N23" s="44">
        <f>CHOOSE(Enlaces!$G$1,'TAM Aceite de Oliva'!L23,'TAM Aceite Virgen'!L23,'TAM Aceite Virgen Extra'!L23)</f>
        <v>7.63</v>
      </c>
      <c r="O23" s="44">
        <f>CHOOSE(Enlaces!$G$1,'TAM Aceite de Oliva'!M23,'TAM Aceite Virgen'!M23,'TAM Aceite Virgen Extra'!M23)</f>
        <v>7.34</v>
      </c>
      <c r="P23" s="44">
        <f>CHOOSE(Enlaces!$G$1,'TAM Aceite de Oliva'!N23,'TAM Aceite Virgen'!N23,'TAM Aceite Virgen Extra'!N23)</f>
        <v>8.49</v>
      </c>
      <c r="Q23" s="44">
        <f>CHOOSE(Enlaces!$G$1,'TAM Aceite de Oliva'!O23,'TAM Aceite Virgen'!O23,'TAM Aceite Virgen Extra'!O23)</f>
        <v>9.7600000000000016</v>
      </c>
      <c r="R23" s="44">
        <f>CHOOSE(Enlaces!$G$1,'TAM Aceite de Oliva'!P23,'TAM Aceite Virgen'!P23,'TAM Aceite Virgen Extra'!P23)</f>
        <v>7.99</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1.24</v>
      </c>
      <c r="H24" s="44">
        <f>CHOOSE(Enlaces!$G$1,'TAM Aceite de Oliva'!F24,'TAM Aceite Virgen'!F24,'TAM Aceite Virgen Extra'!F24)</f>
        <v>1.26</v>
      </c>
      <c r="I24" s="44">
        <f>CHOOSE(Enlaces!$G$1,'TAM Aceite de Oliva'!G24,'TAM Aceite Virgen'!G24,'TAM Aceite Virgen Extra'!G24)</f>
        <v>0.87</v>
      </c>
      <c r="J24" s="44">
        <f>CHOOSE(Enlaces!$G$1,'TAM Aceite de Oliva'!H24,'TAM Aceite Virgen'!H24,'TAM Aceite Virgen Extra'!H24)</f>
        <v>1.96</v>
      </c>
      <c r="K24" s="44">
        <f>CHOOSE(Enlaces!$G$1,'TAM Aceite de Oliva'!I24,'TAM Aceite Virgen'!I24,'TAM Aceite Virgen Extra'!I24)</f>
        <v>0.8600000000000001</v>
      </c>
      <c r="L24" s="44">
        <f>CHOOSE(Enlaces!$G$1,'TAM Aceite de Oliva'!J24,'TAM Aceite Virgen'!J24,'TAM Aceite Virgen Extra'!J24)</f>
        <v>0.82</v>
      </c>
      <c r="M24" s="44">
        <f>CHOOSE(Enlaces!$G$1,'TAM Aceite de Oliva'!K24,'TAM Aceite Virgen'!K24,'TAM Aceite Virgen Extra'!K24)</f>
        <v>1.48</v>
      </c>
      <c r="N24" s="44">
        <f>CHOOSE(Enlaces!$G$1,'TAM Aceite de Oliva'!L24,'TAM Aceite Virgen'!L24,'TAM Aceite Virgen Extra'!L24)</f>
        <v>2.91</v>
      </c>
      <c r="O24" s="44">
        <f>CHOOSE(Enlaces!$G$1,'TAM Aceite de Oliva'!M24,'TAM Aceite Virgen'!M24,'TAM Aceite Virgen Extra'!M24)</f>
        <v>2.88</v>
      </c>
      <c r="P24" s="44">
        <f>CHOOSE(Enlaces!$G$1,'TAM Aceite de Oliva'!N24,'TAM Aceite Virgen'!N24,'TAM Aceite Virgen Extra'!N24)</f>
        <v>3.56</v>
      </c>
      <c r="Q24" s="44">
        <f>CHOOSE(Enlaces!$G$1,'TAM Aceite de Oliva'!O24,'TAM Aceite Virgen'!O24,'TAM Aceite Virgen Extra'!O24)</f>
        <v>1.3</v>
      </c>
      <c r="R24" s="44">
        <f>CHOOSE(Enlaces!$G$1,'TAM Aceite de Oliva'!P24,'TAM Aceite Virgen'!P24,'TAM Aceite Virgen Extra'!P24)</f>
        <v>0.11000000000000001</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2.02</v>
      </c>
      <c r="H25" s="44">
        <f>CHOOSE(Enlaces!$G$1,'TAM Aceite de Oliva'!F25,'TAM Aceite Virgen'!F25,'TAM Aceite Virgen Extra'!F25)</f>
        <v>1.31</v>
      </c>
      <c r="I25" s="44">
        <f>CHOOSE(Enlaces!$G$1,'TAM Aceite de Oliva'!G25,'TAM Aceite Virgen'!G25,'TAM Aceite Virgen Extra'!G25)</f>
        <v>2.46</v>
      </c>
      <c r="J25" s="44">
        <f>CHOOSE(Enlaces!$G$1,'TAM Aceite de Oliva'!H25,'TAM Aceite Virgen'!H25,'TAM Aceite Virgen Extra'!H25)</f>
        <v>3.0700000000000003</v>
      </c>
      <c r="K25" s="44">
        <f>CHOOSE(Enlaces!$G$1,'TAM Aceite de Oliva'!I25,'TAM Aceite Virgen'!I25,'TAM Aceite Virgen Extra'!I25)</f>
        <v>2.48</v>
      </c>
      <c r="L25" s="44">
        <f>CHOOSE(Enlaces!$G$1,'TAM Aceite de Oliva'!J25,'TAM Aceite Virgen'!J25,'TAM Aceite Virgen Extra'!J25)</f>
        <v>3.1799999999999997</v>
      </c>
      <c r="M25" s="44">
        <f>CHOOSE(Enlaces!$G$1,'TAM Aceite de Oliva'!K25,'TAM Aceite Virgen'!K25,'TAM Aceite Virgen Extra'!K25)</f>
        <v>2.8499999999999996</v>
      </c>
      <c r="N25" s="44">
        <f>CHOOSE(Enlaces!$G$1,'TAM Aceite de Oliva'!L25,'TAM Aceite Virgen'!L25,'TAM Aceite Virgen Extra'!L25)</f>
        <v>1.58</v>
      </c>
      <c r="O25" s="44">
        <f>CHOOSE(Enlaces!$G$1,'TAM Aceite de Oliva'!M25,'TAM Aceite Virgen'!M25,'TAM Aceite Virgen Extra'!M25)</f>
        <v>1.7599999999999998</v>
      </c>
      <c r="P25" s="44">
        <f>CHOOSE(Enlaces!$G$1,'TAM Aceite de Oliva'!N25,'TAM Aceite Virgen'!N25,'TAM Aceite Virgen Extra'!N25)</f>
        <v>1.2</v>
      </c>
      <c r="Q25" s="44">
        <f>CHOOSE(Enlaces!$G$1,'TAM Aceite de Oliva'!O25,'TAM Aceite Virgen'!O25,'TAM Aceite Virgen Extra'!O25)</f>
        <v>0.84</v>
      </c>
      <c r="R25" s="44">
        <f>CHOOSE(Enlaces!$G$1,'TAM Aceite de Oliva'!P25,'TAM Aceite Virgen'!P25,'TAM Aceite Virgen Extra'!P25)</f>
        <v>0.64</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1.25</v>
      </c>
      <c r="H26" s="44">
        <f>CHOOSE(Enlaces!$G$1,'TAM Aceite de Oliva'!F26,'TAM Aceite Virgen'!F26,'TAM Aceite Virgen Extra'!F26)</f>
        <v>1.6800000000000002</v>
      </c>
      <c r="I26" s="44">
        <f>CHOOSE(Enlaces!$G$1,'TAM Aceite de Oliva'!G26,'TAM Aceite Virgen'!G26,'TAM Aceite Virgen Extra'!G26)</f>
        <v>5</v>
      </c>
      <c r="J26" s="44">
        <f>CHOOSE(Enlaces!$G$1,'TAM Aceite de Oliva'!H26,'TAM Aceite Virgen'!H26,'TAM Aceite Virgen Extra'!H26)</f>
        <v>4.3500000000000005</v>
      </c>
      <c r="K26" s="44">
        <f>CHOOSE(Enlaces!$G$1,'TAM Aceite de Oliva'!I26,'TAM Aceite Virgen'!I26,'TAM Aceite Virgen Extra'!I26)</f>
        <v>4.3800000000000008</v>
      </c>
      <c r="L26" s="44">
        <f>CHOOSE(Enlaces!$G$1,'TAM Aceite de Oliva'!J26,'TAM Aceite Virgen'!J26,'TAM Aceite Virgen Extra'!J26)</f>
        <v>0.61</v>
      </c>
      <c r="M26" s="44">
        <f>CHOOSE(Enlaces!$G$1,'TAM Aceite de Oliva'!K26,'TAM Aceite Virgen'!K26,'TAM Aceite Virgen Extra'!K26)</f>
        <v>1.57</v>
      </c>
      <c r="N26" s="44">
        <f>CHOOSE(Enlaces!$G$1,'TAM Aceite de Oliva'!L26,'TAM Aceite Virgen'!L26,'TAM Aceite Virgen Extra'!L26)</f>
        <v>0.7</v>
      </c>
      <c r="O26" s="44">
        <f>CHOOSE(Enlaces!$G$1,'TAM Aceite de Oliva'!M26,'TAM Aceite Virgen'!M26,'TAM Aceite Virgen Extra'!M26)</f>
        <v>0.35</v>
      </c>
      <c r="P26" s="44">
        <f>CHOOSE(Enlaces!$G$1,'TAM Aceite de Oliva'!N26,'TAM Aceite Virgen'!N26,'TAM Aceite Virgen Extra'!N26)</f>
        <v>0.66999999999999993</v>
      </c>
      <c r="Q26" s="44">
        <f>CHOOSE(Enlaces!$G$1,'TAM Aceite de Oliva'!O26,'TAM Aceite Virgen'!O26,'TAM Aceite Virgen Extra'!O26)</f>
        <v>1.25</v>
      </c>
      <c r="R26" s="44">
        <f>CHOOSE(Enlaces!$G$1,'TAM Aceite de Oliva'!P26,'TAM Aceite Virgen'!P26,'TAM Aceite Virgen Extra'!P26)</f>
        <v>0.76</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3.1500000000000004</v>
      </c>
      <c r="H27" s="44">
        <f>CHOOSE(Enlaces!$G$1,'TAM Aceite de Oliva'!F27,'TAM Aceite Virgen'!F27,'TAM Aceite Virgen Extra'!F27)</f>
        <v>2.23</v>
      </c>
      <c r="I27" s="44">
        <f>CHOOSE(Enlaces!$G$1,'TAM Aceite de Oliva'!G27,'TAM Aceite Virgen'!G27,'TAM Aceite Virgen Extra'!G27)</f>
        <v>5.5699999999999994</v>
      </c>
      <c r="J27" s="44">
        <f>CHOOSE(Enlaces!$G$1,'TAM Aceite de Oliva'!H27,'TAM Aceite Virgen'!H27,'TAM Aceite Virgen Extra'!H27)</f>
        <v>2.69</v>
      </c>
      <c r="K27" s="44">
        <f>CHOOSE(Enlaces!$G$1,'TAM Aceite de Oliva'!I27,'TAM Aceite Virgen'!I27,'TAM Aceite Virgen Extra'!I27)</f>
        <v>5.71</v>
      </c>
      <c r="L27" s="44">
        <f>CHOOSE(Enlaces!$G$1,'TAM Aceite de Oliva'!J27,'TAM Aceite Virgen'!J27,'TAM Aceite Virgen Extra'!J27)</f>
        <v>2.5300000000000002</v>
      </c>
      <c r="M27" s="44">
        <f>CHOOSE(Enlaces!$G$1,'TAM Aceite de Oliva'!K27,'TAM Aceite Virgen'!K27,'TAM Aceite Virgen Extra'!K27)</f>
        <v>2.77</v>
      </c>
      <c r="N27" s="44">
        <f>CHOOSE(Enlaces!$G$1,'TAM Aceite de Oliva'!L27,'TAM Aceite Virgen'!L27,'TAM Aceite Virgen Extra'!L27)</f>
        <v>4.8199999999999994</v>
      </c>
      <c r="O27" s="44">
        <f>CHOOSE(Enlaces!$G$1,'TAM Aceite de Oliva'!M27,'TAM Aceite Virgen'!M27,'TAM Aceite Virgen Extra'!M27)</f>
        <v>4.49</v>
      </c>
      <c r="P27" s="44">
        <f>CHOOSE(Enlaces!$G$1,'TAM Aceite de Oliva'!N27,'TAM Aceite Virgen'!N27,'TAM Aceite Virgen Extra'!N27)</f>
        <v>3.3</v>
      </c>
      <c r="Q27" s="44">
        <f>CHOOSE(Enlaces!$G$1,'TAM Aceite de Oliva'!O27,'TAM Aceite Virgen'!O27,'TAM Aceite Virgen Extra'!O27)</f>
        <v>3.1799999999999997</v>
      </c>
      <c r="R27" s="44">
        <f>CHOOSE(Enlaces!$G$1,'TAM Aceite de Oliva'!P27,'TAM Aceite Virgen'!P27,'TAM Aceite Virgen Extra'!P27)</f>
        <v>5.09</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4.1500000000000004</v>
      </c>
      <c r="H28" s="44">
        <f>CHOOSE(Enlaces!$G$1,'TAM Aceite de Oliva'!F28,'TAM Aceite Virgen'!F28,'TAM Aceite Virgen Extra'!F28)</f>
        <v>6.620000000000001</v>
      </c>
      <c r="I28" s="44">
        <f>CHOOSE(Enlaces!$G$1,'TAM Aceite de Oliva'!G28,'TAM Aceite Virgen'!G28,'TAM Aceite Virgen Extra'!G28)</f>
        <v>2.9600000000000004</v>
      </c>
      <c r="J28" s="44">
        <f>CHOOSE(Enlaces!$G$1,'TAM Aceite de Oliva'!H28,'TAM Aceite Virgen'!H28,'TAM Aceite Virgen Extra'!H28)</f>
        <v>1.96</v>
      </c>
      <c r="K28" s="44">
        <f>CHOOSE(Enlaces!$G$1,'TAM Aceite de Oliva'!I28,'TAM Aceite Virgen'!I28,'TAM Aceite Virgen Extra'!I28)</f>
        <v>3.5100000000000002</v>
      </c>
      <c r="L28" s="44">
        <f>CHOOSE(Enlaces!$G$1,'TAM Aceite de Oliva'!J28,'TAM Aceite Virgen'!J28,'TAM Aceite Virgen Extra'!J28)</f>
        <v>6.8599999999999994</v>
      </c>
      <c r="M28" s="44">
        <f>CHOOSE(Enlaces!$G$1,'TAM Aceite de Oliva'!K28,'TAM Aceite Virgen'!K28,'TAM Aceite Virgen Extra'!K28)</f>
        <v>8.8500000000000014</v>
      </c>
      <c r="N28" s="44">
        <f>CHOOSE(Enlaces!$G$1,'TAM Aceite de Oliva'!L28,'TAM Aceite Virgen'!L28,'TAM Aceite Virgen Extra'!L28)</f>
        <v>9.59</v>
      </c>
      <c r="O28" s="44">
        <f>CHOOSE(Enlaces!$G$1,'TAM Aceite de Oliva'!M28,'TAM Aceite Virgen'!M28,'TAM Aceite Virgen Extra'!M28)</f>
        <v>7.3000000000000007</v>
      </c>
      <c r="P28" s="44">
        <f>CHOOSE(Enlaces!$G$1,'TAM Aceite de Oliva'!N28,'TAM Aceite Virgen'!N28,'TAM Aceite Virgen Extra'!N28)</f>
        <v>4.57</v>
      </c>
      <c r="Q28" s="44">
        <f>CHOOSE(Enlaces!$G$1,'TAM Aceite de Oliva'!O28,'TAM Aceite Virgen'!O28,'TAM Aceite Virgen Extra'!O28)</f>
        <v>4.08</v>
      </c>
      <c r="R28" s="44">
        <f>CHOOSE(Enlaces!$G$1,'TAM Aceite de Oliva'!P28,'TAM Aceite Virgen'!P28,'TAM Aceite Virgen Extra'!P28)</f>
        <v>3.3800000000000003</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7.16</v>
      </c>
      <c r="H29" s="44">
        <f>CHOOSE(Enlaces!$G$1,'TAM Aceite de Oliva'!F29,'TAM Aceite Virgen'!F29,'TAM Aceite Virgen Extra'!F29)</f>
        <v>7.62</v>
      </c>
      <c r="I29" s="44">
        <f>CHOOSE(Enlaces!$G$1,'TAM Aceite de Oliva'!G29,'TAM Aceite Virgen'!G29,'TAM Aceite Virgen Extra'!G29)</f>
        <v>8.68</v>
      </c>
      <c r="J29" s="44">
        <f>CHOOSE(Enlaces!$G$1,'TAM Aceite de Oliva'!H29,'TAM Aceite Virgen'!H29,'TAM Aceite Virgen Extra'!H29)</f>
        <v>4.74</v>
      </c>
      <c r="K29" s="44">
        <f>CHOOSE(Enlaces!$G$1,'TAM Aceite de Oliva'!I29,'TAM Aceite Virgen'!I29,'TAM Aceite Virgen Extra'!I29)</f>
        <v>3.99</v>
      </c>
      <c r="L29" s="44">
        <f>CHOOSE(Enlaces!$G$1,'TAM Aceite de Oliva'!J29,'TAM Aceite Virgen'!J29,'TAM Aceite Virgen Extra'!J29)</f>
        <v>4.01</v>
      </c>
      <c r="M29" s="44">
        <f>CHOOSE(Enlaces!$G$1,'TAM Aceite de Oliva'!K29,'TAM Aceite Virgen'!K29,'TAM Aceite Virgen Extra'!K29)</f>
        <v>0.70000000000000007</v>
      </c>
      <c r="N29" s="44">
        <f>CHOOSE(Enlaces!$G$1,'TAM Aceite de Oliva'!L29,'TAM Aceite Virgen'!L29,'TAM Aceite Virgen Extra'!L29)</f>
        <v>0.87</v>
      </c>
      <c r="O29" s="44">
        <f>CHOOSE(Enlaces!$G$1,'TAM Aceite de Oliva'!M29,'TAM Aceite Virgen'!M29,'TAM Aceite Virgen Extra'!M29)</f>
        <v>0.39</v>
      </c>
      <c r="P29" s="44">
        <f>CHOOSE(Enlaces!$G$1,'TAM Aceite de Oliva'!N29,'TAM Aceite Virgen'!N29,'TAM Aceite Virgen Extra'!N29)</f>
        <v>0.32</v>
      </c>
      <c r="Q29" s="44">
        <f>CHOOSE(Enlaces!$G$1,'TAM Aceite de Oliva'!O29,'TAM Aceite Virgen'!O29,'TAM Aceite Virgen Extra'!O29)</f>
        <v>0.2</v>
      </c>
      <c r="R29" s="44">
        <f>CHOOSE(Enlaces!$G$1,'TAM Aceite de Oliva'!P29,'TAM Aceite Virgen'!P29,'TAM Aceite Virgen Extra'!P29)</f>
        <v>0.16999999999999998</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1.2000000000000002</v>
      </c>
      <c r="H30" s="44">
        <f>CHOOSE(Enlaces!$G$1,'TAM Aceite de Oliva'!F30,'TAM Aceite Virgen'!F30,'TAM Aceite Virgen Extra'!F30)</f>
        <v>1.69</v>
      </c>
      <c r="I30" s="44">
        <f>CHOOSE(Enlaces!$G$1,'TAM Aceite de Oliva'!G30,'TAM Aceite Virgen'!G30,'TAM Aceite Virgen Extra'!G30)</f>
        <v>0.73</v>
      </c>
      <c r="J30" s="44">
        <f>CHOOSE(Enlaces!$G$1,'TAM Aceite de Oliva'!H30,'TAM Aceite Virgen'!H30,'TAM Aceite Virgen Extra'!H30)</f>
        <v>1.4100000000000001</v>
      </c>
      <c r="K30" s="44">
        <f>CHOOSE(Enlaces!$G$1,'TAM Aceite de Oliva'!I30,'TAM Aceite Virgen'!I30,'TAM Aceite Virgen Extra'!I30)</f>
        <v>1.87</v>
      </c>
      <c r="L30" s="44">
        <f>CHOOSE(Enlaces!$G$1,'TAM Aceite de Oliva'!J30,'TAM Aceite Virgen'!J30,'TAM Aceite Virgen Extra'!J30)</f>
        <v>1.3900000000000001</v>
      </c>
      <c r="M30" s="44">
        <f>CHOOSE(Enlaces!$G$1,'TAM Aceite de Oliva'!K30,'TAM Aceite Virgen'!K30,'TAM Aceite Virgen Extra'!K30)</f>
        <v>1.0899999999999999</v>
      </c>
      <c r="N30" s="44">
        <f>CHOOSE(Enlaces!$G$1,'TAM Aceite de Oliva'!L30,'TAM Aceite Virgen'!L30,'TAM Aceite Virgen Extra'!L30)</f>
        <v>0.96</v>
      </c>
      <c r="O30" s="44">
        <f>CHOOSE(Enlaces!$G$1,'TAM Aceite de Oliva'!M30,'TAM Aceite Virgen'!M30,'TAM Aceite Virgen Extra'!M30)</f>
        <v>0.52</v>
      </c>
      <c r="P30" s="44">
        <f>CHOOSE(Enlaces!$G$1,'TAM Aceite de Oliva'!N30,'TAM Aceite Virgen'!N30,'TAM Aceite Virgen Extra'!N30)</f>
        <v>0.52</v>
      </c>
      <c r="Q30" s="44">
        <f>CHOOSE(Enlaces!$G$1,'TAM Aceite de Oliva'!O30,'TAM Aceite Virgen'!O30,'TAM Aceite Virgen Extra'!O30)</f>
        <v>0.21000000000000002</v>
      </c>
      <c r="R30" s="44">
        <f>CHOOSE(Enlaces!$G$1,'TAM Aceite de Oliva'!P30,'TAM Aceite Virgen'!P30,'TAM Aceite Virgen Extra'!P30)</f>
        <v>0.27</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1.97</v>
      </c>
      <c r="H31" s="44">
        <f>CHOOSE(Enlaces!$G$1,'TAM Aceite de Oliva'!F31,'TAM Aceite Virgen'!F31,'TAM Aceite Virgen Extra'!F31)</f>
        <v>0.51</v>
      </c>
      <c r="I31" s="44">
        <f>CHOOSE(Enlaces!$G$1,'TAM Aceite de Oliva'!G31,'TAM Aceite Virgen'!G31,'TAM Aceite Virgen Extra'!G31)</f>
        <v>1.2</v>
      </c>
      <c r="J31" s="44">
        <f>CHOOSE(Enlaces!$G$1,'TAM Aceite de Oliva'!H31,'TAM Aceite Virgen'!H31,'TAM Aceite Virgen Extra'!H31)</f>
        <v>0.91</v>
      </c>
      <c r="K31" s="44">
        <f>CHOOSE(Enlaces!$G$1,'TAM Aceite de Oliva'!I31,'TAM Aceite Virgen'!I31,'TAM Aceite Virgen Extra'!I31)</f>
        <v>0.49999999999999994</v>
      </c>
      <c r="L31" s="44">
        <f>CHOOSE(Enlaces!$G$1,'TAM Aceite de Oliva'!J31,'TAM Aceite Virgen'!J31,'TAM Aceite Virgen Extra'!J31)</f>
        <v>1.76</v>
      </c>
      <c r="M31" s="44">
        <f>CHOOSE(Enlaces!$G$1,'TAM Aceite de Oliva'!K31,'TAM Aceite Virgen'!K31,'TAM Aceite Virgen Extra'!K31)</f>
        <v>0.72</v>
      </c>
      <c r="N31" s="44">
        <f>CHOOSE(Enlaces!$G$1,'TAM Aceite de Oliva'!L31,'TAM Aceite Virgen'!L31,'TAM Aceite Virgen Extra'!L31)</f>
        <v>0.45</v>
      </c>
      <c r="O31" s="44">
        <f>CHOOSE(Enlaces!$G$1,'TAM Aceite de Oliva'!M31,'TAM Aceite Virgen'!M31,'TAM Aceite Virgen Extra'!M31)</f>
        <v>0.94</v>
      </c>
      <c r="P31" s="44">
        <f>CHOOSE(Enlaces!$G$1,'TAM Aceite de Oliva'!N31,'TAM Aceite Virgen'!N31,'TAM Aceite Virgen Extra'!N31)</f>
        <v>0.89</v>
      </c>
      <c r="Q31" s="44">
        <f>CHOOSE(Enlaces!$G$1,'TAM Aceite de Oliva'!O31,'TAM Aceite Virgen'!O31,'TAM Aceite Virgen Extra'!O31)</f>
        <v>0.82</v>
      </c>
      <c r="R31" s="44">
        <f>CHOOSE(Enlaces!$G$1,'TAM Aceite de Oliva'!P31,'TAM Aceite Virgen'!P31,'TAM Aceite Virgen Extra'!P31)</f>
        <v>0.93</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v>
      </c>
      <c r="H32" s="44">
        <f>CHOOSE(Enlaces!$G$1,'TAM Aceite de Oliva'!F32,'TAM Aceite Virgen'!F32,'TAM Aceite Virgen Extra'!F32)</f>
        <v>0.32</v>
      </c>
      <c r="I32" s="44">
        <f>CHOOSE(Enlaces!$G$1,'TAM Aceite de Oliva'!G32,'TAM Aceite Virgen'!G32,'TAM Aceite Virgen Extra'!G32)</f>
        <v>0</v>
      </c>
      <c r="J32" s="44">
        <f>CHOOSE(Enlaces!$G$1,'TAM Aceite de Oliva'!H32,'TAM Aceite Virgen'!H32,'TAM Aceite Virgen Extra'!H32)</f>
        <v>0</v>
      </c>
      <c r="K32" s="44">
        <f>CHOOSE(Enlaces!$G$1,'TAM Aceite de Oliva'!I32,'TAM Aceite Virgen'!I32,'TAM Aceite Virgen Extra'!I32)</f>
        <v>0.05</v>
      </c>
      <c r="L32" s="44">
        <f>CHOOSE(Enlaces!$G$1,'TAM Aceite de Oliva'!J32,'TAM Aceite Virgen'!J32,'TAM Aceite Virgen Extra'!J32)</f>
        <v>0.14000000000000001</v>
      </c>
      <c r="M32" s="44">
        <f>CHOOSE(Enlaces!$G$1,'TAM Aceite de Oliva'!K32,'TAM Aceite Virgen'!K32,'TAM Aceite Virgen Extra'!K32)</f>
        <v>0.17</v>
      </c>
      <c r="N32" s="44">
        <f>CHOOSE(Enlaces!$G$1,'TAM Aceite de Oliva'!L32,'TAM Aceite Virgen'!L32,'TAM Aceite Virgen Extra'!L32)</f>
        <v>0.04</v>
      </c>
      <c r="O32" s="44">
        <f>CHOOSE(Enlaces!$G$1,'TAM Aceite de Oliva'!M32,'TAM Aceite Virgen'!M32,'TAM Aceite Virgen Extra'!M32)</f>
        <v>0.11000000000000001</v>
      </c>
      <c r="P32" s="44">
        <f>CHOOSE(Enlaces!$G$1,'TAM Aceite de Oliva'!N32,'TAM Aceite Virgen'!N32,'TAM Aceite Virgen Extra'!N32)</f>
        <v>0.06</v>
      </c>
      <c r="Q32" s="44">
        <f>CHOOSE(Enlaces!$G$1,'TAM Aceite de Oliva'!O32,'TAM Aceite Virgen'!O32,'TAM Aceite Virgen Extra'!O32)</f>
        <v>0.22</v>
      </c>
      <c r="R32" s="44">
        <f>CHOOSE(Enlaces!$G$1,'TAM Aceite de Oliva'!P32,'TAM Aceite Virgen'!P32,'TAM Aceite Virgen Extra'!P32)</f>
        <v>0.25</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5.4599999999999991</v>
      </c>
      <c r="H33" s="44">
        <f>CHOOSE(Enlaces!$G$1,'TAM Aceite de Oliva'!F33,'TAM Aceite Virgen'!F33,'TAM Aceite Virgen Extra'!F33)</f>
        <v>9.7200000000000024</v>
      </c>
      <c r="I33" s="44">
        <f>CHOOSE(Enlaces!$G$1,'TAM Aceite de Oliva'!G33,'TAM Aceite Virgen'!G33,'TAM Aceite Virgen Extra'!G33)</f>
        <v>8.009999999999998</v>
      </c>
      <c r="J33" s="44">
        <f>CHOOSE(Enlaces!$G$1,'TAM Aceite de Oliva'!H33,'TAM Aceite Virgen'!H33,'TAM Aceite Virgen Extra'!H33)</f>
        <v>7.2299999999999986</v>
      </c>
      <c r="K33" s="44">
        <f>CHOOSE(Enlaces!$G$1,'TAM Aceite de Oliva'!I33,'TAM Aceite Virgen'!I33,'TAM Aceite Virgen Extra'!I33)</f>
        <v>9.7800000000000011</v>
      </c>
      <c r="L33" s="44">
        <f>CHOOSE(Enlaces!$G$1,'TAM Aceite de Oliva'!J33,'TAM Aceite Virgen'!J33,'TAM Aceite Virgen Extra'!J33)</f>
        <v>9.99</v>
      </c>
      <c r="M33" s="44">
        <f>CHOOSE(Enlaces!$G$1,'TAM Aceite de Oliva'!K33,'TAM Aceite Virgen'!K33,'TAM Aceite Virgen Extra'!K33)</f>
        <v>7.879999999999999</v>
      </c>
      <c r="N33" s="44">
        <f>CHOOSE(Enlaces!$G$1,'TAM Aceite de Oliva'!L33,'TAM Aceite Virgen'!L33,'TAM Aceite Virgen Extra'!L33)</f>
        <v>6.9099999999999984</v>
      </c>
      <c r="O33" s="44">
        <f>CHOOSE(Enlaces!$G$1,'TAM Aceite de Oliva'!M33,'TAM Aceite Virgen'!M33,'TAM Aceite Virgen Extra'!M33)</f>
        <v>7.4899999999999984</v>
      </c>
      <c r="P33" s="44">
        <f>CHOOSE(Enlaces!$G$1,'TAM Aceite de Oliva'!N33,'TAM Aceite Virgen'!N33,'TAM Aceite Virgen Extra'!N33)</f>
        <v>8.9700000000000006</v>
      </c>
      <c r="Q33" s="44">
        <f>CHOOSE(Enlaces!$G$1,'TAM Aceite de Oliva'!O33,'TAM Aceite Virgen'!O33,'TAM Aceite Virgen Extra'!O33)</f>
        <v>7.0599999999999987</v>
      </c>
      <c r="R33" s="44">
        <f>CHOOSE(Enlaces!$G$1,'TAM Aceite de Oliva'!P33,'TAM Aceite Virgen'!P33,'TAM Aceite Virgen Extra'!P33)</f>
        <v>8.0599999999999987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6" sqref="D6"/>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7" t="s">
        <v>323</v>
      </c>
      <c r="G4" s="68"/>
      <c r="H4" s="68"/>
      <c r="I4" s="69"/>
    </row>
    <row r="5" spans="2:9" s="48" customFormat="1" ht="35.25" customHeight="1" x14ac:dyDescent="0.3">
      <c r="C5" s="49" t="s">
        <v>305</v>
      </c>
      <c r="D5" s="48" t="s">
        <v>313</v>
      </c>
      <c r="F5" s="70"/>
      <c r="G5" s="71"/>
      <c r="H5" s="71"/>
      <c r="I5" s="72"/>
    </row>
    <row r="6" spans="2:9" s="48" customFormat="1" ht="35.25" customHeight="1" x14ac:dyDescent="0.3">
      <c r="C6" s="49" t="s">
        <v>306</v>
      </c>
      <c r="D6" s="51" t="s">
        <v>315</v>
      </c>
      <c r="F6" s="70"/>
      <c r="G6" s="71"/>
      <c r="H6" s="71"/>
      <c r="I6" s="72"/>
    </row>
    <row r="7" spans="2:9" s="48" customFormat="1" ht="35.25" customHeight="1" x14ac:dyDescent="0.3">
      <c r="C7" s="49" t="s">
        <v>307</v>
      </c>
      <c r="D7" s="51" t="s">
        <v>314</v>
      </c>
      <c r="F7" s="70"/>
      <c r="G7" s="71"/>
      <c r="H7" s="71"/>
      <c r="I7" s="72"/>
    </row>
    <row r="8" spans="2:9" s="48" customFormat="1" ht="35.25" customHeight="1" x14ac:dyDescent="0.3">
      <c r="C8" s="49" t="s">
        <v>308</v>
      </c>
      <c r="D8" s="48" t="s">
        <v>316</v>
      </c>
      <c r="F8" s="70"/>
      <c r="G8" s="71"/>
      <c r="H8" s="71"/>
      <c r="I8" s="72"/>
    </row>
    <row r="9" spans="2:9" s="48" customFormat="1" ht="35.25" customHeight="1" x14ac:dyDescent="0.3">
      <c r="C9" s="49" t="s">
        <v>317</v>
      </c>
      <c r="D9" s="48" t="s">
        <v>318</v>
      </c>
      <c r="F9" s="70"/>
      <c r="G9" s="71"/>
      <c r="H9" s="71"/>
      <c r="I9" s="72"/>
    </row>
    <row r="10" spans="2:9" s="48" customFormat="1" ht="35.25" customHeight="1" x14ac:dyDescent="0.3">
      <c r="C10" s="49" t="s">
        <v>320</v>
      </c>
      <c r="D10" s="48" t="s">
        <v>319</v>
      </c>
      <c r="F10" s="70"/>
      <c r="G10" s="71"/>
      <c r="H10" s="71"/>
      <c r="I10" s="72"/>
    </row>
    <row r="11" spans="2:9" s="48" customFormat="1" ht="35.25" customHeight="1" x14ac:dyDescent="0.3">
      <c r="C11" s="49" t="s">
        <v>321</v>
      </c>
      <c r="D11" s="48" t="s">
        <v>322</v>
      </c>
      <c r="F11" s="70"/>
      <c r="G11" s="71"/>
      <c r="H11" s="71"/>
      <c r="I11" s="72"/>
    </row>
    <row r="12" spans="2:9" s="48" customFormat="1" ht="35.25" customHeight="1" thickBot="1" x14ac:dyDescent="0.35">
      <c r="C12" s="49" t="s">
        <v>324</v>
      </c>
      <c r="D12" s="48" t="s">
        <v>309</v>
      </c>
      <c r="F12" s="73"/>
      <c r="G12" s="74"/>
      <c r="H12" s="74"/>
      <c r="I12" s="75"/>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O287"/>
  <sheetViews>
    <sheetView showGridLines="0" zoomScale="70" zoomScaleNormal="70" workbookViewId="0">
      <pane xSplit="2" ySplit="3" topLeftCell="CX241" activePane="bottomRight" state="frozen"/>
      <selection activeCell="A287" sqref="A287"/>
      <selection pane="topRight" activeCell="A287" sqref="A287"/>
      <selection pane="bottomLeft" activeCell="A287" sqref="A287"/>
      <selection pane="bottomRight" activeCell="DK1" sqref="DK1:DO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19"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row>
    <row r="2" spans="1:11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row>
    <row r="3" spans="1:11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row>
    <row r="4" spans="1:11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row>
    <row r="5" spans="1:11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row>
    <row r="6" spans="1:119"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row>
    <row r="7" spans="1:11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row>
    <row r="8" spans="1:11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row>
    <row r="9" spans="1:11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row>
    <row r="10" spans="1:11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row>
    <row r="11" spans="1:11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row>
    <row r="12" spans="1:11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row>
    <row r="13" spans="1:11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row>
    <row r="14" spans="1:11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row>
    <row r="15" spans="1:11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row>
    <row r="16" spans="1:11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row>
    <row r="17" spans="1:11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row>
    <row r="18" spans="1:11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row>
    <row r="19" spans="1:11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row>
    <row r="20" spans="1:11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row>
    <row r="21" spans="1:11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row>
    <row r="22" spans="1:11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row>
    <row r="23" spans="1:11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row>
    <row r="24" spans="1:11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row>
    <row r="25" spans="1:11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row>
    <row r="26" spans="1:11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row>
    <row r="27" spans="1:11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row>
    <row r="28" spans="1:11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row>
    <row r="29" spans="1:11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row>
    <row r="30" spans="1:11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row>
    <row r="31" spans="1:11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row>
    <row r="32" spans="1:11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row>
    <row r="33" spans="1:11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row>
    <row r="34" spans="1:11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row>
    <row r="35" spans="1:11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row>
    <row r="36" spans="1:11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row>
    <row r="37" spans="1:119"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row>
    <row r="38" spans="1:119"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row>
    <row r="39" spans="1:11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row>
    <row r="40" spans="1:11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row>
    <row r="41" spans="1:119"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row>
    <row r="42" spans="1:11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row>
    <row r="43" spans="1:11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row>
    <row r="44" spans="1:119"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row>
    <row r="45" spans="1:119"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row>
    <row r="46" spans="1:119"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row>
    <row r="47" spans="1:119"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row>
    <row r="48" spans="1:119"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row>
    <row r="49" spans="1:119"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row>
    <row r="50" spans="1:119"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row>
    <row r="51" spans="1:119"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row>
    <row r="52" spans="1:119"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row>
    <row r="53" spans="1:119"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row>
    <row r="54" spans="1:119"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row>
    <row r="55" spans="1:119"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row>
    <row r="56" spans="1:119"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row>
    <row r="57" spans="1:119"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row>
    <row r="58" spans="1:119"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row>
    <row r="59" spans="1:119"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row>
    <row r="60" spans="1:119"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row>
    <row r="61" spans="1:119"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row>
    <row r="62" spans="1:119"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row>
    <row r="63" spans="1:119"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row>
    <row r="64" spans="1:119"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row>
    <row r="65" spans="1:119"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row>
    <row r="66" spans="1:119"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row>
    <row r="67" spans="1:119"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row>
    <row r="68" spans="1:119"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row>
    <row r="69" spans="1:119"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row>
    <row r="70" spans="1:119"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row>
    <row r="71" spans="1:119"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row>
    <row r="72" spans="1:119"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row>
    <row r="73" spans="1:119"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row>
    <row r="74" spans="1:119"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row>
    <row r="75" spans="1:119"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row>
    <row r="76" spans="1:119"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row>
    <row r="77" spans="1:119"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row>
    <row r="78" spans="1:119"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row>
    <row r="79" spans="1:11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row>
    <row r="80" spans="1:119"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row>
    <row r="81" spans="1:119"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row>
    <row r="82" spans="1:119"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row>
    <row r="83" spans="1:119"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row>
    <row r="84" spans="1:119"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row>
    <row r="85" spans="1:119"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row>
    <row r="86" spans="1:119"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row>
    <row r="87" spans="1:119"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row>
    <row r="88" spans="1:119"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row>
    <row r="89" spans="1:119"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row>
    <row r="90" spans="1:119"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row>
    <row r="91" spans="1:119"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row>
    <row r="92" spans="1:119"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row>
    <row r="93" spans="1:119"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row>
    <row r="94" spans="1:119"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row>
    <row r="95" spans="1:119"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row>
    <row r="96" spans="1:119"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row>
    <row r="97" spans="1:119"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row>
    <row r="98" spans="1:119"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row>
    <row r="99" spans="1:119"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row>
    <row r="100" spans="1:119"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row>
    <row r="101" spans="1:119"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row>
    <row r="102" spans="1:119"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row>
    <row r="103" spans="1:119"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row>
    <row r="104" spans="1:119"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row>
    <row r="105" spans="1:119"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row>
    <row r="106" spans="1:119"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row>
    <row r="107" spans="1:119"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row>
    <row r="108" spans="1:119"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row>
    <row r="109" spans="1:119"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row>
    <row r="110" spans="1:119"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row>
    <row r="111" spans="1:119"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row>
    <row r="112" spans="1:119"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row>
    <row r="113" spans="1:119"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row>
    <row r="114" spans="1:119"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row>
    <row r="115" spans="1:119"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row>
    <row r="116" spans="1:119"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row>
    <row r="117" spans="1:119"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row>
    <row r="118" spans="1:119"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row>
    <row r="119" spans="1:119"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row>
    <row r="120" spans="1:119"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row>
    <row r="121" spans="1:119"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row>
    <row r="122" spans="1:119"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row>
    <row r="123" spans="1:119"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row>
    <row r="124" spans="1:119"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row>
    <row r="125" spans="1:119"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row>
    <row r="126" spans="1:119"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row>
    <row r="127" spans="1:119"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row>
    <row r="128" spans="1:119"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row>
    <row r="129" spans="1:119"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row>
    <row r="130" spans="1:119"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row>
    <row r="131" spans="1:119"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row>
    <row r="132" spans="1:119"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row>
    <row r="133" spans="1:119"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row>
    <row r="134" spans="1:119"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row>
    <row r="135" spans="1:119"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row>
    <row r="136" spans="1:119"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row>
    <row r="137" spans="1:119"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row>
    <row r="138" spans="1:119"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row>
    <row r="139" spans="1:119"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row>
    <row r="140" spans="1:119"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row>
    <row r="141" spans="1:119"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row>
    <row r="142" spans="1:119"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row>
    <row r="143" spans="1:119"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row>
    <row r="144" spans="1:119"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row>
    <row r="145" spans="1:119"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row>
    <row r="146" spans="1:119"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row>
    <row r="147" spans="1:119"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row>
    <row r="148" spans="1:119"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row>
    <row r="149" spans="1:119"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row>
    <row r="150" spans="1:119"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row>
    <row r="151" spans="1:119"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row>
    <row r="152" spans="1:119"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row>
    <row r="153" spans="1:119"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row>
    <row r="154" spans="1:119"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row>
    <row r="155" spans="1:119"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row>
    <row r="156" spans="1:119"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row>
    <row r="157" spans="1:119"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row>
    <row r="158" spans="1:119"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row>
    <row r="159" spans="1:119"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row>
    <row r="160" spans="1:119"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row>
    <row r="161" spans="1:119"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row>
    <row r="162" spans="1:119"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row>
    <row r="163" spans="1:119"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row>
    <row r="164" spans="1:119"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row>
    <row r="165" spans="1:119"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row>
    <row r="166" spans="1:119"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row>
    <row r="167" spans="1:119"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row>
    <row r="168" spans="1:119"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row>
    <row r="169" spans="1:119"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row>
    <row r="170" spans="1:119"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row>
    <row r="171" spans="1:119"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row>
    <row r="172" spans="1:119"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row>
    <row r="173" spans="1:119"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row>
    <row r="174" spans="1:119"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row>
    <row r="175" spans="1:119"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row>
    <row r="176" spans="1:119"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row>
    <row r="177" spans="1:119"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row>
    <row r="178" spans="1:119"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row>
    <row r="179" spans="1:119"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row>
    <row r="180" spans="1:119"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row>
    <row r="181" spans="1:11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row>
    <row r="182" spans="1:11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row>
    <row r="183" spans="1:11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row>
    <row r="184" spans="1:11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row>
    <row r="185" spans="1:11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row>
    <row r="186" spans="1:11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row>
    <row r="187" spans="1:11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row>
    <row r="188" spans="1:119"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row>
    <row r="189" spans="1:119"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row>
    <row r="190" spans="1:11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row>
    <row r="191" spans="1:11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row>
    <row r="192" spans="1:11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row>
    <row r="193" spans="1:119"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row>
    <row r="194" spans="1:119"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row>
    <row r="195" spans="1:119"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row>
    <row r="196" spans="1:119"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row>
    <row r="197" spans="1:119"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row>
    <row r="198" spans="1:119"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row>
    <row r="199" spans="1:119"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row>
    <row r="200" spans="1:119"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row>
    <row r="201" spans="1:119"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row>
    <row r="202" spans="1:119"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row>
    <row r="203" spans="1:119"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row>
    <row r="204" spans="1:119"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row>
    <row r="205" spans="1:119"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row>
    <row r="206" spans="1:11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row>
    <row r="207" spans="1:119"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row>
    <row r="208" spans="1:11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row>
    <row r="209" spans="1:11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row>
    <row r="210" spans="1:119"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row>
    <row r="211" spans="1:11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row>
    <row r="212" spans="1:11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row>
    <row r="213" spans="1:119"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row>
    <row r="214" spans="1:119"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row>
    <row r="215" spans="1:119"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row>
    <row r="216" spans="1:11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row>
    <row r="217" spans="1:119"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row>
    <row r="218" spans="1:11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row>
    <row r="219" spans="1:11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row>
    <row r="220" spans="1:119"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row>
    <row r="221" spans="1:11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row>
    <row r="222" spans="1:11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row>
    <row r="223" spans="1:11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row>
    <row r="224" spans="1:119"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row>
    <row r="225" spans="1:11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row>
    <row r="226" spans="1:11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row>
    <row r="227" spans="1:11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row>
    <row r="228" spans="1:11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row>
    <row r="229" spans="1:11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row>
    <row r="230" spans="1:119"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row>
    <row r="231" spans="1:119"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row>
    <row r="232" spans="1:11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row>
    <row r="233" spans="1:119"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row>
    <row r="234" spans="1:119"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row>
    <row r="235" spans="1:119"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row>
    <row r="236" spans="1:11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row>
    <row r="237" spans="1:11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row>
    <row r="238" spans="1:11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row>
    <row r="239" spans="1:119"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row>
    <row r="240" spans="1:11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row>
    <row r="241" spans="1:11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row>
    <row r="242" spans="1:11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row>
    <row r="243" spans="1:119"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row>
    <row r="244" spans="1:119"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row>
    <row r="245" spans="1:119"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row>
    <row r="246" spans="1:11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row>
    <row r="247" spans="1:119"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row>
    <row r="248" spans="1:11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row>
    <row r="249" spans="1:11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row>
    <row r="250" spans="1:11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row>
    <row r="251" spans="1:11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row>
    <row r="252" spans="1:11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row>
    <row r="253" spans="1:11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row>
    <row r="254" spans="1:119"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row>
    <row r="255" spans="1:119"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row>
    <row r="256" spans="1:119"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row>
    <row r="257" spans="1:119"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row>
    <row r="259" spans="1:11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row>
    <row r="260" spans="1:119"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row>
    <row r="261" spans="1:11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row>
    <row r="262" spans="1:119"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row>
    <row r="263" spans="1:119"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row>
    <row r="264" spans="1:119"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row>
    <row r="265" spans="1:119"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row>
    <row r="266" spans="1:119"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row>
    <row r="267" spans="1:119"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row>
    <row r="268" spans="1:119"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row>
    <row r="269" spans="1:119"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row>
    <row r="270" spans="1:119"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row>
    <row r="271" spans="1:119"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row>
    <row r="272" spans="1:119"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row>
    <row r="273" spans="1:119"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row>
    <row r="274" spans="1:119"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row>
    <row r="275" spans="1:119"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row>
    <row r="276" spans="1:119"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row>
    <row r="277" spans="1:119"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row>
    <row r="278" spans="1:119"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row>
    <row r="279" spans="1:119"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row>
    <row r="280" spans="1:119"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row>
    <row r="281" spans="1:119"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row>
    <row r="282" spans="1:119"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row>
    <row r="283" spans="1:119"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row>
    <row r="284" spans="1:119"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row>
    <row r="285" spans="1:119"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row>
    <row r="287" spans="1:119"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row>
  </sheetData>
  <mergeCells count="1">
    <mergeCell ref="A260:B260"/>
  </mergeCells>
  <conditionalFormatting sqref="BA287:BD287">
    <cfRule type="cellIs" dxfId="156" priority="49" operator="greaterThan">
      <formula>100.1</formula>
    </cfRule>
    <cfRule type="cellIs" dxfId="155" priority="50" operator="greaterThan">
      <formula>99.8</formula>
    </cfRule>
    <cfRule type="cellIs" dxfId="154" priority="51" operator="lessThan">
      <formula>99.8</formula>
    </cfRule>
  </conditionalFormatting>
  <conditionalFormatting sqref="BH287:BK287">
    <cfRule type="cellIs" dxfId="153" priority="46" operator="greaterThan">
      <formula>100.1</formula>
    </cfRule>
    <cfRule type="cellIs" dxfId="152" priority="47" operator="greaterThan">
      <formula>99.8</formula>
    </cfRule>
    <cfRule type="cellIs" dxfId="151" priority="48" operator="lessThan">
      <formula>99.8</formula>
    </cfRule>
  </conditionalFormatting>
  <conditionalFormatting sqref="BO287:BR287">
    <cfRule type="cellIs" dxfId="150" priority="43" operator="greaterThan">
      <formula>100.1</formula>
    </cfRule>
    <cfRule type="cellIs" dxfId="149" priority="44" operator="greaterThan">
      <formula>99.8</formula>
    </cfRule>
    <cfRule type="cellIs" dxfId="148" priority="45" operator="lessThan">
      <formula>99.8</formula>
    </cfRule>
  </conditionalFormatting>
  <conditionalFormatting sqref="BV287:BY287">
    <cfRule type="cellIs" dxfId="147" priority="40" operator="greaterThan">
      <formula>100.1</formula>
    </cfRule>
    <cfRule type="cellIs" dxfId="146" priority="41" operator="greaterThan">
      <formula>99.8</formula>
    </cfRule>
    <cfRule type="cellIs" dxfId="145" priority="42" operator="lessThan">
      <formula>99.8</formula>
    </cfRule>
  </conditionalFormatting>
  <conditionalFormatting sqref="AT287:AW287">
    <cfRule type="cellIs" dxfId="144" priority="37" operator="greaterThan">
      <formula>100.1</formula>
    </cfRule>
    <cfRule type="cellIs" dxfId="143" priority="38" operator="greaterThan">
      <formula>99.8</formula>
    </cfRule>
    <cfRule type="cellIs" dxfId="142" priority="39" operator="lessThan">
      <formula>99.8</formula>
    </cfRule>
  </conditionalFormatting>
  <conditionalFormatting sqref="AM287:AP287">
    <cfRule type="cellIs" dxfId="141" priority="34" operator="greaterThan">
      <formula>100.1</formula>
    </cfRule>
    <cfRule type="cellIs" dxfId="140" priority="35" operator="greaterThan">
      <formula>99.8</formula>
    </cfRule>
    <cfRule type="cellIs" dxfId="139" priority="36" operator="lessThan">
      <formula>99.8</formula>
    </cfRule>
  </conditionalFormatting>
  <conditionalFormatting sqref="AF287:AI287">
    <cfRule type="cellIs" dxfId="138" priority="31" operator="greaterThan">
      <formula>100.1</formula>
    </cfRule>
    <cfRule type="cellIs" dxfId="137" priority="32" operator="greaterThan">
      <formula>99.8</formula>
    </cfRule>
    <cfRule type="cellIs" dxfId="136" priority="33" operator="lessThan">
      <formula>99.8</formula>
    </cfRule>
  </conditionalFormatting>
  <conditionalFormatting sqref="Y287:AB287">
    <cfRule type="cellIs" dxfId="135" priority="28" operator="greaterThan">
      <formula>100.1</formula>
    </cfRule>
    <cfRule type="cellIs" dxfId="134" priority="29" operator="greaterThan">
      <formula>99.8</formula>
    </cfRule>
    <cfRule type="cellIs" dxfId="133" priority="30" operator="lessThan">
      <formula>99.8</formula>
    </cfRule>
  </conditionalFormatting>
  <conditionalFormatting sqref="R287:U287">
    <cfRule type="cellIs" dxfId="132" priority="25" operator="greaterThan">
      <formula>100.1</formula>
    </cfRule>
    <cfRule type="cellIs" dxfId="131" priority="26" operator="greaterThan">
      <formula>99.8</formula>
    </cfRule>
    <cfRule type="cellIs" dxfId="130" priority="27" operator="lessThan">
      <formula>99.8</formula>
    </cfRule>
  </conditionalFormatting>
  <conditionalFormatting sqref="K287:N287">
    <cfRule type="cellIs" dxfId="129" priority="22" operator="greaterThan">
      <formula>100.1</formula>
    </cfRule>
    <cfRule type="cellIs" dxfId="128" priority="23" operator="greaterThan">
      <formula>99.8</formula>
    </cfRule>
    <cfRule type="cellIs" dxfId="127" priority="24" operator="lessThan">
      <formula>99.8</formula>
    </cfRule>
  </conditionalFormatting>
  <conditionalFormatting sqref="D287:G287">
    <cfRule type="cellIs" dxfId="126" priority="19" operator="greaterThan">
      <formula>100.1</formula>
    </cfRule>
    <cfRule type="cellIs" dxfId="125" priority="20" operator="greaterThan">
      <formula>99.8</formula>
    </cfRule>
    <cfRule type="cellIs" dxfId="124" priority="21" operator="lessThan">
      <formula>99.8</formula>
    </cfRule>
  </conditionalFormatting>
  <conditionalFormatting sqref="CC287:CF287">
    <cfRule type="cellIs" dxfId="123" priority="16" operator="greaterThan">
      <formula>100.1</formula>
    </cfRule>
    <cfRule type="cellIs" dxfId="122" priority="17" operator="greaterThan">
      <formula>99.8</formula>
    </cfRule>
    <cfRule type="cellIs" dxfId="121" priority="18" operator="lessThan">
      <formula>99.8</formula>
    </cfRule>
  </conditionalFormatting>
  <conditionalFormatting sqref="CJ287:CM287">
    <cfRule type="cellIs" dxfId="120" priority="13" operator="greaterThan">
      <formula>100.1</formula>
    </cfRule>
    <cfRule type="cellIs" dxfId="119" priority="14" operator="greaterThan">
      <formula>99.8</formula>
    </cfRule>
    <cfRule type="cellIs" dxfId="118" priority="15" operator="lessThan">
      <formula>99.8</formula>
    </cfRule>
  </conditionalFormatting>
  <conditionalFormatting sqref="CQ287:CT287">
    <cfRule type="cellIs" dxfId="117" priority="10" operator="greaterThan">
      <formula>100.1</formula>
    </cfRule>
    <cfRule type="cellIs" dxfId="116" priority="11" operator="greaterThan">
      <formula>99.8</formula>
    </cfRule>
    <cfRule type="cellIs" dxfId="115" priority="12" operator="lessThan">
      <formula>99.8</formula>
    </cfRule>
  </conditionalFormatting>
  <conditionalFormatting sqref="CX287:DA287">
    <cfRule type="cellIs" dxfId="114" priority="7" operator="greaterThan">
      <formula>100.1</formula>
    </cfRule>
    <cfRule type="cellIs" dxfId="113" priority="8" operator="greaterThan">
      <formula>99.8</formula>
    </cfRule>
    <cfRule type="cellIs" dxfId="112" priority="9" operator="lessThan">
      <formula>99.8</formula>
    </cfRule>
  </conditionalFormatting>
  <conditionalFormatting sqref="DE287:DH287">
    <cfRule type="cellIs" dxfId="111" priority="4" operator="greaterThan">
      <formula>100.1</formula>
    </cfRule>
    <cfRule type="cellIs" dxfId="110" priority="5" operator="greaterThan">
      <formula>99.8</formula>
    </cfRule>
    <cfRule type="cellIs" dxfId="109" priority="6" operator="lessThan">
      <formula>99.8</formula>
    </cfRule>
  </conditionalFormatting>
  <conditionalFormatting sqref="DL287:DO287">
    <cfRule type="cellIs" dxfId="108" priority="1" operator="greaterThan">
      <formula>100.1</formula>
    </cfRule>
    <cfRule type="cellIs" dxfId="107" priority="2" operator="greaterThan">
      <formula>99.8</formula>
    </cfRule>
    <cfRule type="cellIs" dxfId="106"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O287"/>
  <sheetViews>
    <sheetView showGridLines="0" zoomScale="70" zoomScaleNormal="70" workbookViewId="0">
      <pane xSplit="2" ySplit="3" topLeftCell="DB241" activePane="bottomRight" state="frozen"/>
      <selection activeCell="A287" sqref="A287"/>
      <selection pane="topRight" activeCell="A287" sqref="A287"/>
      <selection pane="bottomLeft" activeCell="A287" sqref="A287"/>
      <selection pane="bottomRight" activeCell="DK1" sqref="DK1:DO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19"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row>
    <row r="2" spans="1:119"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row>
    <row r="3" spans="1:119"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row>
    <row r="4" spans="1:11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row>
    <row r="5" spans="1:11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row>
    <row r="6" spans="1:119"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row>
    <row r="7" spans="1:11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row>
    <row r="8" spans="1:11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row>
    <row r="9" spans="1:11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row>
    <row r="10" spans="1:11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row>
    <row r="11" spans="1:11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row>
    <row r="12" spans="1:11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row>
    <row r="13" spans="1:11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row>
    <row r="14" spans="1:11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row>
    <row r="15" spans="1:11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row>
    <row r="16" spans="1:11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row>
    <row r="17" spans="1:11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row>
    <row r="18" spans="1:11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row>
    <row r="19" spans="1:11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row>
    <row r="20" spans="1:11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row>
    <row r="21" spans="1:11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row>
    <row r="22" spans="1:11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row>
    <row r="23" spans="1:11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row>
    <row r="24" spans="1:119"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row>
    <row r="25" spans="1:119"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row>
    <row r="26" spans="1:11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row>
    <row r="27" spans="1:11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row>
    <row r="28" spans="1:11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row>
    <row r="29" spans="1:11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row>
    <row r="30" spans="1:11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row>
    <row r="31" spans="1:119"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row>
    <row r="32" spans="1:11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row>
    <row r="33" spans="1:11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row>
    <row r="34" spans="1:11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row>
    <row r="35" spans="1:11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row>
    <row r="36" spans="1:11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row>
    <row r="37" spans="1:119"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row>
    <row r="38" spans="1:11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row>
    <row r="39" spans="1:11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row>
    <row r="40" spans="1:11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row>
    <row r="41" spans="1:11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row>
    <row r="42" spans="1:119"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row>
    <row r="43" spans="1:11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row>
    <row r="44" spans="1:119"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row>
    <row r="45" spans="1:119"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row>
    <row r="46" spans="1:11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row>
    <row r="47" spans="1:119"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row>
    <row r="48" spans="1:119"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row>
    <row r="49" spans="1:119"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row>
    <row r="50" spans="1:11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row>
    <row r="51" spans="1:119"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row>
    <row r="52" spans="1:119"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row>
    <row r="53" spans="1:119"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row>
    <row r="54" spans="1:11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row>
    <row r="55" spans="1:119"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row>
    <row r="56" spans="1:119"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row>
    <row r="57" spans="1:119"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row>
    <row r="58" spans="1:119"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row>
    <row r="59" spans="1:119"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row>
    <row r="60" spans="1:119"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row>
    <row r="61" spans="1:119"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row>
    <row r="62" spans="1:119"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row>
    <row r="63" spans="1:119"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row>
    <row r="64" spans="1:119"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row>
    <row r="65" spans="1:119"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row>
    <row r="66" spans="1:119"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row>
    <row r="67" spans="1:119"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row>
    <row r="68" spans="1:119"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row>
    <row r="69" spans="1:119"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row>
    <row r="70" spans="1:119"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row>
    <row r="71" spans="1:119"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row>
    <row r="72" spans="1:119"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row>
    <row r="73" spans="1:119"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row>
    <row r="74" spans="1:119"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row>
    <row r="75" spans="1:119"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row>
    <row r="76" spans="1:119"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row>
    <row r="77" spans="1:119"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row>
    <row r="78" spans="1:119"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row>
    <row r="79" spans="1:119"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row>
    <row r="80" spans="1:119"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row>
    <row r="81" spans="1:119"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row>
    <row r="82" spans="1:119"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row>
    <row r="83" spans="1:119"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row>
    <row r="84" spans="1:119"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row>
    <row r="85" spans="1:119"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row>
    <row r="86" spans="1:119"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row>
    <row r="87" spans="1:119"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row>
    <row r="88" spans="1:119"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row>
    <row r="89" spans="1:119"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row>
    <row r="90" spans="1:119"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row>
    <row r="91" spans="1:119"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row>
    <row r="92" spans="1:119"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row>
    <row r="93" spans="1:119"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row>
    <row r="94" spans="1:119"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row>
    <row r="95" spans="1:119"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row>
    <row r="96" spans="1:119"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row>
    <row r="97" spans="1:119"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row>
    <row r="98" spans="1:119"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row>
    <row r="99" spans="1:119"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row>
    <row r="100" spans="1:119"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row>
    <row r="101" spans="1:11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row>
    <row r="102" spans="1:119"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row>
    <row r="103" spans="1:119"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row>
    <row r="104" spans="1:119"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row>
    <row r="105" spans="1:119"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row>
    <row r="106" spans="1:11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row>
    <row r="107" spans="1:119"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row>
    <row r="108" spans="1:119"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row>
    <row r="109" spans="1:119"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row>
    <row r="110" spans="1:119"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row>
    <row r="111" spans="1:119"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row>
    <row r="112" spans="1:119"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row>
    <row r="113" spans="1:11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row>
    <row r="114" spans="1:119"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row>
    <row r="115" spans="1:119"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row>
    <row r="116" spans="1:119"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row>
    <row r="117" spans="1:11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row>
    <row r="118" spans="1:119"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row>
    <row r="119" spans="1:119"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row>
    <row r="120" spans="1:119"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row>
    <row r="121" spans="1:11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row>
    <row r="122" spans="1:119"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row>
    <row r="123" spans="1:119"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row>
    <row r="124" spans="1:119"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row>
    <row r="125" spans="1:11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row>
    <row r="126" spans="1:11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row>
    <row r="127" spans="1:11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row>
    <row r="128" spans="1:11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row>
    <row r="129" spans="1:11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row>
    <row r="130" spans="1:119"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row>
    <row r="131" spans="1:11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row>
    <row r="132" spans="1:11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row>
    <row r="133" spans="1:11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row>
    <row r="134" spans="1:11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row>
    <row r="135" spans="1:11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row>
    <row r="136" spans="1:11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row>
    <row r="137" spans="1:11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row>
    <row r="138" spans="1:11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row>
    <row r="139" spans="1:11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row>
    <row r="140" spans="1:11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row>
    <row r="141" spans="1:11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row>
    <row r="142" spans="1:11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row>
    <row r="143" spans="1:11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row>
    <row r="144" spans="1:11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row>
    <row r="145" spans="1:11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row>
    <row r="146" spans="1:11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row>
    <row r="147" spans="1:11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row>
    <row r="148" spans="1:11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row>
    <row r="149" spans="1:11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row>
    <row r="150" spans="1:11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row>
    <row r="151" spans="1:11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row>
    <row r="152" spans="1:11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row>
    <row r="153" spans="1:11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row>
    <row r="154" spans="1:11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row>
    <row r="155" spans="1:11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row>
    <row r="156" spans="1:11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row>
    <row r="157" spans="1:11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row>
    <row r="158" spans="1:11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row>
    <row r="159" spans="1:11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row>
    <row r="160" spans="1:11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row>
    <row r="161" spans="1:119"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row>
    <row r="162" spans="1:11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row>
    <row r="163" spans="1:11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row>
    <row r="164" spans="1:11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row>
    <row r="165" spans="1:11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row>
    <row r="166" spans="1:11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row>
    <row r="167" spans="1:11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row>
    <row r="168" spans="1:11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row>
    <row r="169" spans="1:11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row>
    <row r="170" spans="1:11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row>
    <row r="171" spans="1:11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row>
    <row r="172" spans="1:11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row>
    <row r="173" spans="1:11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row>
    <row r="174" spans="1:11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row>
    <row r="175" spans="1:11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row>
    <row r="176" spans="1:11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row>
    <row r="177" spans="1:11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row>
    <row r="178" spans="1:11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row>
    <row r="179" spans="1:11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row>
    <row r="180" spans="1:11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row>
    <row r="181" spans="1:11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row>
    <row r="182" spans="1:11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row>
    <row r="183" spans="1:11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row>
    <row r="184" spans="1:11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row>
    <row r="185" spans="1:11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row>
    <row r="186" spans="1:11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row>
    <row r="187" spans="1:11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row>
    <row r="188" spans="1:119"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row>
    <row r="189" spans="1:11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row>
    <row r="190" spans="1:11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row>
    <row r="191" spans="1:11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row>
    <row r="192" spans="1:11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row>
    <row r="193" spans="1:11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row>
    <row r="194" spans="1:11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row>
    <row r="195" spans="1:11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row>
    <row r="196" spans="1:11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row>
    <row r="197" spans="1:11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row>
    <row r="198" spans="1:11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row>
    <row r="199" spans="1:11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row>
    <row r="200" spans="1:11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row>
    <row r="201" spans="1:11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row>
    <row r="202" spans="1:11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row>
    <row r="203" spans="1:11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row>
    <row r="204" spans="1:11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row>
    <row r="205" spans="1:119"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row>
    <row r="206" spans="1:11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row>
    <row r="207" spans="1:11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row>
    <row r="208" spans="1:11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row>
    <row r="209" spans="1:11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row>
    <row r="210" spans="1:11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row>
    <row r="211" spans="1:11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row>
    <row r="212" spans="1:11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row>
    <row r="213" spans="1:11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row>
    <row r="214" spans="1:11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row>
    <row r="215" spans="1:11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row>
    <row r="216" spans="1:119"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row>
    <row r="217" spans="1:11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row>
    <row r="218" spans="1:11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row>
    <row r="219" spans="1:11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row>
    <row r="220" spans="1:11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row>
    <row r="221" spans="1:119"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row>
    <row r="222" spans="1:11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row>
    <row r="223" spans="1:11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row>
    <row r="224" spans="1:11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row>
    <row r="225" spans="1:11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row>
    <row r="226" spans="1:11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row>
    <row r="227" spans="1:11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row>
    <row r="228" spans="1:11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row>
    <row r="229" spans="1:11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row>
    <row r="230" spans="1:11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row>
    <row r="231" spans="1:119"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row>
    <row r="232" spans="1:11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row>
    <row r="233" spans="1:11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row>
    <row r="234" spans="1:11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row>
    <row r="235" spans="1:11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row>
    <row r="236" spans="1:11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row>
    <row r="237" spans="1:11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row>
    <row r="238" spans="1:11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row>
    <row r="239" spans="1:11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row>
    <row r="240" spans="1:11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row>
    <row r="241" spans="1:11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row>
    <row r="242" spans="1:11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row>
    <row r="243" spans="1:11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row>
    <row r="244" spans="1:11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row>
    <row r="245" spans="1:11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row>
    <row r="246" spans="1:11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row>
    <row r="247" spans="1:11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row>
    <row r="248" spans="1:11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row>
    <row r="249" spans="1:11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row>
    <row r="250" spans="1:119"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row>
    <row r="251" spans="1:11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row>
    <row r="252" spans="1:11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row>
    <row r="253" spans="1:119"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row>
    <row r="254" spans="1:119"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row>
    <row r="255" spans="1:11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row>
    <row r="256" spans="1:11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row>
    <row r="257" spans="1:119"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row>
    <row r="259" spans="1:11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row>
    <row r="260" spans="1:119"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row>
    <row r="261" spans="1:11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row>
    <row r="262" spans="1:119" x14ac:dyDescent="0.3">
      <c r="A262" s="14">
        <f>'TAM Aceite Virgen'!B10</f>
        <v>0</v>
      </c>
      <c r="B262" s="14">
        <f>'TAM Aceite Virgen'!C10</f>
        <v>2.9</v>
      </c>
      <c r="C262" s="14"/>
      <c r="D262" s="9">
        <f>SUMIF('Aceite Virgen'!$B6:$B257,"&lt;="&amp;$B262,'Aceite Virgen'!D$6:D$257)</f>
        <v>4.18</v>
      </c>
      <c r="E262" s="9">
        <f>SUMIF('Aceite Virgen'!$B6:$B257,"&lt;="&amp;$B262,'Aceite Virgen'!E$6:E$257)</f>
        <v>8.8000000000000007</v>
      </c>
      <c r="F262" s="9">
        <f>SUMIF('Aceite Virgen'!$B6:$B257,"&lt;="&amp;$B262,'Aceite Virgen'!F$6:F$257)</f>
        <v>3.21</v>
      </c>
      <c r="G262" s="9">
        <f>SUMIF('Aceite Virgen'!$B6:$B257,"&lt;="&amp;$B262,'Aceite Virgen'!G$6:G$257)</f>
        <v>0</v>
      </c>
      <c r="H262" s="14"/>
      <c r="I262" s="14"/>
      <c r="J262" s="14"/>
      <c r="K262" s="9">
        <f>SUMIF('Aceite Virgen'!$B6:$B257,"&lt;="&amp;$B262,'Aceite Virgen'!K$6:K$257)</f>
        <v>2.92</v>
      </c>
      <c r="L262" s="9">
        <f>SUMIF('Aceite Virgen'!$B6:$B257,"&lt;="&amp;$B262,'Aceite Virgen'!L$6:L$257)</f>
        <v>3.5599999999999996</v>
      </c>
      <c r="M262" s="9">
        <f>SUMIF('Aceite Virgen'!$B6:$B257,"&lt;="&amp;$B262,'Aceite Virgen'!M$6:M$257)</f>
        <v>2.94</v>
      </c>
      <c r="N262" s="9">
        <f>SUMIF('Aceite Virgen'!$B6:$B257,"&lt;="&amp;$B262,'Aceite Virgen'!N$6:N$257)</f>
        <v>0</v>
      </c>
      <c r="O262" s="14"/>
      <c r="P262" s="14"/>
      <c r="Q262" s="14"/>
      <c r="R262" s="9">
        <f>SUMIF('Aceite Virgen'!$B6:$B257,"&lt;="&amp;$B262,'Aceite Virgen'!R$6:R$257)</f>
        <v>3.8000000000000003</v>
      </c>
      <c r="S262" s="9">
        <f>SUMIF('Aceite Virgen'!$B6:$B257,"&lt;="&amp;$B262,'Aceite Virgen'!S$6:S$257)</f>
        <v>5.5</v>
      </c>
      <c r="T262" s="9">
        <f>SUMIF('Aceite Virgen'!$B6:$B257,"&lt;="&amp;$B262,'Aceite Virgen'!T$6:T$257)</f>
        <v>3.8300000000000005</v>
      </c>
      <c r="U262" s="9">
        <f>SUMIF('Aceite Virgen'!$B6:$B257,"&lt;="&amp;$B262,'Aceite Virgen'!U$6:U$257)</f>
        <v>0</v>
      </c>
      <c r="V262" s="14"/>
      <c r="W262" s="14"/>
      <c r="X262" s="14"/>
      <c r="Y262" s="9">
        <f>SUMIF('Aceite Virgen'!$B6:$B257,"&lt;="&amp;$B262,'Aceite Virgen'!Y$6:Y$257)</f>
        <v>3.77</v>
      </c>
      <c r="Z262" s="9">
        <f>SUMIF('Aceite Virgen'!$B6:$B257,"&lt;="&amp;$B262,'Aceite Virgen'!Z$6:Z$257)</f>
        <v>12.32</v>
      </c>
      <c r="AA262" s="9">
        <f>SUMIF('Aceite Virgen'!$B6:$B257,"&lt;="&amp;$B262,'Aceite Virgen'!AA$6:AA$257)</f>
        <v>1.68</v>
      </c>
      <c r="AB262" s="9">
        <f>SUMIF('Aceite Virgen'!$B6:$B257,"&lt;="&amp;$B262,'Aceite Virgen'!AB$6:AB$257)</f>
        <v>1.68</v>
      </c>
      <c r="AC262" s="14"/>
      <c r="AD262" s="14"/>
      <c r="AE262" s="14"/>
      <c r="AF262" s="9">
        <f>SUMIF('Aceite Virgen'!$B6:$B257,"&lt;="&amp;$B262,'Aceite Virgen'!AF$6:AF$257)</f>
        <v>1.3900000000000003</v>
      </c>
      <c r="AG262" s="9">
        <f>SUMIF('Aceite Virgen'!$B6:$B257,"&lt;="&amp;$B262,'Aceite Virgen'!AG$6:AG$257)</f>
        <v>1.78</v>
      </c>
      <c r="AH262" s="9">
        <f>SUMIF('Aceite Virgen'!$B6:$B257,"&lt;="&amp;$B262,'Aceite Virgen'!AH$6:AH$257)</f>
        <v>1.19</v>
      </c>
      <c r="AI262" s="9">
        <f>SUMIF('Aceite Virgen'!$B6:$B257,"&lt;="&amp;$B262,'Aceite Virgen'!AI$6:AI$257)</f>
        <v>0</v>
      </c>
      <c r="AJ262" s="14"/>
      <c r="AK262" s="14"/>
      <c r="AL262" s="14"/>
      <c r="AM262" s="9">
        <f>SUMIF('Aceite Virgen'!$B6:$B257,"&lt;="&amp;$B262,'Aceite Virgen'!AM$6:AM$257)</f>
        <v>1.86</v>
      </c>
      <c r="AN262" s="9">
        <f>SUMIF('Aceite Virgen'!$B6:$B257,"&lt;="&amp;$B262,'Aceite Virgen'!AN$6:AN$257)</f>
        <v>1.4</v>
      </c>
      <c r="AO262" s="9">
        <f>SUMIF('Aceite Virgen'!$B6:$B257,"&lt;="&amp;$B262,'Aceite Virgen'!AO$6:AO$257)</f>
        <v>1.79</v>
      </c>
      <c r="AP262" s="9">
        <f>SUMIF('Aceite Virgen'!$B6:$B257,"&lt;="&amp;$B262,'Aceite Virgen'!AP$6:AP$257)</f>
        <v>1.36</v>
      </c>
      <c r="AQ262" s="14"/>
      <c r="AR262" s="14"/>
      <c r="AT262" s="9">
        <f>SUMIF('Aceite Virgen'!$B6:$B257,"&lt;="&amp;$B262,'Aceite Virgen'!AT$6:AT$257)</f>
        <v>1.93</v>
      </c>
      <c r="AU262" s="9">
        <f>SUMIF('Aceite Virgen'!$B6:$B257,"&lt;="&amp;$B262,'Aceite Virgen'!AU$6:AU$257)</f>
        <v>0</v>
      </c>
      <c r="AV262" s="9">
        <f>SUMIF('Aceite Virgen'!$B6:$B257,"&lt;="&amp;$B262,'Aceite Virgen'!AV$6:AV$257)</f>
        <v>1.5000000000000002</v>
      </c>
      <c r="AW262" s="9">
        <f>SUMIF('Aceite Virgen'!$B6:$B257,"&lt;="&amp;$B262,'Aceite Virgen'!AW$6:AW$257)</f>
        <v>0</v>
      </c>
      <c r="BA262" s="9">
        <f>SUMIF('Aceite Virgen'!$B6:$B257,"&lt;="&amp;$B262,'Aceite Virgen'!BA$6:BA$257)</f>
        <v>1.3900000000000001</v>
      </c>
      <c r="BB262" s="9">
        <f>SUMIF('Aceite Virgen'!$B6:$B257,"&lt;="&amp;$B262,'Aceite Virgen'!BB$6:BB$257)</f>
        <v>2.13</v>
      </c>
      <c r="BC262" s="9">
        <f>SUMIF('Aceite Virgen'!$B6:$B257,"&lt;="&amp;$B262,'Aceite Virgen'!BC$6:BC$257)</f>
        <v>1.37</v>
      </c>
      <c r="BD262" s="9">
        <f>SUMIF('Aceite Virgen'!$B6:$B257,"&lt;="&amp;$B262,'Aceite Virgen'!BD$6:BD$257)</f>
        <v>0</v>
      </c>
      <c r="BH262" s="9">
        <f>SUMIF('Aceite Virgen'!$B6:$B257,"&lt;="&amp;$B262,'Aceite Virgen'!BH$6:BH$257)</f>
        <v>1.3900000000000001</v>
      </c>
      <c r="BI262" s="9">
        <f>SUMIF('Aceite Virgen'!$B6:$B257,"&lt;="&amp;$B262,'Aceite Virgen'!BI$6:BI$257)</f>
        <v>3.08</v>
      </c>
      <c r="BJ262" s="9">
        <f>SUMIF('Aceite Virgen'!$B6:$B257,"&lt;="&amp;$B262,'Aceite Virgen'!BJ$6:BJ$257)</f>
        <v>0.89999999999999991</v>
      </c>
      <c r="BK262" s="9">
        <f>SUMIF('Aceite Virgen'!$B6:$B257,"&lt;="&amp;$B262,'Aceite Virgen'!BK$6:BK$257)</f>
        <v>0</v>
      </c>
      <c r="BO262" s="9">
        <f>SUMIF('Aceite Virgen'!$B6:$B257,"&lt;="&amp;$B262,'Aceite Virgen'!BO$6:BO$257)</f>
        <v>1.2900000000000003</v>
      </c>
      <c r="BP262" s="9">
        <f>SUMIF('Aceite Virgen'!$B6:$B257,"&lt;="&amp;$B262,'Aceite Virgen'!BP$6:BP$257)</f>
        <v>5.31</v>
      </c>
      <c r="BQ262" s="9">
        <f>SUMIF('Aceite Virgen'!$B6:$B257,"&lt;="&amp;$B262,'Aceite Virgen'!BQ$6:BQ$257)</f>
        <v>1</v>
      </c>
      <c r="BR262" s="9">
        <f>SUMIF('Aceite Virgen'!$B6:$B257,"&lt;="&amp;$B262,'Aceite Virgen'!BR$6:BR$257)</f>
        <v>0</v>
      </c>
      <c r="BV262" s="9">
        <f>SUMIF('Aceite Virgen'!$B6:$B257,"&lt;="&amp;$B262,'Aceite Virgen'!BV$6:BV$257)</f>
        <v>1.9200000000000002</v>
      </c>
      <c r="BW262" s="9">
        <f>SUMIF('Aceite Virgen'!$B6:$B257,"&lt;="&amp;$B262,'Aceite Virgen'!BW$6:BW$257)</f>
        <v>0</v>
      </c>
      <c r="BX262" s="9">
        <f>SUMIF('Aceite Virgen'!$B6:$B257,"&lt;="&amp;$B262,'Aceite Virgen'!BX$6:BX$257)</f>
        <v>0.76</v>
      </c>
      <c r="BY262" s="9">
        <f>SUMIF('Aceite Virgen'!$B6:$B257,"&lt;="&amp;$B262,'Aceite Virgen'!BY$6:BY$257)</f>
        <v>0</v>
      </c>
      <c r="CC262" s="9">
        <f>SUMIF('Aceite Virgen'!$B6:$B257,"&lt;="&amp;$B262,'Aceite Virgen'!CC$6:CC$257)</f>
        <v>0.92999999999999994</v>
      </c>
      <c r="CD262" s="9">
        <f>SUMIF('Aceite Virgen'!$B6:$B257,"&lt;="&amp;$B262,'Aceite Virgen'!CD$6:CD$257)</f>
        <v>1.43</v>
      </c>
      <c r="CE262" s="9">
        <f>SUMIF('Aceite Virgen'!$B6:$B257,"&lt;="&amp;$B262,'Aceite Virgen'!CE$6:CE$257)</f>
        <v>0.85000000000000009</v>
      </c>
      <c r="CF262" s="9">
        <f>SUMIF('Aceite Virgen'!$B6:$B257,"&lt;="&amp;$B262,'Aceite Virgen'!CF$6:CF$257)</f>
        <v>0</v>
      </c>
      <c r="CJ262" s="9">
        <f>SUMIF('Aceite Virgen'!$B6:$B257,"&lt;="&amp;$B262,'Aceite Virgen'!CJ$6:CJ$257)</f>
        <v>2.06</v>
      </c>
      <c r="CK262" s="9">
        <f>SUMIF('Aceite Virgen'!$B6:$B257,"&lt;="&amp;$B262,'Aceite Virgen'!CK$6:CK$257)</f>
        <v>2.21</v>
      </c>
      <c r="CL262" s="9">
        <f>SUMIF('Aceite Virgen'!$B6:$B257,"&lt;="&amp;$B262,'Aceite Virgen'!CL$6:CL$257)</f>
        <v>2.0900000000000003</v>
      </c>
      <c r="CM262" s="9">
        <f>SUMIF('Aceite Virgen'!$B6:$B257,"&lt;="&amp;$B262,'Aceite Virgen'!CM$6:CM$257)</f>
        <v>0</v>
      </c>
      <c r="CQ262" s="9">
        <f>SUMIF('Aceite Virgen'!$B6:$B257,"&lt;="&amp;$B262,'Aceite Virgen'!CQ$6:CQ$257)</f>
        <v>4.21</v>
      </c>
      <c r="CR262" s="9">
        <f>SUMIF('Aceite Virgen'!$B6:$B257,"&lt;="&amp;$B262,'Aceite Virgen'!CR$6:CR$257)</f>
        <v>4.7699999999999996</v>
      </c>
      <c r="CS262" s="9">
        <f>SUMIF('Aceite Virgen'!$B6:$B257,"&lt;="&amp;$B262,'Aceite Virgen'!CS$6:CS$257)</f>
        <v>3.9199999999999995</v>
      </c>
      <c r="CT262" s="9">
        <f>SUMIF('Aceite Virgen'!$B6:$B257,"&lt;="&amp;$B262,'Aceite Virgen'!CT$6:CT$257)</f>
        <v>1.91</v>
      </c>
      <c r="CX262" s="9">
        <f>SUMIF('Aceite Virgen'!$B6:$B257,"&lt;="&amp;$B262,'Aceite Virgen'!CX$6:CX$257)</f>
        <v>2.29</v>
      </c>
      <c r="CY262" s="9">
        <f>SUMIF('Aceite Virgen'!$B6:$B257,"&lt;="&amp;$B262,'Aceite Virgen'!CY$6:CY$257)</f>
        <v>1.05</v>
      </c>
      <c r="CZ262" s="9">
        <f>SUMIF('Aceite Virgen'!$B6:$B257,"&lt;="&amp;$B262,'Aceite Virgen'!CZ$6:CZ$257)</f>
        <v>2.97</v>
      </c>
      <c r="DA262" s="9">
        <f>SUMIF('Aceite Virgen'!$B6:$B257,"&lt;="&amp;$B262,'Aceite Virgen'!DA$6:DA$257)</f>
        <v>0</v>
      </c>
      <c r="DE262" s="9">
        <f>SUMIF('Aceite Virgen'!$B6:$B257,"&lt;="&amp;$B262,'Aceite Virgen'!DE$6:DE$257)</f>
        <v>4.38</v>
      </c>
      <c r="DF262" s="9">
        <f>SUMIF('Aceite Virgen'!$B6:$B257,"&lt;="&amp;$B262,'Aceite Virgen'!DF$6:DF$257)</f>
        <v>10.77</v>
      </c>
      <c r="DG262" s="9">
        <f>SUMIF('Aceite Virgen'!$B6:$B257,"&lt;="&amp;$B262,'Aceite Virgen'!DG$6:DG$257)</f>
        <v>2.44</v>
      </c>
      <c r="DH262" s="9">
        <f>SUMIF('Aceite Virgen'!$B6:$B257,"&lt;="&amp;$B262,'Aceite Virgen'!DH$6:DH$257)</f>
        <v>0</v>
      </c>
      <c r="DL262" s="9">
        <f>SUMIF('Aceite Virgen'!$B6:$B257,"&lt;="&amp;$B262,'Aceite Virgen'!DL$6:DL$257)</f>
        <v>2.5299999999999998</v>
      </c>
      <c r="DM262" s="9">
        <f>SUMIF('Aceite Virgen'!$B6:$B257,"&lt;="&amp;$B262,'Aceite Virgen'!DM$6:DM$257)</f>
        <v>1.69</v>
      </c>
      <c r="DN262" s="9">
        <f>SUMIF('Aceite Virgen'!$B6:$B257,"&lt;="&amp;$B262,'Aceite Virgen'!DN$6:DN$257)</f>
        <v>3.1199999999999997</v>
      </c>
      <c r="DO262" s="9">
        <f>SUMIF('Aceite Virgen'!$B6:$B257,"&lt;="&amp;$B262,'Aceite Virgen'!DO$6:DO$257)</f>
        <v>0</v>
      </c>
    </row>
    <row r="263" spans="1:119" x14ac:dyDescent="0.3">
      <c r="A263" s="14">
        <f>'TAM Aceite Virgen'!B11</f>
        <v>2.9</v>
      </c>
      <c r="B263" s="14">
        <f>'TAM Aceite Virgen'!C11</f>
        <v>3</v>
      </c>
      <c r="C263" s="14"/>
      <c r="D263" s="8">
        <f>SUMIFS('Aceite Virgen'!D$6:D$257,'Aceite Virgen'!$A$6:$A$257,"&gt;="&amp;$A263,'Aceite Virgen'!$B$6:$B$257,"&lt;="&amp;$B263)</f>
        <v>0.5</v>
      </c>
      <c r="E263" s="8">
        <f>SUMIFS('Aceite Virgen'!E$6:E$257,'Aceite Virgen'!$A$6:$A$257,"&gt;="&amp;$A263,'Aceite Virgen'!$B$6:$B$257,"&lt;="&amp;$B263)</f>
        <v>2.21</v>
      </c>
      <c r="F263" s="8">
        <f>SUMIFS('Aceite Virgen'!F$6:F$257,'Aceite Virgen'!$A$6:$A$257,"&gt;="&amp;$A263,'Aceite Virgen'!$B$6:$B$257,"&lt;="&amp;$B263)</f>
        <v>0.28999999999999998</v>
      </c>
      <c r="G263" s="8">
        <f>SUMIFS('Aceite Virgen'!G$6:G$257,'Aceite Virgen'!$A$6:$A$257,"&gt;="&amp;$A263,'Aceite Virgen'!$B$6:$B$257,"&lt;="&amp;$B263)</f>
        <v>0</v>
      </c>
      <c r="H263" s="14"/>
      <c r="I263" s="14"/>
      <c r="J263" s="14"/>
      <c r="K263" s="8">
        <f>SUMIFS('Aceite Virgen'!K$6:K$257,'Aceite Virgen'!$A$6:$A$257,"&gt;="&amp;$A263,'Aceite Virgen'!$B$6:$B$257,"&lt;="&amp;$B263)</f>
        <v>0.15</v>
      </c>
      <c r="L263" s="8">
        <f>SUMIFS('Aceite Virgen'!L$6:L$257,'Aceite Virgen'!$A$6:$A$257,"&gt;="&amp;$A263,'Aceite Virgen'!$B$6:$B$257,"&lt;="&amp;$B263)</f>
        <v>0</v>
      </c>
      <c r="M263" s="8">
        <f>SUMIFS('Aceite Virgen'!M$6:M$257,'Aceite Virgen'!$A$6:$A$257,"&gt;="&amp;$A263,'Aceite Virgen'!$B$6:$B$257,"&lt;="&amp;$B263)</f>
        <v>0.19</v>
      </c>
      <c r="N263" s="8">
        <f>SUMIFS('Aceite Virgen'!N$6:N$257,'Aceite Virgen'!$A$6:$A$257,"&gt;="&amp;$A263,'Aceite Virgen'!$B$6:$B$257,"&lt;="&amp;$B263)</f>
        <v>0</v>
      </c>
      <c r="O263" s="14"/>
      <c r="P263" s="14"/>
      <c r="Q263" s="14"/>
      <c r="R263" s="8">
        <f>SUMIFS('Aceite Virgen'!R$6:R$257,'Aceite Virgen'!$A$6:$A$257,"&gt;="&amp;$A263,'Aceite Virgen'!$B$6:$B$257,"&lt;="&amp;$B263)</f>
        <v>0.22</v>
      </c>
      <c r="S263" s="8">
        <f>SUMIFS('Aceite Virgen'!S$6:S$257,'Aceite Virgen'!$A$6:$A$257,"&gt;="&amp;$A263,'Aceite Virgen'!$B$6:$B$257,"&lt;="&amp;$B263)</f>
        <v>0</v>
      </c>
      <c r="T263" s="8">
        <f>SUMIFS('Aceite Virgen'!T$6:T$257,'Aceite Virgen'!$A$6:$A$257,"&gt;="&amp;$A263,'Aceite Virgen'!$B$6:$B$257,"&lt;="&amp;$B263)</f>
        <v>0.31</v>
      </c>
      <c r="U263" s="8">
        <f>SUMIFS('Aceite Virgen'!U$6:U$257,'Aceite Virgen'!$A$6:$A$257,"&gt;="&amp;$A263,'Aceite Virgen'!$B$6:$B$257,"&lt;="&amp;$B263)</f>
        <v>0</v>
      </c>
      <c r="V263" s="14"/>
      <c r="W263" s="14"/>
      <c r="X263" s="14"/>
      <c r="Y263" s="8">
        <f>SUMIFS('Aceite Virgen'!Y$6:Y$257,'Aceite Virgen'!$A$6:$A$257,"&gt;="&amp;$A263,'Aceite Virgen'!$B$6:$B$257,"&lt;="&amp;$B263)</f>
        <v>1.1700000000000002</v>
      </c>
      <c r="Z263" s="8">
        <f>SUMIFS('Aceite Virgen'!Z$6:Z$257,'Aceite Virgen'!$A$6:$A$257,"&gt;="&amp;$A263,'Aceite Virgen'!$B$6:$B$257,"&lt;="&amp;$B263)</f>
        <v>0</v>
      </c>
      <c r="AA263" s="8">
        <f>SUMIFS('Aceite Virgen'!AA$6:AA$257,'Aceite Virgen'!$A$6:$A$257,"&gt;="&amp;$A263,'Aceite Virgen'!$B$6:$B$257,"&lt;="&amp;$B263)</f>
        <v>1.7200000000000002</v>
      </c>
      <c r="AB263" s="8">
        <f>SUMIFS('Aceite Virgen'!AB$6:AB$257,'Aceite Virgen'!$A$6:$A$257,"&gt;="&amp;$A263,'Aceite Virgen'!$B$6:$B$257,"&lt;="&amp;$B263)</f>
        <v>0</v>
      </c>
      <c r="AC263" s="14"/>
      <c r="AD263" s="14"/>
      <c r="AE263" s="14"/>
      <c r="AF263" s="8">
        <f>SUMIFS('Aceite Virgen'!AF$6:AF$257,'Aceite Virgen'!$A$6:$A$257,"&gt;="&amp;$A263,'Aceite Virgen'!$B$6:$B$257,"&lt;="&amp;$B263)</f>
        <v>0.09</v>
      </c>
      <c r="AG263" s="8">
        <f>SUMIFS('Aceite Virgen'!AG$6:AG$257,'Aceite Virgen'!$A$6:$A$257,"&gt;="&amp;$A263,'Aceite Virgen'!$B$6:$B$257,"&lt;="&amp;$B263)</f>
        <v>0.5</v>
      </c>
      <c r="AH263" s="8">
        <f>SUMIFS('Aceite Virgen'!AH$6:AH$257,'Aceite Virgen'!$A$6:$A$257,"&gt;="&amp;$A263,'Aceite Virgen'!$B$6:$B$257,"&lt;="&amp;$B263)</f>
        <v>0</v>
      </c>
      <c r="AI263" s="8">
        <f>SUMIFS('Aceite Virgen'!AI$6:AI$257,'Aceite Virgen'!$A$6:$A$257,"&gt;="&amp;$A263,'Aceite Virgen'!$B$6:$B$257,"&lt;="&amp;$B263)</f>
        <v>1.56</v>
      </c>
      <c r="AJ263" s="14"/>
      <c r="AK263" s="14"/>
      <c r="AL263" s="14"/>
      <c r="AM263" s="8">
        <f>SUMIFS('Aceite Virgen'!AM$6:AM$257,'Aceite Virgen'!$A$6:$A$257,"&gt;="&amp;$A263,'Aceite Virgen'!$B$6:$B$257,"&lt;="&amp;$B263)</f>
        <v>0.22</v>
      </c>
      <c r="AN263" s="8">
        <f>SUMIFS('Aceite Virgen'!AN$6:AN$257,'Aceite Virgen'!$A$6:$A$257,"&gt;="&amp;$A263,'Aceite Virgen'!$B$6:$B$257,"&lt;="&amp;$B263)</f>
        <v>0</v>
      </c>
      <c r="AO263" s="8">
        <f>SUMIFS('Aceite Virgen'!AO$6:AO$257,'Aceite Virgen'!$A$6:$A$257,"&gt;="&amp;$A263,'Aceite Virgen'!$B$6:$B$257,"&lt;="&amp;$B263)</f>
        <v>0.27</v>
      </c>
      <c r="AP263" s="8">
        <f>SUMIFS('Aceite Virgen'!AP$6:AP$257,'Aceite Virgen'!$A$6:$A$257,"&gt;="&amp;$A263,'Aceite Virgen'!$B$6:$B$257,"&lt;="&amp;$B263)</f>
        <v>0</v>
      </c>
      <c r="AQ263" s="14"/>
      <c r="AR263" s="14"/>
      <c r="AT263" s="8">
        <f>SUMIFS('Aceite Virgen'!AT$6:AT$257,'Aceite Virgen'!$A$6:$A$257,"&gt;="&amp;$A263,'Aceite Virgen'!$B$6:$B$257,"&lt;="&amp;$B263)</f>
        <v>0</v>
      </c>
      <c r="AU263" s="8">
        <f>SUMIFS('Aceite Virgen'!AU$6:AU$257,'Aceite Virgen'!$A$6:$A$257,"&gt;="&amp;$A263,'Aceite Virgen'!$B$6:$B$257,"&lt;="&amp;$B263)</f>
        <v>0</v>
      </c>
      <c r="AV263" s="8">
        <f>SUMIFS('Aceite Virgen'!AV$6:AV$257,'Aceite Virgen'!$A$6:$A$257,"&gt;="&amp;$A263,'Aceite Virgen'!$B$6:$B$257,"&lt;="&amp;$B263)</f>
        <v>0</v>
      </c>
      <c r="AW263" s="8">
        <f>SUMIFS('Aceite Virgen'!AW$6:AW$257,'Aceite Virgen'!$A$6:$A$257,"&gt;="&amp;$A263,'Aceite Virgen'!$B$6:$B$257,"&lt;="&amp;$B263)</f>
        <v>0</v>
      </c>
      <c r="BA263" s="8">
        <f>SUMIFS('Aceite Virgen'!BA$6:BA$257,'Aceite Virgen'!$A$6:$A$257,"&gt;="&amp;$A263,'Aceite Virgen'!$B$6:$B$257,"&lt;="&amp;$B263)</f>
        <v>0.14000000000000001</v>
      </c>
      <c r="BB263" s="8">
        <f>SUMIFS('Aceite Virgen'!BB$6:BB$257,'Aceite Virgen'!$A$6:$A$257,"&gt;="&amp;$A263,'Aceite Virgen'!$B$6:$B$257,"&lt;="&amp;$B263)</f>
        <v>1.28</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0.26</v>
      </c>
      <c r="BI263" s="8">
        <f>SUMIFS('Aceite Virgen'!BI$6:BI$257,'Aceite Virgen'!$A$6:$A$257,"&gt;="&amp;$A263,'Aceite Virgen'!$B$6:$B$257,"&lt;="&amp;$B263)</f>
        <v>3.54</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0.44</v>
      </c>
      <c r="BP263" s="8">
        <f>SUMIFS('Aceite Virgen'!BP$6:BP$257,'Aceite Virgen'!$A$6:$A$257,"&gt;="&amp;$A263,'Aceite Virgen'!$B$6:$B$257,"&lt;="&amp;$B263)</f>
        <v>3.74</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0.37</v>
      </c>
      <c r="BW263" s="8">
        <f>SUMIFS('Aceite Virgen'!BW$6:BW$257,'Aceite Virgen'!$A$6:$A$257,"&gt;="&amp;$A263,'Aceite Virgen'!$B$6:$B$257,"&lt;="&amp;$B263)</f>
        <v>3.44</v>
      </c>
      <c r="BX263" s="8">
        <f>SUMIFS('Aceite Virgen'!BX$6:BX$257,'Aceite Virgen'!$A$6:$A$257,"&gt;="&amp;$A263,'Aceite Virgen'!$B$6:$B$257,"&lt;="&amp;$B263)</f>
        <v>0</v>
      </c>
      <c r="BY263" s="8">
        <f>SUMIFS('Aceite Virgen'!BY$6:BY$257,'Aceite Virgen'!$A$6:$A$257,"&gt;="&amp;$A263,'Aceite Virgen'!$B$6:$B$257,"&lt;="&amp;$B263)</f>
        <v>1.06</v>
      </c>
      <c r="CC263" s="8">
        <f>SUMIFS('Aceite Virgen'!CC$6:CC$257,'Aceite Virgen'!$A$6:$A$257,"&gt;="&amp;$A263,'Aceite Virgen'!$B$6:$B$257,"&lt;="&amp;$B263)</f>
        <v>0.77</v>
      </c>
      <c r="CD263" s="8">
        <f>SUMIFS('Aceite Virgen'!CD$6:CD$257,'Aceite Virgen'!$A$6:$A$257,"&gt;="&amp;$A263,'Aceite Virgen'!$B$6:$B$257,"&lt;="&amp;$B263)</f>
        <v>3.95</v>
      </c>
      <c r="CE263" s="8">
        <f>SUMIFS('Aceite Virgen'!CE$6:CE$257,'Aceite Virgen'!$A$6:$A$257,"&gt;="&amp;$A263,'Aceite Virgen'!$B$6:$B$257,"&lt;="&amp;$B263)</f>
        <v>0</v>
      </c>
      <c r="CF263" s="8">
        <f>SUMIFS('Aceite Virgen'!CF$6:CF$257,'Aceite Virgen'!$A$6:$A$257,"&gt;="&amp;$A263,'Aceite Virgen'!$B$6:$B$257,"&lt;="&amp;$B263)</f>
        <v>19.18</v>
      </c>
      <c r="CJ263" s="8">
        <f>SUMIFS('Aceite Virgen'!CJ$6:CJ$257,'Aceite Virgen'!$A$6:$A$257,"&gt;="&amp;$A263,'Aceite Virgen'!$B$6:$B$257,"&lt;="&amp;$B263)</f>
        <v>1.1599999999999999</v>
      </c>
      <c r="CK263" s="8">
        <f>SUMIFS('Aceite Virgen'!CK$6:CK$257,'Aceite Virgen'!$A$6:$A$257,"&gt;="&amp;$A263,'Aceite Virgen'!$B$6:$B$257,"&lt;="&amp;$B263)</f>
        <v>4.63</v>
      </c>
      <c r="CL263" s="8">
        <f>SUMIFS('Aceite Virgen'!CL$6:CL$257,'Aceite Virgen'!$A$6:$A$257,"&gt;="&amp;$A263,'Aceite Virgen'!$B$6:$B$257,"&lt;="&amp;$B263)</f>
        <v>0.78</v>
      </c>
      <c r="CM263" s="8">
        <f>SUMIFS('Aceite Virgen'!CM$6:CM$257,'Aceite Virgen'!$A$6:$A$257,"&gt;="&amp;$A263,'Aceite Virgen'!$B$6:$B$257,"&lt;="&amp;$B263)</f>
        <v>0</v>
      </c>
      <c r="CQ263" s="8">
        <f>SUMIFS('Aceite Virgen'!CQ$6:CQ$257,'Aceite Virgen'!$A$6:$A$257,"&gt;="&amp;$A263,'Aceite Virgen'!$B$6:$B$257,"&lt;="&amp;$B263)</f>
        <v>3.34</v>
      </c>
      <c r="CR263" s="8">
        <f>SUMIFS('Aceite Virgen'!CR$6:CR$257,'Aceite Virgen'!$A$6:$A$257,"&gt;="&amp;$A263,'Aceite Virgen'!$B$6:$B$257,"&lt;="&amp;$B263)</f>
        <v>1.97</v>
      </c>
      <c r="CS263" s="8">
        <f>SUMIFS('Aceite Virgen'!CS$6:CS$257,'Aceite Virgen'!$A$6:$A$257,"&gt;="&amp;$A263,'Aceite Virgen'!$B$6:$B$257,"&lt;="&amp;$B263)</f>
        <v>3.79</v>
      </c>
      <c r="CT263" s="8">
        <f>SUMIFS('Aceite Virgen'!CT$6:CT$257,'Aceite Virgen'!$A$6:$A$257,"&gt;="&amp;$A263,'Aceite Virgen'!$B$6:$B$257,"&lt;="&amp;$B263)</f>
        <v>0</v>
      </c>
      <c r="CX263" s="8">
        <f>SUMIFS('Aceite Virgen'!CX$6:CX$257,'Aceite Virgen'!$A$6:$A$257,"&gt;="&amp;$A263,'Aceite Virgen'!$B$6:$B$257,"&lt;="&amp;$B263)</f>
        <v>2.78</v>
      </c>
      <c r="CY263" s="8">
        <f>SUMIFS('Aceite Virgen'!CY$6:CY$257,'Aceite Virgen'!$A$6:$A$257,"&gt;="&amp;$A263,'Aceite Virgen'!$B$6:$B$257,"&lt;="&amp;$B263)</f>
        <v>0</v>
      </c>
      <c r="CZ263" s="8">
        <f>SUMIFS('Aceite Virgen'!CZ$6:CZ$257,'Aceite Virgen'!$A$6:$A$257,"&gt;="&amp;$A263,'Aceite Virgen'!$B$6:$B$257,"&lt;="&amp;$B263)</f>
        <v>2.78</v>
      </c>
      <c r="DA263" s="8">
        <f>SUMIFS('Aceite Virgen'!DA$6:DA$257,'Aceite Virgen'!$A$6:$A$257,"&gt;="&amp;$A263,'Aceite Virgen'!$B$6:$B$257,"&lt;="&amp;$B263)</f>
        <v>8.16</v>
      </c>
      <c r="DE263" s="8">
        <f>SUMIFS('Aceite Virgen'!DE$6:DE$257,'Aceite Virgen'!$A$6:$A$257,"&gt;="&amp;$A263,'Aceite Virgen'!$B$6:$B$257,"&lt;="&amp;$B263)</f>
        <v>4.41</v>
      </c>
      <c r="DF263" s="8">
        <f>SUMIFS('Aceite Virgen'!DF$6:DF$257,'Aceite Virgen'!$A$6:$A$257,"&gt;="&amp;$A263,'Aceite Virgen'!$B$6:$B$257,"&lt;="&amp;$B263)</f>
        <v>6.84</v>
      </c>
      <c r="DG263" s="8">
        <f>SUMIFS('Aceite Virgen'!DG$6:DG$257,'Aceite Virgen'!$A$6:$A$257,"&gt;="&amp;$A263,'Aceite Virgen'!$B$6:$B$257,"&lt;="&amp;$B263)</f>
        <v>3.53</v>
      </c>
      <c r="DH263" s="8">
        <f>SUMIFS('Aceite Virgen'!DH$6:DH$257,'Aceite Virgen'!$A$6:$A$257,"&gt;="&amp;$A263,'Aceite Virgen'!$B$6:$B$257,"&lt;="&amp;$B263)</f>
        <v>8.86</v>
      </c>
      <c r="DL263" s="8">
        <f>SUMIFS('Aceite Virgen'!DL$6:DL$257,'Aceite Virgen'!$A$6:$A$257,"&gt;="&amp;$A263,'Aceite Virgen'!$B$6:$B$257,"&lt;="&amp;$B263)</f>
        <v>5.67</v>
      </c>
      <c r="DM263" s="8">
        <f>SUMIFS('Aceite Virgen'!DM$6:DM$257,'Aceite Virgen'!$A$6:$A$257,"&gt;="&amp;$A263,'Aceite Virgen'!$B$6:$B$257,"&lt;="&amp;$B263)</f>
        <v>10.59</v>
      </c>
      <c r="DN263" s="8">
        <f>SUMIFS('Aceite Virgen'!DN$6:DN$257,'Aceite Virgen'!$A$6:$A$257,"&gt;="&amp;$A263,'Aceite Virgen'!$B$6:$B$257,"&lt;="&amp;$B263)</f>
        <v>5.03</v>
      </c>
      <c r="DO263" s="8">
        <f>SUMIFS('Aceite Virgen'!DO$6:DO$257,'Aceite Virgen'!$A$6:$A$257,"&gt;="&amp;$A263,'Aceite Virgen'!$B$6:$B$257,"&lt;="&amp;$B263)</f>
        <v>3.04</v>
      </c>
    </row>
    <row r="264" spans="1:119" x14ac:dyDescent="0.3">
      <c r="A264" s="14">
        <f>'TAM Aceite Virgen'!B12</f>
        <v>3</v>
      </c>
      <c r="B264" s="14">
        <f>'TAM Aceite Virgen'!C12</f>
        <v>3.1</v>
      </c>
      <c r="C264" s="14"/>
      <c r="D264" s="8">
        <f>SUMIFS('Aceite Virgen'!D$6:D$257,'Aceite Virgen'!$A$6:$A$257,"&gt;="&amp;$A264,'Aceite Virgen'!$B$6:$B$257,"&lt;="&amp;$B264)</f>
        <v>2.19</v>
      </c>
      <c r="E264" s="8">
        <f>SUMIFS('Aceite Virgen'!E$6:E$257,'Aceite Virgen'!$A$6:$A$257,"&gt;="&amp;$A264,'Aceite Virgen'!$B$6:$B$257,"&lt;="&amp;$B264)</f>
        <v>2.2400000000000002</v>
      </c>
      <c r="F264" s="8">
        <f>SUMIFS('Aceite Virgen'!F$6:F$257,'Aceite Virgen'!$A$6:$A$257,"&gt;="&amp;$A264,'Aceite Virgen'!$B$6:$B$257,"&lt;="&amp;$B264)</f>
        <v>1.57</v>
      </c>
      <c r="G264" s="8">
        <f>SUMIFS('Aceite Virgen'!G$6:G$257,'Aceite Virgen'!$A$6:$A$257,"&gt;="&amp;$A264,'Aceite Virgen'!$B$6:$B$257,"&lt;="&amp;$B264)</f>
        <v>2.2799999999999998</v>
      </c>
      <c r="H264" s="14"/>
      <c r="I264" s="14"/>
      <c r="J264" s="14"/>
      <c r="K264" s="8">
        <f>SUMIFS('Aceite Virgen'!K$6:K$257,'Aceite Virgen'!$A$6:$A$257,"&gt;="&amp;$A264,'Aceite Virgen'!$B$6:$B$257,"&lt;="&amp;$B264)</f>
        <v>0.87</v>
      </c>
      <c r="L264" s="8">
        <f>SUMIFS('Aceite Virgen'!L$6:L$257,'Aceite Virgen'!$A$6:$A$257,"&gt;="&amp;$A264,'Aceite Virgen'!$B$6:$B$257,"&lt;="&amp;$B264)</f>
        <v>3.24</v>
      </c>
      <c r="M264" s="8">
        <f>SUMIFS('Aceite Virgen'!M$6:M$257,'Aceite Virgen'!$A$6:$A$257,"&gt;="&amp;$A264,'Aceite Virgen'!$B$6:$B$257,"&lt;="&amp;$B264)</f>
        <v>0.11</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0.26</v>
      </c>
      <c r="U264" s="8">
        <f>SUMIFS('Aceite Virgen'!U$6:U$257,'Aceite Virgen'!$A$6:$A$257,"&gt;="&amp;$A264,'Aceite Virgen'!$B$6:$B$257,"&lt;="&amp;$B264)</f>
        <v>0</v>
      </c>
      <c r="V264" s="14"/>
      <c r="W264" s="14"/>
      <c r="X264" s="14"/>
      <c r="Y264" s="8">
        <f>SUMIFS('Aceite Virgen'!Y$6:Y$257,'Aceite Virgen'!$A$6:$A$257,"&gt;="&amp;$A264,'Aceite Virgen'!$B$6:$B$257,"&lt;="&amp;$B264)</f>
        <v>0.46</v>
      </c>
      <c r="Z264" s="8">
        <f>SUMIFS('Aceite Virgen'!Z$6:Z$257,'Aceite Virgen'!$A$6:$A$257,"&gt;="&amp;$A264,'Aceite Virgen'!$B$6:$B$257,"&lt;="&amp;$B264)</f>
        <v>0</v>
      </c>
      <c r="AA264" s="8">
        <f>SUMIFS('Aceite Virgen'!AA$6:AA$257,'Aceite Virgen'!$A$6:$A$257,"&gt;="&amp;$A264,'Aceite Virgen'!$B$6:$B$257,"&lt;="&amp;$B264)</f>
        <v>0.68</v>
      </c>
      <c r="AB264" s="8">
        <f>SUMIFS('Aceite Virgen'!AB$6:AB$257,'Aceite Virgen'!$A$6:$A$257,"&gt;="&amp;$A264,'Aceite Virgen'!$B$6:$B$257,"&lt;="&amp;$B264)</f>
        <v>0</v>
      </c>
      <c r="AC264" s="14"/>
      <c r="AD264" s="14"/>
      <c r="AE264" s="14"/>
      <c r="AF264" s="8">
        <f>SUMIFS('Aceite Virgen'!AF$6:AF$257,'Aceite Virgen'!$A$6:$A$257,"&gt;="&amp;$A264,'Aceite Virgen'!$B$6:$B$257,"&lt;="&amp;$B264)</f>
        <v>0.32</v>
      </c>
      <c r="AG264" s="8">
        <f>SUMIFS('Aceite Virgen'!AG$6:AG$257,'Aceite Virgen'!$A$6:$A$257,"&gt;="&amp;$A264,'Aceite Virgen'!$B$6:$B$257,"&lt;="&amp;$B264)</f>
        <v>0.68</v>
      </c>
      <c r="AH264" s="8">
        <f>SUMIFS('Aceite Virgen'!AH$6:AH$257,'Aceite Virgen'!$A$6:$A$257,"&gt;="&amp;$A264,'Aceite Virgen'!$B$6:$B$257,"&lt;="&amp;$B264)</f>
        <v>0.25</v>
      </c>
      <c r="AI264" s="8">
        <f>SUMIFS('Aceite Virgen'!AI$6:AI$257,'Aceite Virgen'!$A$6:$A$257,"&gt;="&amp;$A264,'Aceite Virgen'!$B$6:$B$257,"&lt;="&amp;$B264)</f>
        <v>0</v>
      </c>
      <c r="AJ264" s="14"/>
      <c r="AK264" s="14"/>
      <c r="AL264" s="14"/>
      <c r="AM264" s="8">
        <f>SUMIFS('Aceite Virgen'!AM$6:AM$257,'Aceite Virgen'!$A$6:$A$257,"&gt;="&amp;$A264,'Aceite Virgen'!$B$6:$B$257,"&lt;="&amp;$B264)</f>
        <v>0.29000000000000004</v>
      </c>
      <c r="AN264" s="8">
        <f>SUMIFS('Aceite Virgen'!AN$6:AN$257,'Aceite Virgen'!$A$6:$A$257,"&gt;="&amp;$A264,'Aceite Virgen'!$B$6:$B$257,"&lt;="&amp;$B264)</f>
        <v>0</v>
      </c>
      <c r="AO264" s="8">
        <f>SUMIFS('Aceite Virgen'!AO$6:AO$257,'Aceite Virgen'!$A$6:$A$257,"&gt;="&amp;$A264,'Aceite Virgen'!$B$6:$B$257,"&lt;="&amp;$B264)</f>
        <v>0.25</v>
      </c>
      <c r="AP264" s="8">
        <f>SUMIFS('Aceite Virgen'!AP$6:AP$257,'Aceite Virgen'!$A$6:$A$257,"&gt;="&amp;$A264,'Aceite Virgen'!$B$6:$B$257,"&lt;="&amp;$B264)</f>
        <v>0</v>
      </c>
      <c r="AQ264" s="14"/>
      <c r="AR264" s="14"/>
      <c r="AT264" s="8">
        <f>SUMIFS('Aceite Virgen'!AT$6:AT$257,'Aceite Virgen'!$A$6:$A$257,"&gt;="&amp;$A264,'Aceite Virgen'!$B$6:$B$257,"&lt;="&amp;$B264)</f>
        <v>0.1</v>
      </c>
      <c r="AU264" s="8">
        <f>SUMIFS('Aceite Virgen'!AU$6:AU$257,'Aceite Virgen'!$A$6:$A$257,"&gt;="&amp;$A264,'Aceite Virgen'!$B$6:$B$257,"&lt;="&amp;$B264)</f>
        <v>0.56999999999999995</v>
      </c>
      <c r="AV264" s="8">
        <f>SUMIFS('Aceite Virgen'!AV$6:AV$257,'Aceite Virgen'!$A$6:$A$257,"&gt;="&amp;$A264,'Aceite Virgen'!$B$6:$B$257,"&lt;="&amp;$B264)</f>
        <v>0.05</v>
      </c>
      <c r="AW264" s="8">
        <f>SUMIFS('Aceite Virgen'!AW$6:AW$257,'Aceite Virgen'!$A$6:$A$257,"&gt;="&amp;$A264,'Aceite Virgen'!$B$6:$B$257,"&lt;="&amp;$B264)</f>
        <v>0</v>
      </c>
      <c r="BA264" s="8">
        <f>SUMIFS('Aceite Virgen'!BA$6:BA$257,'Aceite Virgen'!$A$6:$A$257,"&gt;="&amp;A264,'Aceite Virgen'!$B$6:$B$257,"&lt;="&amp;B264)</f>
        <v>0</v>
      </c>
      <c r="BB264" s="8">
        <f>SUMIFS('Aceite Virgen'!BB$6:BB$257,'Aceite Virgen'!$A$6:$A$257,"&gt;="&amp;$A264,'Aceite Virgen'!$B$6:$B$257,"&lt;="&amp;$B264)</f>
        <v>0</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0.04</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v>
      </c>
      <c r="CK264" s="8">
        <f>SUMIFS('Aceite Virgen'!CK$6:CK$257,'Aceite Virgen'!$A$6:$A$257,"&gt;="&amp;$A264,'Aceite Virgen'!$B$6:$B$257,"&lt;="&amp;$B264)</f>
        <v>0</v>
      </c>
      <c r="CL264" s="8">
        <f>SUMIFS('Aceite Virgen'!CL$6:CL$257,'Aceite Virgen'!$A$6:$A$257,"&gt;="&amp;$A264,'Aceite Virgen'!$B$6:$B$257,"&lt;="&amp;$B264)</f>
        <v>0</v>
      </c>
      <c r="CM264" s="8">
        <f>SUMIFS('Aceite Virgen'!CM$6:CM$257,'Aceite Virgen'!$A$6:$A$257,"&gt;="&amp;$A264,'Aceite Virgen'!$B$6:$B$257,"&lt;="&amp;$B264)</f>
        <v>0</v>
      </c>
      <c r="CQ264" s="8">
        <f>SUMIFS('Aceite Virgen'!CQ$6:CQ$257,'Aceite Virgen'!$A$6:$A$257,"&gt;="&amp;$A264,'Aceite Virgen'!$B$6:$B$257,"&lt;="&amp;$B264)</f>
        <v>0.86</v>
      </c>
      <c r="CR264" s="8">
        <f>SUMIFS('Aceite Virgen'!CR$6:CR$257,'Aceite Virgen'!$A$6:$A$257,"&gt;="&amp;$A264,'Aceite Virgen'!$B$6:$B$257,"&lt;="&amp;$B264)</f>
        <v>0</v>
      </c>
      <c r="CS264" s="8">
        <f>SUMIFS('Aceite Virgen'!CS$6:CS$257,'Aceite Virgen'!$A$6:$A$257,"&gt;="&amp;$A264,'Aceite Virgen'!$B$6:$B$257,"&lt;="&amp;$B264)</f>
        <v>0.90999999999999992</v>
      </c>
      <c r="CT264" s="8">
        <f>SUMIFS('Aceite Virgen'!CT$6:CT$257,'Aceite Virgen'!$A$6:$A$257,"&gt;="&amp;$A264,'Aceite Virgen'!$B$6:$B$257,"&lt;="&amp;$B264)</f>
        <v>2.13</v>
      </c>
      <c r="CX264" s="8">
        <f>SUMIFS('Aceite Virgen'!CX$6:CX$257,'Aceite Virgen'!$A$6:$A$257,"&gt;="&amp;$A264,'Aceite Virgen'!$B$6:$B$257,"&lt;="&amp;$B264)</f>
        <v>0.72</v>
      </c>
      <c r="CY264" s="8">
        <f>SUMIFS('Aceite Virgen'!CY$6:CY$257,'Aceite Virgen'!$A$6:$A$257,"&gt;="&amp;$A264,'Aceite Virgen'!$B$6:$B$257,"&lt;="&amp;$B264)</f>
        <v>0</v>
      </c>
      <c r="CZ264" s="8">
        <f>SUMIFS('Aceite Virgen'!CZ$6:CZ$257,'Aceite Virgen'!$A$6:$A$257,"&gt;="&amp;$A264,'Aceite Virgen'!$B$6:$B$257,"&lt;="&amp;$B264)</f>
        <v>1.01</v>
      </c>
      <c r="DA264" s="8">
        <f>SUMIFS('Aceite Virgen'!DA$6:DA$257,'Aceite Virgen'!$A$6:$A$257,"&gt;="&amp;$A264,'Aceite Virgen'!$B$6:$B$257,"&lt;="&amp;$B264)</f>
        <v>0</v>
      </c>
      <c r="DE264" s="8">
        <f>SUMIFS('Aceite Virgen'!DE$6:DE$257,'Aceite Virgen'!$A$6:$A$257,"&gt;="&amp;$A264,'Aceite Virgen'!$B$6:$B$257,"&lt;="&amp;$B264)</f>
        <v>0.91</v>
      </c>
      <c r="DF264" s="8">
        <f>SUMIFS('Aceite Virgen'!DF$6:DF$257,'Aceite Virgen'!$A$6:$A$257,"&gt;="&amp;$A264,'Aceite Virgen'!$B$6:$B$257,"&lt;="&amp;$B264)</f>
        <v>0.61</v>
      </c>
      <c r="DG264" s="8">
        <f>SUMIFS('Aceite Virgen'!DG$6:DG$257,'Aceite Virgen'!$A$6:$A$257,"&gt;="&amp;$A264,'Aceite Virgen'!$B$6:$B$257,"&lt;="&amp;$B264)</f>
        <v>0.92</v>
      </c>
      <c r="DH264" s="8">
        <f>SUMIFS('Aceite Virgen'!DH$6:DH$257,'Aceite Virgen'!$A$6:$A$257,"&gt;="&amp;$A264,'Aceite Virgen'!$B$6:$B$257,"&lt;="&amp;$B264)</f>
        <v>0</v>
      </c>
      <c r="DL264" s="8">
        <f>SUMIFS('Aceite Virgen'!DL$6:DL$257,'Aceite Virgen'!$A$6:$A$257,"&gt;="&amp;$A264,'Aceite Virgen'!$B$6:$B$257,"&lt;="&amp;$B264)</f>
        <v>7.48</v>
      </c>
      <c r="DM264" s="8">
        <f>SUMIFS('Aceite Virgen'!DM$6:DM$257,'Aceite Virgen'!$A$6:$A$257,"&gt;="&amp;$A264,'Aceite Virgen'!$B$6:$B$257,"&lt;="&amp;$B264)</f>
        <v>13.49</v>
      </c>
      <c r="DN264" s="8">
        <f>SUMIFS('Aceite Virgen'!DN$6:DN$257,'Aceite Virgen'!$A$6:$A$257,"&gt;="&amp;$A264,'Aceite Virgen'!$B$6:$B$257,"&lt;="&amp;$B264)</f>
        <v>0</v>
      </c>
      <c r="DO264" s="8">
        <f>SUMIFS('Aceite Virgen'!DO$6:DO$257,'Aceite Virgen'!$A$6:$A$257,"&gt;="&amp;$A264,'Aceite Virgen'!$B$6:$B$257,"&lt;="&amp;$B264)</f>
        <v>49.94</v>
      </c>
    </row>
    <row r="265" spans="1:119" x14ac:dyDescent="0.3">
      <c r="A265" s="14">
        <f>'TAM Aceite Virgen'!B13</f>
        <v>3.1</v>
      </c>
      <c r="B265" s="14">
        <f>'TAM Aceite Virgen'!C13</f>
        <v>3.2</v>
      </c>
      <c r="C265" s="14"/>
      <c r="D265" s="8">
        <f>SUMIFS('Aceite Virgen'!D$6:D$257,'Aceite Virgen'!$A$6:$A$257,"&gt;="&amp;$A265,'Aceite Virgen'!$B$6:$B$257,"&lt;="&amp;$B265)</f>
        <v>0.3</v>
      </c>
      <c r="E265" s="8">
        <f>SUMIFS('Aceite Virgen'!E$6:E$257,'Aceite Virgen'!$A$6:$A$257,"&gt;="&amp;$A265,'Aceite Virgen'!$B$6:$B$257,"&lt;="&amp;$B265)</f>
        <v>2.34</v>
      </c>
      <c r="F265" s="8">
        <f>SUMIFS('Aceite Virgen'!F$6:F$257,'Aceite Virgen'!$A$6:$A$257,"&gt;="&amp;$A265,'Aceite Virgen'!$B$6:$B$257,"&lt;="&amp;$B265)</f>
        <v>0</v>
      </c>
      <c r="G265" s="8">
        <f>SUMIFS('Aceite Virgen'!G$6:G$257,'Aceite Virgen'!$A$6:$A$257,"&gt;="&amp;$A265,'Aceite Virgen'!$B$6:$B$257,"&lt;="&amp;$B265)</f>
        <v>0</v>
      </c>
      <c r="H265" s="14"/>
      <c r="I265" s="14"/>
      <c r="J265" s="14"/>
      <c r="K265" s="8">
        <f>SUMIFS('Aceite Virgen'!K$6:K$257,'Aceite Virgen'!$A$6:$A$257,"&gt;="&amp;$A265,'Aceite Virgen'!$B$6:$B$257,"&lt;="&amp;$B265)</f>
        <v>0</v>
      </c>
      <c r="L265" s="8">
        <f>SUMIFS('Aceite Virgen'!L$6:L$257,'Aceite Virgen'!$A$6:$A$257,"&gt;="&amp;$A265,'Aceite Virgen'!$B$6:$B$257,"&lt;="&amp;$B265)</f>
        <v>0</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0.14000000000000001</v>
      </c>
      <c r="S265" s="8">
        <f>SUMIFS('Aceite Virgen'!S$6:S$257,'Aceite Virgen'!$A$6:$A$257,"&gt;="&amp;$A265,'Aceite Virgen'!$B$6:$B$257,"&lt;="&amp;$B265)</f>
        <v>0</v>
      </c>
      <c r="T265" s="8">
        <f>SUMIFS('Aceite Virgen'!T$6:T$257,'Aceite Virgen'!$A$6:$A$257,"&gt;="&amp;$A265,'Aceite Virgen'!$B$6:$B$257,"&lt;="&amp;$B265)</f>
        <v>0.19</v>
      </c>
      <c r="U265" s="8">
        <f>SUMIFS('Aceite Virgen'!U$6:U$257,'Aceite Virgen'!$A$6:$A$257,"&gt;="&amp;$A265,'Aceite Virgen'!$B$6:$B$257,"&lt;="&amp;$B265)</f>
        <v>0</v>
      </c>
      <c r="V265" s="14"/>
      <c r="W265" s="14"/>
      <c r="X265" s="14"/>
      <c r="Y265" s="8">
        <f>SUMIFS('Aceite Virgen'!Y$6:Y$257,'Aceite Virgen'!$A$6:$A$257,"&gt;="&amp;$A265,'Aceite Virgen'!$B$6:$B$257,"&lt;="&amp;$B265)</f>
        <v>0.5</v>
      </c>
      <c r="Z265" s="8">
        <f>SUMIFS('Aceite Virgen'!Z$6:Z$257,'Aceite Virgen'!$A$6:$A$257,"&gt;="&amp;$A265,'Aceite Virgen'!$B$6:$B$257,"&lt;="&amp;$B265)</f>
        <v>0</v>
      </c>
      <c r="AA265" s="8">
        <f>SUMIFS('Aceite Virgen'!AA$6:AA$257,'Aceite Virgen'!$A$6:$A$257,"&gt;="&amp;$A265,'Aceite Virgen'!$B$6:$B$257,"&lt;="&amp;$B265)</f>
        <v>0.72</v>
      </c>
      <c r="AB265" s="8">
        <f>SUMIFS('Aceite Virgen'!AB$6:AB$257,'Aceite Virgen'!$A$6:$A$257,"&gt;="&amp;$A265,'Aceite Virgen'!$B$6:$B$257,"&lt;="&amp;$B265)</f>
        <v>0</v>
      </c>
      <c r="AC265" s="14"/>
      <c r="AD265" s="14"/>
      <c r="AE265" s="14"/>
      <c r="AF265" s="8">
        <f>SUMIFS('Aceite Virgen'!AF$6:AF$257,'Aceite Virgen'!$A$6:$A$257,"&gt;="&amp;$A265,'Aceite Virgen'!$B$6:$B$257,"&lt;="&amp;$B265)</f>
        <v>0.06</v>
      </c>
      <c r="AG265" s="8">
        <f>SUMIFS('Aceite Virgen'!AG$6:AG$257,'Aceite Virgen'!$A$6:$A$257,"&gt;="&amp;$A265,'Aceite Virgen'!$B$6:$B$257,"&lt;="&amp;$B265)</f>
        <v>0</v>
      </c>
      <c r="AH265" s="8">
        <f>SUMIFS('Aceite Virgen'!AH$6:AH$257,'Aceite Virgen'!$A$6:$A$257,"&gt;="&amp;$A265,'Aceite Virgen'!$B$6:$B$257,"&lt;="&amp;$B265)</f>
        <v>0</v>
      </c>
      <c r="AI265" s="8">
        <f>SUMIFS('Aceite Virgen'!AI$6:AI$257,'Aceite Virgen'!$A$6:$A$257,"&gt;="&amp;$A265,'Aceite Virgen'!$B$6:$B$257,"&lt;="&amp;$B265)</f>
        <v>2.0499999999999998</v>
      </c>
      <c r="AJ265" s="14"/>
      <c r="AK265" s="14"/>
      <c r="AL265" s="14"/>
      <c r="AM265" s="8">
        <f>SUMIFS('Aceite Virgen'!AM$6:AM$257,'Aceite Virgen'!$A$6:$A$257,"&gt;="&amp;$A265,'Aceite Virgen'!$B$6:$B$257,"&lt;="&amp;$B265)</f>
        <v>0.05</v>
      </c>
      <c r="AN265" s="8">
        <f>SUMIFS('Aceite Virgen'!AN$6:AN$257,'Aceite Virgen'!$A$6:$A$257,"&gt;="&amp;$A265,'Aceite Virgen'!$B$6:$B$257,"&lt;="&amp;$B265)</f>
        <v>0</v>
      </c>
      <c r="AO265" s="8">
        <f>SUMIFS('Aceite Virgen'!AO$6:AO$257,'Aceite Virgen'!$A$6:$A$257,"&gt;="&amp;$A265,'Aceite Virgen'!$B$6:$B$257,"&lt;="&amp;$B265)</f>
        <v>0.06</v>
      </c>
      <c r="AP265" s="8">
        <f>SUMIFS('Aceite Virgen'!AP$6:AP$257,'Aceite Virgen'!$A$6:$A$257,"&gt;="&amp;$A265,'Aceite Virgen'!$B$6:$B$257,"&lt;="&amp;$B265)</f>
        <v>0</v>
      </c>
      <c r="AQ265" s="14"/>
      <c r="AR265" s="14"/>
      <c r="AT265" s="8">
        <f>SUMIFS('Aceite Virgen'!AT$6:AT$257,'Aceite Virgen'!$A$6:$A$257,"&gt;="&amp;$A265,'Aceite Virgen'!$B$6:$B$257,"&lt;="&amp;$B265)</f>
        <v>0</v>
      </c>
      <c r="AU265" s="8">
        <f>SUMIFS('Aceite Virgen'!AU$6:AU$257,'Aceite Virgen'!$A$6:$A$257,"&gt;="&amp;$A265,'Aceite Virgen'!$B$6:$B$257,"&lt;="&amp;$B265)</f>
        <v>0</v>
      </c>
      <c r="AV265" s="8">
        <f>SUMIFS('Aceite Virgen'!AV$6:AV$257,'Aceite Virgen'!$A$6:$A$257,"&gt;="&amp;$A265,'Aceite Virgen'!$B$6:$B$257,"&lt;="&amp;$B265)</f>
        <v>0</v>
      </c>
      <c r="AW265" s="8">
        <f>SUMIFS('Aceite Virgen'!AW$6:AW$257,'Aceite Virgen'!$A$6:$A$257,"&gt;="&amp;$A265,'Aceite Virgen'!$B$6:$B$257,"&lt;="&amp;$B265)</f>
        <v>0</v>
      </c>
      <c r="BA265" s="8">
        <f>SUMIFS('Aceite Virgen'!BA$6:BA$257,'Aceite Virgen'!$A$6:$A$257,"&gt;="&amp;A265,'Aceite Virgen'!$B$6:$B$257,"&lt;="&amp;B265)</f>
        <v>0</v>
      </c>
      <c r="BB265" s="8">
        <f>SUMIFS('Aceite Virgen'!BB$6:BB$257,'Aceite Virgen'!$A$6:$A$257,"&gt;="&amp;$A265,'Aceite Virgen'!$B$6:$B$257,"&lt;="&amp;$B265)</f>
        <v>0</v>
      </c>
      <c r="BC265" s="8">
        <f>SUMIFS('Aceite Virgen'!BC$6:BC$257,'Aceite Virgen'!$A$6:$A$257,"&gt;="&amp;$A265,'Aceite Virgen'!$B$6:$B$257,"&lt;="&amp;$B265)</f>
        <v>0</v>
      </c>
      <c r="BD265" s="8">
        <f>SUMIFS('Aceite Virgen'!BD$6:BD$257,'Aceite Virgen'!$A$6:$A$257,"&gt;="&amp;$A265,'Aceite Virgen'!$B$6:$B$257,"&lt;="&amp;$B265)</f>
        <v>0</v>
      </c>
      <c r="BH265" s="8">
        <f>SUMIFS('Aceite Virgen'!BH$6:BH$257,'Aceite Virgen'!$A$6:$A$257,"&gt;="&amp;$A265,'Aceite Virgen'!$B$6:$B$257,"&lt;="&amp;$B265)</f>
        <v>0</v>
      </c>
      <c r="BI265" s="8">
        <f>SUMIFS('Aceite Virgen'!BI$6:BI$257,'Aceite Virgen'!$A$6:$A$257,"&gt;="&amp;$A265,'Aceite Virgen'!$B$6:$B$257,"&lt;="&amp;$B265)</f>
        <v>0</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v>
      </c>
      <c r="BP265" s="8">
        <f>SUMIFS('Aceite Virgen'!BP$6:BP$257,'Aceite Virgen'!$A$6:$A$257,"&gt;="&amp;$A265,'Aceite Virgen'!$B$6:$B$257,"&lt;="&amp;$B265)</f>
        <v>0</v>
      </c>
      <c r="BQ265" s="8">
        <f>SUMIFS('Aceite Virgen'!BQ$6:BQ$257,'Aceite Virgen'!$A$6:$A$257,"&gt;="&amp;$A265,'Aceite Virgen'!$B$6:$B$257,"&lt;="&amp;$B265)</f>
        <v>0</v>
      </c>
      <c r="BR265" s="8">
        <f>SUMIFS('Aceite Virgen'!BR$6:BR$257,'Aceite Virgen'!$A$6:$A$257,"&gt;="&amp;$A265,'Aceite Virgen'!$B$6:$B$257,"&lt;="&amp;$B265)</f>
        <v>0</v>
      </c>
      <c r="BV265" s="8">
        <f>SUMIFS('Aceite Virgen'!BV$6:BV$257,'Aceite Virgen'!$A$6:$A$257,"&gt;="&amp;$A265,'Aceite Virgen'!$B$6:$B$257,"&lt;="&amp;$B265)</f>
        <v>0.09</v>
      </c>
      <c r="BW265" s="8">
        <f>SUMIFS('Aceite Virgen'!BW$6:BW$257,'Aceite Virgen'!$A$6:$A$257,"&gt;="&amp;$A265,'Aceite Virgen'!$B$6:$B$257,"&lt;="&amp;$B265)</f>
        <v>0</v>
      </c>
      <c r="BX265" s="8">
        <f>SUMIFS('Aceite Virgen'!BX$6:BX$257,'Aceite Virgen'!$A$6:$A$257,"&gt;="&amp;$A265,'Aceite Virgen'!$B$6:$B$257,"&lt;="&amp;$B265)</f>
        <v>0.11</v>
      </c>
      <c r="BY265" s="8">
        <f>SUMIFS('Aceite Virgen'!BY$6:BY$257,'Aceite Virgen'!$A$6:$A$257,"&gt;="&amp;$A265,'Aceite Virgen'!$B$6:$B$257,"&lt;="&amp;$B265)</f>
        <v>0</v>
      </c>
      <c r="CC265" s="8">
        <f>SUMIFS('Aceite Virgen'!CC$6:CC$257,'Aceite Virgen'!$A$6:$A$257,"&gt;="&amp;$A265,'Aceite Virgen'!$B$6:$B$257,"&lt;="&amp;$B265)</f>
        <v>0.3</v>
      </c>
      <c r="CD265" s="8">
        <f>SUMIFS('Aceite Virgen'!CD$6:CD$257,'Aceite Virgen'!$A$6:$A$257,"&gt;="&amp;$A265,'Aceite Virgen'!$B$6:$B$257,"&lt;="&amp;$B265)</f>
        <v>0</v>
      </c>
      <c r="CE265" s="8">
        <f>SUMIFS('Aceite Virgen'!CE$6:CE$257,'Aceite Virgen'!$A$6:$A$257,"&gt;="&amp;$A265,'Aceite Virgen'!$B$6:$B$257,"&lt;="&amp;$B265)</f>
        <v>0.27</v>
      </c>
      <c r="CF265" s="8">
        <f>SUMIFS('Aceite Virgen'!CF$6:CF$257,'Aceite Virgen'!$A$6:$A$257,"&gt;="&amp;$A265,'Aceite Virgen'!$B$6:$B$257,"&lt;="&amp;$B265)</f>
        <v>0</v>
      </c>
      <c r="CJ265" s="8">
        <f>SUMIFS('Aceite Virgen'!CJ$6:CJ$257,'Aceite Virgen'!$A$6:$A$257,"&gt;="&amp;$A265,'Aceite Virgen'!$B$6:$B$257,"&lt;="&amp;$B265)</f>
        <v>0.65</v>
      </c>
      <c r="CK265" s="8">
        <f>SUMIFS('Aceite Virgen'!CK$6:CK$257,'Aceite Virgen'!$A$6:$A$257,"&gt;="&amp;$A265,'Aceite Virgen'!$B$6:$B$257,"&lt;="&amp;$B265)</f>
        <v>0</v>
      </c>
      <c r="CL265" s="8">
        <f>SUMIFS('Aceite Virgen'!CL$6:CL$257,'Aceite Virgen'!$A$6:$A$257,"&gt;="&amp;$A265,'Aceite Virgen'!$B$6:$B$257,"&lt;="&amp;$B265)</f>
        <v>0.76</v>
      </c>
      <c r="CM265" s="8">
        <f>SUMIFS('Aceite Virgen'!CM$6:CM$257,'Aceite Virgen'!$A$6:$A$257,"&gt;="&amp;$A265,'Aceite Virgen'!$B$6:$B$257,"&lt;="&amp;$B265)</f>
        <v>0</v>
      </c>
      <c r="CQ265" s="8">
        <f>SUMIFS('Aceite Virgen'!CQ$6:CQ$257,'Aceite Virgen'!$A$6:$A$257,"&gt;="&amp;$A265,'Aceite Virgen'!$B$6:$B$257,"&lt;="&amp;$B265)</f>
        <v>0.6</v>
      </c>
      <c r="CR265" s="8">
        <f>SUMIFS('Aceite Virgen'!CR$6:CR$257,'Aceite Virgen'!$A$6:$A$257,"&gt;="&amp;$A265,'Aceite Virgen'!$B$6:$B$257,"&lt;="&amp;$B265)</f>
        <v>0</v>
      </c>
      <c r="CS265" s="8">
        <f>SUMIFS('Aceite Virgen'!CS$6:CS$257,'Aceite Virgen'!$A$6:$A$257,"&gt;="&amp;$A265,'Aceite Virgen'!$B$6:$B$257,"&lt;="&amp;$B265)</f>
        <v>0.76</v>
      </c>
      <c r="CT265" s="8">
        <f>SUMIFS('Aceite Virgen'!CT$6:CT$257,'Aceite Virgen'!$A$6:$A$257,"&gt;="&amp;$A265,'Aceite Virgen'!$B$6:$B$257,"&lt;="&amp;$B265)</f>
        <v>0</v>
      </c>
      <c r="CX265" s="8">
        <f>SUMIFS('Aceite Virgen'!CX$6:CX$257,'Aceite Virgen'!$A$6:$A$257,"&gt;="&amp;$A265,'Aceite Virgen'!$B$6:$B$257,"&lt;="&amp;$B265)</f>
        <v>1.67</v>
      </c>
      <c r="CY265" s="8">
        <f>SUMIFS('Aceite Virgen'!CY$6:CY$257,'Aceite Virgen'!$A$6:$A$257,"&gt;="&amp;$A265,'Aceite Virgen'!$B$6:$B$257,"&lt;="&amp;$B265)</f>
        <v>4.95</v>
      </c>
      <c r="CZ265" s="8">
        <f>SUMIFS('Aceite Virgen'!CZ$6:CZ$257,'Aceite Virgen'!$A$6:$A$257,"&gt;="&amp;$A265,'Aceite Virgen'!$B$6:$B$257,"&lt;="&amp;$B265)</f>
        <v>1.18</v>
      </c>
      <c r="DA265" s="8">
        <f>SUMIFS('Aceite Virgen'!DA$6:DA$257,'Aceite Virgen'!$A$6:$A$257,"&gt;="&amp;$A265,'Aceite Virgen'!$B$6:$B$257,"&lt;="&amp;$B265)</f>
        <v>0</v>
      </c>
      <c r="DE265" s="8">
        <f>SUMIFS('Aceite Virgen'!DE$6:DE$257,'Aceite Virgen'!$A$6:$A$257,"&gt;="&amp;$A265,'Aceite Virgen'!$B$6:$B$257,"&lt;="&amp;$B265)</f>
        <v>0.74</v>
      </c>
      <c r="DF265" s="8">
        <f>SUMIFS('Aceite Virgen'!DF$6:DF$257,'Aceite Virgen'!$A$6:$A$257,"&gt;="&amp;$A265,'Aceite Virgen'!$B$6:$B$257,"&lt;="&amp;$B265)</f>
        <v>1.28</v>
      </c>
      <c r="DG265" s="8">
        <f>SUMIFS('Aceite Virgen'!DG$6:DG$257,'Aceite Virgen'!$A$6:$A$257,"&gt;="&amp;$A265,'Aceite Virgen'!$B$6:$B$257,"&lt;="&amp;$B265)</f>
        <v>0.66</v>
      </c>
      <c r="DH265" s="8">
        <f>SUMIFS('Aceite Virgen'!DH$6:DH$257,'Aceite Virgen'!$A$6:$A$257,"&gt;="&amp;$A265,'Aceite Virgen'!$B$6:$B$257,"&lt;="&amp;$B265)</f>
        <v>0</v>
      </c>
      <c r="DL265" s="8">
        <f>SUMIFS('Aceite Virgen'!DL$6:DL$257,'Aceite Virgen'!$A$6:$A$257,"&gt;="&amp;$A265,'Aceite Virgen'!$B$6:$B$257,"&lt;="&amp;$B265)</f>
        <v>16.75</v>
      </c>
      <c r="DM265" s="8">
        <f>SUMIFS('Aceite Virgen'!DM$6:DM$257,'Aceite Virgen'!$A$6:$A$257,"&gt;="&amp;$A265,'Aceite Virgen'!$B$6:$B$257,"&lt;="&amp;$B265)</f>
        <v>3.08</v>
      </c>
      <c r="DN265" s="8">
        <f>SUMIFS('Aceite Virgen'!DN$6:DN$257,'Aceite Virgen'!$A$6:$A$257,"&gt;="&amp;$A265,'Aceite Virgen'!$B$6:$B$257,"&lt;="&amp;$B265)</f>
        <v>22.54</v>
      </c>
      <c r="DO265" s="8">
        <f>SUMIFS('Aceite Virgen'!DO$6:DO$257,'Aceite Virgen'!$A$6:$A$257,"&gt;="&amp;$A265,'Aceite Virgen'!$B$6:$B$257,"&lt;="&amp;$B265)</f>
        <v>0</v>
      </c>
    </row>
    <row r="266" spans="1:119" x14ac:dyDescent="0.3">
      <c r="A266" s="14">
        <f>'TAM Aceite Virgen'!B14</f>
        <v>3.2</v>
      </c>
      <c r="B266" s="14">
        <f>'TAM Aceite Virgen'!C14</f>
        <v>3.3</v>
      </c>
      <c r="C266" s="14"/>
      <c r="D266" s="8">
        <f>SUMIFS('Aceite Virgen'!D$6:D$257,'Aceite Virgen'!$A$6:$A$257,"&gt;="&amp;$A266,'Aceite Virgen'!$B$6:$B$257,"&lt;="&amp;$B266)</f>
        <v>0.48</v>
      </c>
      <c r="E266" s="8">
        <f>SUMIFS('Aceite Virgen'!E$6:E$257,'Aceite Virgen'!$A$6:$A$257,"&gt;="&amp;$A266,'Aceite Virgen'!$B$6:$B$257,"&lt;="&amp;$B266)</f>
        <v>0</v>
      </c>
      <c r="F266" s="8">
        <f>SUMIFS('Aceite Virgen'!F$6:F$257,'Aceite Virgen'!$A$6:$A$257,"&gt;="&amp;$A266,'Aceite Virgen'!$B$6:$B$257,"&lt;="&amp;$B266)</f>
        <v>0.65</v>
      </c>
      <c r="G266" s="8">
        <f>SUMIFS('Aceite Virgen'!G$6:G$257,'Aceite Virgen'!$A$6:$A$257,"&gt;="&amp;$A266,'Aceite Virgen'!$B$6:$B$257,"&lt;="&amp;$B266)</f>
        <v>0</v>
      </c>
      <c r="H266" s="14"/>
      <c r="I266" s="14"/>
      <c r="J266" s="14"/>
      <c r="K266" s="8">
        <f>SUMIFS('Aceite Virgen'!K$6:K$257,'Aceite Virgen'!$A$6:$A$257,"&gt;="&amp;$A266,'Aceite Virgen'!$B$6:$B$257,"&lt;="&amp;$B266)</f>
        <v>0</v>
      </c>
      <c r="L266" s="8">
        <f>SUMIFS('Aceite Virgen'!L$6:L$257,'Aceite Virgen'!$A$6:$A$257,"&gt;="&amp;$A266,'Aceite Virgen'!$B$6:$B$257,"&lt;="&amp;$B266)</f>
        <v>0</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0.5</v>
      </c>
      <c r="S266" s="8">
        <f>SUMIFS('Aceite Virgen'!S$6:S$257,'Aceite Virgen'!$A$6:$A$257,"&gt;="&amp;$A266,'Aceite Virgen'!$B$6:$B$257,"&lt;="&amp;$B266)</f>
        <v>0</v>
      </c>
      <c r="T266" s="8">
        <f>SUMIFS('Aceite Virgen'!T$6:T$257,'Aceite Virgen'!$A$6:$A$257,"&gt;="&amp;$A266,'Aceite Virgen'!$B$6:$B$257,"&lt;="&amp;$B266)</f>
        <v>0.69</v>
      </c>
      <c r="U266" s="8">
        <f>SUMIFS('Aceite Virgen'!U$6:U$257,'Aceite Virgen'!$A$6:$A$257,"&gt;="&amp;$A266,'Aceite Virgen'!$B$6:$B$257,"&lt;="&amp;$B266)</f>
        <v>0</v>
      </c>
      <c r="V266" s="14"/>
      <c r="W266" s="14"/>
      <c r="X266" s="14"/>
      <c r="Y266" s="8">
        <f>SUMIFS('Aceite Virgen'!Y$6:Y$257,'Aceite Virgen'!$A$6:$A$257,"&gt;="&amp;$A266,'Aceite Virgen'!$B$6:$B$257,"&lt;="&amp;$B266)</f>
        <v>0.19</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0.32</v>
      </c>
      <c r="AN266" s="8">
        <f>SUMIFS('Aceite Virgen'!AN$6:AN$257,'Aceite Virgen'!$A$6:$A$257,"&gt;="&amp;$A266,'Aceite Virgen'!$B$6:$B$257,"&lt;="&amp;$B266)</f>
        <v>0</v>
      </c>
      <c r="AO266" s="8">
        <f>SUMIFS('Aceite Virgen'!AO$6:AO$257,'Aceite Virgen'!$A$6:$A$257,"&gt;="&amp;$A266,'Aceite Virgen'!$B$6:$B$257,"&lt;="&amp;$B266)</f>
        <v>0.39</v>
      </c>
      <c r="AP266" s="8">
        <f>SUMIFS('Aceite Virgen'!AP$6:AP$257,'Aceite Virgen'!$A$6:$A$257,"&gt;="&amp;$A266,'Aceite Virgen'!$B$6:$B$257,"&lt;="&amp;$B266)</f>
        <v>0</v>
      </c>
      <c r="AQ266" s="14"/>
      <c r="AR266" s="14"/>
      <c r="AT266" s="8">
        <f>SUMIFS('Aceite Virgen'!AT$6:AT$257,'Aceite Virgen'!$A$6:$A$257,"&gt;="&amp;$A266,'Aceite Virgen'!$B$6:$B$257,"&lt;="&amp;$B266)</f>
        <v>0.3</v>
      </c>
      <c r="AU266" s="8">
        <f>SUMIFS('Aceite Virgen'!AU$6:AU$257,'Aceite Virgen'!$A$6:$A$257,"&gt;="&amp;$A266,'Aceite Virgen'!$B$6:$B$257,"&lt;="&amp;$B266)</f>
        <v>0</v>
      </c>
      <c r="AV266" s="8">
        <f>SUMIFS('Aceite Virgen'!AV$6:AV$257,'Aceite Virgen'!$A$6:$A$257,"&gt;="&amp;$A266,'Aceite Virgen'!$B$6:$B$257,"&lt;="&amp;$B266)</f>
        <v>0.24</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0.5</v>
      </c>
      <c r="BI266" s="8">
        <f>SUMIFS('Aceite Virgen'!BI$6:BI$257,'Aceite Virgen'!$A$6:$A$257,"&gt;="&amp;$A266,'Aceite Virgen'!$B$6:$B$257,"&lt;="&amp;$B266)</f>
        <v>0</v>
      </c>
      <c r="BJ266" s="8">
        <f>SUMIFS('Aceite Virgen'!BJ$6:BJ$257,'Aceite Virgen'!$A$6:$A$257,"&gt;="&amp;$A266,'Aceite Virgen'!$B$6:$B$257,"&lt;="&amp;$B266)</f>
        <v>0.57000000000000006</v>
      </c>
      <c r="BK266" s="8">
        <f>SUMIFS('Aceite Virgen'!BK$6:BK$257,'Aceite Virgen'!$A$6:$A$257,"&gt;="&amp;$A266,'Aceite Virgen'!$B$6:$B$257,"&lt;="&amp;$B266)</f>
        <v>0</v>
      </c>
      <c r="BO266" s="8">
        <f>SUMIFS('Aceite Virgen'!BO$6:BO$257,'Aceite Virgen'!$A$6:$A$257,"&gt;="&amp;$A266,'Aceite Virgen'!$B$6:$B$257,"&lt;="&amp;$B266)</f>
        <v>0</v>
      </c>
      <c r="BP266" s="8">
        <f>SUMIFS('Aceite Virgen'!BP$6:BP$257,'Aceite Virgen'!$A$6:$A$257,"&gt;="&amp;$A266,'Aceite Virgen'!$B$6:$B$257,"&lt;="&amp;$B266)</f>
        <v>0</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0.5</v>
      </c>
      <c r="BW266" s="8">
        <f>SUMIFS('Aceite Virgen'!BW$6:BW$257,'Aceite Virgen'!$A$6:$A$257,"&gt;="&amp;$A266,'Aceite Virgen'!$B$6:$B$257,"&lt;="&amp;$B266)</f>
        <v>0.62</v>
      </c>
      <c r="BX266" s="8">
        <f>SUMIFS('Aceite Virgen'!BX$6:BX$257,'Aceite Virgen'!$A$6:$A$257,"&gt;="&amp;$A266,'Aceite Virgen'!$B$6:$B$257,"&lt;="&amp;$B266)</f>
        <v>0.43000000000000005</v>
      </c>
      <c r="BY266" s="8">
        <f>SUMIFS('Aceite Virgen'!BY$6:BY$257,'Aceite Virgen'!$A$6:$A$257,"&gt;="&amp;$A266,'Aceite Virgen'!$B$6:$B$257,"&lt;="&amp;$B266)</f>
        <v>0</v>
      </c>
      <c r="CC266" s="8">
        <f>SUMIFS('Aceite Virgen'!CC$6:CC$257,'Aceite Virgen'!$A$6:$A$257,"&gt;="&amp;$A266,'Aceite Virgen'!$B$6:$B$257,"&lt;="&amp;$B266)</f>
        <v>0.33999999999999997</v>
      </c>
      <c r="CD266" s="8">
        <f>SUMIFS('Aceite Virgen'!CD$6:CD$257,'Aceite Virgen'!$A$6:$A$257,"&gt;="&amp;$A266,'Aceite Virgen'!$B$6:$B$257,"&lt;="&amp;$B266)</f>
        <v>1.87</v>
      </c>
      <c r="CE266" s="8">
        <f>SUMIFS('Aceite Virgen'!CE$6:CE$257,'Aceite Virgen'!$A$6:$A$257,"&gt;="&amp;$A266,'Aceite Virgen'!$B$6:$B$257,"&lt;="&amp;$B266)</f>
        <v>0.11</v>
      </c>
      <c r="CF266" s="8">
        <f>SUMIFS('Aceite Virgen'!CF$6:CF$257,'Aceite Virgen'!$A$6:$A$257,"&gt;="&amp;$A266,'Aceite Virgen'!$B$6:$B$257,"&lt;="&amp;$B266)</f>
        <v>0</v>
      </c>
      <c r="CJ266" s="8">
        <f>SUMIFS('Aceite Virgen'!CJ$6:CJ$257,'Aceite Virgen'!$A$6:$A$257,"&gt;="&amp;$A266,'Aceite Virgen'!$B$6:$B$257,"&lt;="&amp;$B266)</f>
        <v>7.0000000000000007E-2</v>
      </c>
      <c r="CK266" s="8">
        <f>SUMIFS('Aceite Virgen'!CK$6:CK$257,'Aceite Virgen'!$A$6:$A$257,"&gt;="&amp;$A266,'Aceite Virgen'!$B$6:$B$257,"&lt;="&amp;$B266)</f>
        <v>0.76</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1.26</v>
      </c>
      <c r="CR266" s="8">
        <f>SUMIFS('Aceite Virgen'!CR$6:CR$257,'Aceite Virgen'!$A$6:$A$257,"&gt;="&amp;$A266,'Aceite Virgen'!$B$6:$B$257,"&lt;="&amp;$B266)</f>
        <v>0</v>
      </c>
      <c r="CS266" s="8">
        <f>SUMIFS('Aceite Virgen'!CS$6:CS$257,'Aceite Virgen'!$A$6:$A$257,"&gt;="&amp;$A266,'Aceite Virgen'!$B$6:$B$257,"&lt;="&amp;$B266)</f>
        <v>0.96</v>
      </c>
      <c r="CT266" s="8">
        <f>SUMIFS('Aceite Virgen'!CT$6:CT$257,'Aceite Virgen'!$A$6:$A$257,"&gt;="&amp;$A266,'Aceite Virgen'!$B$6:$B$257,"&lt;="&amp;$B266)</f>
        <v>3.17</v>
      </c>
      <c r="CX266" s="8">
        <f>SUMIFS('Aceite Virgen'!CX$6:CX$257,'Aceite Virgen'!$A$6:$A$257,"&gt;="&amp;$A266,'Aceite Virgen'!$B$6:$B$257,"&lt;="&amp;$B266)</f>
        <v>6.5299999999999994</v>
      </c>
      <c r="CY266" s="8">
        <f>SUMIFS('Aceite Virgen'!CY$6:CY$257,'Aceite Virgen'!$A$6:$A$257,"&gt;="&amp;$A266,'Aceite Virgen'!$B$6:$B$257,"&lt;="&amp;$B266)</f>
        <v>26.34</v>
      </c>
      <c r="CZ266" s="8">
        <f>SUMIFS('Aceite Virgen'!CZ$6:CZ$257,'Aceite Virgen'!$A$6:$A$257,"&gt;="&amp;$A266,'Aceite Virgen'!$B$6:$B$257,"&lt;="&amp;$B266)</f>
        <v>2.2999999999999998</v>
      </c>
      <c r="DA266" s="8">
        <f>SUMIFS('Aceite Virgen'!DA$6:DA$257,'Aceite Virgen'!$A$6:$A$257,"&gt;="&amp;$A266,'Aceite Virgen'!$B$6:$B$257,"&lt;="&amp;$B266)</f>
        <v>0</v>
      </c>
      <c r="DE266" s="8">
        <f>SUMIFS('Aceite Virgen'!DE$6:DE$257,'Aceite Virgen'!$A$6:$A$257,"&gt;="&amp;$A266,'Aceite Virgen'!$B$6:$B$257,"&lt;="&amp;$B266)</f>
        <v>2.6700000000000004</v>
      </c>
      <c r="DF266" s="8">
        <f>SUMIFS('Aceite Virgen'!DF$6:DF$257,'Aceite Virgen'!$A$6:$A$257,"&gt;="&amp;$A266,'Aceite Virgen'!$B$6:$B$257,"&lt;="&amp;$B266)</f>
        <v>2.44</v>
      </c>
      <c r="DG266" s="8">
        <f>SUMIFS('Aceite Virgen'!DG$6:DG$257,'Aceite Virgen'!$A$6:$A$257,"&gt;="&amp;$A266,'Aceite Virgen'!$B$6:$B$257,"&lt;="&amp;$B266)</f>
        <v>2.76</v>
      </c>
      <c r="DH266" s="8">
        <f>SUMIFS('Aceite Virgen'!DH$6:DH$257,'Aceite Virgen'!$A$6:$A$257,"&gt;="&amp;$A266,'Aceite Virgen'!$B$6:$B$257,"&lt;="&amp;$B266)</f>
        <v>0</v>
      </c>
      <c r="DL266" s="8">
        <f>SUMIFS('Aceite Virgen'!DL$6:DL$257,'Aceite Virgen'!$A$6:$A$257,"&gt;="&amp;$A266,'Aceite Virgen'!$B$6:$B$257,"&lt;="&amp;$B266)</f>
        <v>3.74</v>
      </c>
      <c r="DM266" s="8">
        <f>SUMIFS('Aceite Virgen'!DM$6:DM$257,'Aceite Virgen'!$A$6:$A$257,"&gt;="&amp;$A266,'Aceite Virgen'!$B$6:$B$257,"&lt;="&amp;$B266)</f>
        <v>3.58</v>
      </c>
      <c r="DN266" s="8">
        <f>SUMIFS('Aceite Virgen'!DN$6:DN$257,'Aceite Virgen'!$A$6:$A$257,"&gt;="&amp;$A266,'Aceite Virgen'!$B$6:$B$257,"&lt;="&amp;$B266)</f>
        <v>4.0199999999999996</v>
      </c>
      <c r="DO266" s="8">
        <f>SUMIFS('Aceite Virgen'!DO$6:DO$257,'Aceite Virgen'!$A$6:$A$257,"&gt;="&amp;$A266,'Aceite Virgen'!$B$6:$B$257,"&lt;="&amp;$B266)</f>
        <v>0</v>
      </c>
    </row>
    <row r="267" spans="1:119" x14ac:dyDescent="0.3">
      <c r="A267" s="14">
        <f>'TAM Aceite Virgen'!B15</f>
        <v>3.3</v>
      </c>
      <c r="B267" s="14">
        <f>'TAM Aceite Virgen'!C15</f>
        <v>3.4</v>
      </c>
      <c r="C267" s="14"/>
      <c r="D267" s="8">
        <f>SUMIFS('Aceite Virgen'!D$6:D$257,'Aceite Virgen'!$A$6:$A$257,"&gt;="&amp;$A267,'Aceite Virgen'!$B$6:$B$257,"&lt;="&amp;$B267)</f>
        <v>0.81</v>
      </c>
      <c r="E267" s="8">
        <f>SUMIFS('Aceite Virgen'!E$6:E$257,'Aceite Virgen'!$A$6:$A$257,"&gt;="&amp;$A267,'Aceite Virgen'!$B$6:$B$257,"&lt;="&amp;$B267)</f>
        <v>0</v>
      </c>
      <c r="F267" s="8">
        <f>SUMIFS('Aceite Virgen'!F$6:F$257,'Aceite Virgen'!$A$6:$A$257,"&gt;="&amp;$A267,'Aceite Virgen'!$B$6:$B$257,"&lt;="&amp;$B267)</f>
        <v>1.0900000000000001</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2.2599999999999998</v>
      </c>
      <c r="M267" s="8">
        <f>SUMIFS('Aceite Virgen'!M$6:M$257,'Aceite Virgen'!$A$6:$A$257,"&gt;="&amp;$A267,'Aceite Virgen'!$B$6:$B$257,"&lt;="&amp;$B267)</f>
        <v>0.16</v>
      </c>
      <c r="N267" s="8">
        <f>SUMIFS('Aceite Virgen'!N$6:N$257,'Aceite Virgen'!$A$6:$A$257,"&gt;="&amp;$A267,'Aceite Virgen'!$B$6:$B$257,"&lt;="&amp;$B267)</f>
        <v>0</v>
      </c>
      <c r="O267" s="14"/>
      <c r="P267" s="14"/>
      <c r="Q267" s="14"/>
      <c r="R267" s="8">
        <f>SUMIFS('Aceite Virgen'!R$6:R$257,'Aceite Virgen'!$A$6:$A$257,"&gt;="&amp;$A267,'Aceite Virgen'!$B$6:$B$257,"&lt;="&amp;$B267)</f>
        <v>0.75</v>
      </c>
      <c r="S267" s="8">
        <f>SUMIFS('Aceite Virgen'!S$6:S$257,'Aceite Virgen'!$A$6:$A$257,"&gt;="&amp;$A267,'Aceite Virgen'!$B$6:$B$257,"&lt;="&amp;$B267)</f>
        <v>0</v>
      </c>
      <c r="T267" s="8">
        <f>SUMIFS('Aceite Virgen'!T$6:T$257,'Aceite Virgen'!$A$6:$A$257,"&gt;="&amp;$A267,'Aceite Virgen'!$B$6:$B$257,"&lt;="&amp;$B267)</f>
        <v>1.04</v>
      </c>
      <c r="U267" s="8">
        <f>SUMIFS('Aceite Virgen'!U$6:U$257,'Aceite Virgen'!$A$6:$A$257,"&gt;="&amp;$A267,'Aceite Virgen'!$B$6:$B$257,"&lt;="&amp;$B267)</f>
        <v>0</v>
      </c>
      <c r="V267" s="14"/>
      <c r="W267" s="14"/>
      <c r="X267" s="14"/>
      <c r="Y267" s="8">
        <f>SUMIFS('Aceite Virgen'!Y$6:Y$257,'Aceite Virgen'!$A$6:$A$257,"&gt;="&amp;$A267,'Aceite Virgen'!$B$6:$B$257,"&lt;="&amp;$B267)</f>
        <v>0</v>
      </c>
      <c r="Z267" s="8">
        <f>SUMIFS('Aceite Virgen'!Z$6:Z$257,'Aceite Virgen'!$A$6:$A$257,"&gt;="&amp;$A267,'Aceite Virgen'!$B$6:$B$257,"&lt;="&amp;$B267)</f>
        <v>0</v>
      </c>
      <c r="AA267" s="8">
        <f>SUMIFS('Aceite Virgen'!AA$6:AA$257,'Aceite Virgen'!$A$6:$A$257,"&gt;="&amp;$A267,'Aceite Virgen'!$B$6:$B$257,"&lt;="&amp;$B267)</f>
        <v>0</v>
      </c>
      <c r="AB267" s="8">
        <f>SUMIFS('Aceite Virgen'!AB$6:AB$257,'Aceite Virgen'!$A$6:$A$257,"&gt;="&amp;$A267,'Aceite Virgen'!$B$6:$B$257,"&lt;="&amp;$B267)</f>
        <v>0</v>
      </c>
      <c r="AC267" s="14"/>
      <c r="AD267" s="14"/>
      <c r="AE267" s="14"/>
      <c r="AF267" s="8">
        <f>SUMIFS('Aceite Virgen'!AF$6:AF$257,'Aceite Virgen'!$A$6:$A$257,"&gt;="&amp;$A267,'Aceite Virgen'!$B$6:$B$257,"&lt;="&amp;$B267)</f>
        <v>2.19</v>
      </c>
      <c r="AG267" s="8">
        <f>SUMIFS('Aceite Virgen'!AG$6:AG$257,'Aceite Virgen'!$A$6:$A$257,"&gt;="&amp;$A267,'Aceite Virgen'!$B$6:$B$257,"&lt;="&amp;$B267)</f>
        <v>0.63</v>
      </c>
      <c r="AH267" s="8">
        <f>SUMIFS('Aceite Virgen'!AH$6:AH$257,'Aceite Virgen'!$A$6:$A$257,"&gt;="&amp;$A267,'Aceite Virgen'!$B$6:$B$257,"&lt;="&amp;$B267)</f>
        <v>2.44</v>
      </c>
      <c r="AI267" s="8">
        <f>SUMIFS('Aceite Virgen'!AI$6:AI$257,'Aceite Virgen'!$A$6:$A$257,"&gt;="&amp;$A267,'Aceite Virgen'!$B$6:$B$257,"&lt;="&amp;$B267)</f>
        <v>0</v>
      </c>
      <c r="AJ267" s="14"/>
      <c r="AK267" s="14"/>
      <c r="AL267" s="14"/>
      <c r="AM267" s="8">
        <f>SUMIFS('Aceite Virgen'!AM$6:AM$257,'Aceite Virgen'!$A$6:$A$257,"&gt;="&amp;$A267,'Aceite Virgen'!$B$6:$B$257,"&lt;="&amp;$B267)</f>
        <v>1.7000000000000002</v>
      </c>
      <c r="AN267" s="8">
        <f>SUMIFS('Aceite Virgen'!AN$6:AN$257,'Aceite Virgen'!$A$6:$A$257,"&gt;="&amp;$A267,'Aceite Virgen'!$B$6:$B$257,"&lt;="&amp;$B267)</f>
        <v>1.17</v>
      </c>
      <c r="AO267" s="8">
        <f>SUMIFS('Aceite Virgen'!AO$6:AO$257,'Aceite Virgen'!$A$6:$A$257,"&gt;="&amp;$A267,'Aceite Virgen'!$B$6:$B$257,"&lt;="&amp;$B267)</f>
        <v>1.77</v>
      </c>
      <c r="AP267" s="8">
        <f>SUMIFS('Aceite Virgen'!AP$6:AP$257,'Aceite Virgen'!$A$6:$A$257,"&gt;="&amp;$A267,'Aceite Virgen'!$B$6:$B$257,"&lt;="&amp;$B267)</f>
        <v>0</v>
      </c>
      <c r="AQ267" s="14"/>
      <c r="AR267" s="14"/>
      <c r="AT267" s="8">
        <f>SUMIFS('Aceite Virgen'!AT$6:AT$257,'Aceite Virgen'!$A$6:$A$257,"&gt;="&amp;$A267,'Aceite Virgen'!$B$6:$B$257,"&lt;="&amp;$B267)</f>
        <v>1.26</v>
      </c>
      <c r="AU267" s="8">
        <f>SUMIFS('Aceite Virgen'!AU$6:AU$257,'Aceite Virgen'!$A$6:$A$257,"&gt;="&amp;$A267,'Aceite Virgen'!$B$6:$B$257,"&lt;="&amp;$B267)</f>
        <v>1.35</v>
      </c>
      <c r="AV267" s="8">
        <f>SUMIFS('Aceite Virgen'!AV$6:AV$257,'Aceite Virgen'!$A$6:$A$257,"&gt;="&amp;$A267,'Aceite Virgen'!$B$6:$B$257,"&lt;="&amp;$B267)</f>
        <v>1.34</v>
      </c>
      <c r="AW267" s="8">
        <f>SUMIFS('Aceite Virgen'!AW$6:AW$257,'Aceite Virgen'!$A$6:$A$257,"&gt;="&amp;$A267,'Aceite Virgen'!$B$6:$B$257,"&lt;="&amp;$B267)</f>
        <v>0</v>
      </c>
      <c r="BA267" s="8">
        <f>SUMIFS('Aceite Virgen'!BA$6:BA$257,'Aceite Virgen'!$A$6:$A$257,"&gt;="&amp;A267,'Aceite Virgen'!$B$6:$B$257,"&lt;="&amp;B267)</f>
        <v>2.58</v>
      </c>
      <c r="BB267" s="8">
        <f>SUMIFS('Aceite Virgen'!BB$6:BB$257,'Aceite Virgen'!$A$6:$A$257,"&gt;="&amp;$A267,'Aceite Virgen'!$B$6:$B$257,"&lt;="&amp;$B267)</f>
        <v>0</v>
      </c>
      <c r="BC267" s="8">
        <f>SUMIFS('Aceite Virgen'!BC$6:BC$257,'Aceite Virgen'!$A$6:$A$257,"&gt;="&amp;$A267,'Aceite Virgen'!$B$6:$B$257,"&lt;="&amp;$B267)</f>
        <v>3.04</v>
      </c>
      <c r="BD267" s="8">
        <f>SUMIFS('Aceite Virgen'!BD$6:BD$257,'Aceite Virgen'!$A$6:$A$257,"&gt;="&amp;$A267,'Aceite Virgen'!$B$6:$B$257,"&lt;="&amp;$B267)</f>
        <v>0</v>
      </c>
      <c r="BH267" s="8">
        <f>SUMIFS('Aceite Virgen'!BH$6:BH$257,'Aceite Virgen'!$A$6:$A$257,"&gt;="&amp;$A267,'Aceite Virgen'!$B$6:$B$257,"&lt;="&amp;$B267)</f>
        <v>1.9900000000000002</v>
      </c>
      <c r="BI267" s="8">
        <f>SUMIFS('Aceite Virgen'!BI$6:BI$257,'Aceite Virgen'!$A$6:$A$257,"&gt;="&amp;$A267,'Aceite Virgen'!$B$6:$B$257,"&lt;="&amp;$B267)</f>
        <v>0</v>
      </c>
      <c r="BJ267" s="8">
        <f>SUMIFS('Aceite Virgen'!BJ$6:BJ$257,'Aceite Virgen'!$A$6:$A$257,"&gt;="&amp;$A267,'Aceite Virgen'!$B$6:$B$257,"&lt;="&amp;$B267)</f>
        <v>2.14</v>
      </c>
      <c r="BK267" s="8">
        <f>SUMIFS('Aceite Virgen'!BK$6:BK$257,'Aceite Virgen'!$A$6:$A$257,"&gt;="&amp;$A267,'Aceite Virgen'!$B$6:$B$257,"&lt;="&amp;$B267)</f>
        <v>0</v>
      </c>
      <c r="BO267" s="8">
        <f>SUMIFS('Aceite Virgen'!BO$6:BO$257,'Aceite Virgen'!$A$6:$A$257,"&gt;="&amp;$A267,'Aceite Virgen'!$B$6:$B$257,"&lt;="&amp;$B267)</f>
        <v>1.77</v>
      </c>
      <c r="BP267" s="8">
        <f>SUMIFS('Aceite Virgen'!BP$6:BP$257,'Aceite Virgen'!$A$6:$A$257,"&gt;="&amp;$A267,'Aceite Virgen'!$B$6:$B$257,"&lt;="&amp;$B267)</f>
        <v>0</v>
      </c>
      <c r="BQ267" s="8">
        <f>SUMIFS('Aceite Virgen'!BQ$6:BQ$257,'Aceite Virgen'!$A$6:$A$257,"&gt;="&amp;$A267,'Aceite Virgen'!$B$6:$B$257,"&lt;="&amp;$B267)</f>
        <v>1.84</v>
      </c>
      <c r="BR267" s="8">
        <f>SUMIFS('Aceite Virgen'!BR$6:BR$257,'Aceite Virgen'!$A$6:$A$257,"&gt;="&amp;$A267,'Aceite Virgen'!$B$6:$B$257,"&lt;="&amp;$B267)</f>
        <v>0</v>
      </c>
      <c r="BV267" s="8">
        <f>SUMIFS('Aceite Virgen'!BV$6:BV$257,'Aceite Virgen'!$A$6:$A$257,"&gt;="&amp;$A267,'Aceite Virgen'!$B$6:$B$257,"&lt;="&amp;$B267)</f>
        <v>2</v>
      </c>
      <c r="BW267" s="8">
        <f>SUMIFS('Aceite Virgen'!BW$6:BW$257,'Aceite Virgen'!$A$6:$A$257,"&gt;="&amp;$A267,'Aceite Virgen'!$B$6:$B$257,"&lt;="&amp;$B267)</f>
        <v>0</v>
      </c>
      <c r="BX267" s="8">
        <f>SUMIFS('Aceite Virgen'!BX$6:BX$257,'Aceite Virgen'!$A$6:$A$257,"&gt;="&amp;$A267,'Aceite Virgen'!$B$6:$B$257,"&lt;="&amp;$B267)</f>
        <v>2.46</v>
      </c>
      <c r="BY267" s="8">
        <f>SUMIFS('Aceite Virgen'!BY$6:BY$257,'Aceite Virgen'!$A$6:$A$257,"&gt;="&amp;$A267,'Aceite Virgen'!$B$6:$B$257,"&lt;="&amp;$B267)</f>
        <v>0</v>
      </c>
      <c r="CC267" s="8">
        <f>SUMIFS('Aceite Virgen'!CC$6:CC$257,'Aceite Virgen'!$A$6:$A$257,"&gt;="&amp;$A267,'Aceite Virgen'!$B$6:$B$257,"&lt;="&amp;$B267)</f>
        <v>2.89</v>
      </c>
      <c r="CD267" s="8">
        <f>SUMIFS('Aceite Virgen'!CD$6:CD$257,'Aceite Virgen'!$A$6:$A$257,"&gt;="&amp;$A267,'Aceite Virgen'!$B$6:$B$257,"&lt;="&amp;$B267)</f>
        <v>0.41</v>
      </c>
      <c r="CE267" s="8">
        <f>SUMIFS('Aceite Virgen'!CE$6:CE$257,'Aceite Virgen'!$A$6:$A$257,"&gt;="&amp;$A267,'Aceite Virgen'!$B$6:$B$257,"&lt;="&amp;$B267)</f>
        <v>3.39</v>
      </c>
      <c r="CF267" s="8">
        <f>SUMIFS('Aceite Virgen'!CF$6:CF$257,'Aceite Virgen'!$A$6:$A$257,"&gt;="&amp;$A267,'Aceite Virgen'!$B$6:$B$257,"&lt;="&amp;$B267)</f>
        <v>0</v>
      </c>
      <c r="CJ267" s="8">
        <f>SUMIFS('Aceite Virgen'!CJ$6:CJ$257,'Aceite Virgen'!$A$6:$A$257,"&gt;="&amp;$A267,'Aceite Virgen'!$B$6:$B$257,"&lt;="&amp;$B267)</f>
        <v>4.6500000000000004</v>
      </c>
      <c r="CK267" s="8">
        <f>SUMIFS('Aceite Virgen'!CK$6:CK$257,'Aceite Virgen'!$A$6:$A$257,"&gt;="&amp;$A267,'Aceite Virgen'!$B$6:$B$257,"&lt;="&amp;$B267)</f>
        <v>3.66</v>
      </c>
      <c r="CL267" s="8">
        <f>SUMIFS('Aceite Virgen'!CL$6:CL$257,'Aceite Virgen'!$A$6:$A$257,"&gt;="&amp;$A267,'Aceite Virgen'!$B$6:$B$257,"&lt;="&amp;$B267)</f>
        <v>5.34</v>
      </c>
      <c r="CM267" s="8">
        <f>SUMIFS('Aceite Virgen'!CM$6:CM$257,'Aceite Virgen'!$A$6:$A$257,"&gt;="&amp;$A267,'Aceite Virgen'!$B$6:$B$257,"&lt;="&amp;$B267)</f>
        <v>0</v>
      </c>
      <c r="CQ267" s="8">
        <f>SUMIFS('Aceite Virgen'!CQ$6:CQ$257,'Aceite Virgen'!$A$6:$A$257,"&gt;="&amp;$A267,'Aceite Virgen'!$B$6:$B$257,"&lt;="&amp;$B267)</f>
        <v>1.44</v>
      </c>
      <c r="CR267" s="8">
        <f>SUMIFS('Aceite Virgen'!CR$6:CR$257,'Aceite Virgen'!$A$6:$A$257,"&gt;="&amp;$A267,'Aceite Virgen'!$B$6:$B$257,"&lt;="&amp;$B267)</f>
        <v>3.24</v>
      </c>
      <c r="CS267" s="8">
        <f>SUMIFS('Aceite Virgen'!CS$6:CS$257,'Aceite Virgen'!$A$6:$A$257,"&gt;="&amp;$A267,'Aceite Virgen'!$B$6:$B$257,"&lt;="&amp;$B267)</f>
        <v>1.21</v>
      </c>
      <c r="CT267" s="8">
        <f>SUMIFS('Aceite Virgen'!CT$6:CT$257,'Aceite Virgen'!$A$6:$A$257,"&gt;="&amp;$A267,'Aceite Virgen'!$B$6:$B$257,"&lt;="&amp;$B267)</f>
        <v>2.34</v>
      </c>
      <c r="CX267" s="8">
        <f>SUMIFS('Aceite Virgen'!CX$6:CX$257,'Aceite Virgen'!$A$6:$A$257,"&gt;="&amp;$A267,'Aceite Virgen'!$B$6:$B$257,"&lt;="&amp;$B267)</f>
        <v>0.57999999999999996</v>
      </c>
      <c r="CY267" s="8">
        <f>SUMIFS('Aceite Virgen'!CY$6:CY$257,'Aceite Virgen'!$A$6:$A$257,"&gt;="&amp;$A267,'Aceite Virgen'!$B$6:$B$257,"&lt;="&amp;$B267)</f>
        <v>0</v>
      </c>
      <c r="CZ267" s="8">
        <f>SUMIFS('Aceite Virgen'!CZ$6:CZ$257,'Aceite Virgen'!$A$6:$A$257,"&gt;="&amp;$A267,'Aceite Virgen'!$B$6:$B$257,"&lt;="&amp;$B267)</f>
        <v>0.49</v>
      </c>
      <c r="DA267" s="8">
        <f>SUMIFS('Aceite Virgen'!DA$6:DA$257,'Aceite Virgen'!$A$6:$A$257,"&gt;="&amp;$A267,'Aceite Virgen'!$B$6:$B$257,"&lt;="&amp;$B267)</f>
        <v>0</v>
      </c>
      <c r="DE267" s="8">
        <f>SUMIFS('Aceite Virgen'!DE$6:DE$257,'Aceite Virgen'!$A$6:$A$257,"&gt;="&amp;$A267,'Aceite Virgen'!$B$6:$B$257,"&lt;="&amp;$B267)</f>
        <v>1.37</v>
      </c>
      <c r="DF267" s="8">
        <f>SUMIFS('Aceite Virgen'!DF$6:DF$257,'Aceite Virgen'!$A$6:$A$257,"&gt;="&amp;$A267,'Aceite Virgen'!$B$6:$B$257,"&lt;="&amp;$B267)</f>
        <v>5.43</v>
      </c>
      <c r="DG267" s="8">
        <f>SUMIFS('Aceite Virgen'!DG$6:DG$257,'Aceite Virgen'!$A$6:$A$257,"&gt;="&amp;$A267,'Aceite Virgen'!$B$6:$B$257,"&lt;="&amp;$B267)</f>
        <v>0.25</v>
      </c>
      <c r="DH267" s="8">
        <f>SUMIFS('Aceite Virgen'!DH$6:DH$257,'Aceite Virgen'!$A$6:$A$257,"&gt;="&amp;$A267,'Aceite Virgen'!$B$6:$B$257,"&lt;="&amp;$B267)</f>
        <v>0</v>
      </c>
      <c r="DL267" s="8">
        <f>SUMIFS('Aceite Virgen'!DL$6:DL$257,'Aceite Virgen'!$A$6:$A$257,"&gt;="&amp;$A267,'Aceite Virgen'!$B$6:$B$257,"&lt;="&amp;$B267)</f>
        <v>23.330000000000002</v>
      </c>
      <c r="DM267" s="8">
        <f>SUMIFS('Aceite Virgen'!DM$6:DM$257,'Aceite Virgen'!$A$6:$A$257,"&gt;="&amp;$A267,'Aceite Virgen'!$B$6:$B$257,"&lt;="&amp;$B267)</f>
        <v>9.02</v>
      </c>
      <c r="DN267" s="8">
        <f>SUMIFS('Aceite Virgen'!DN$6:DN$257,'Aceite Virgen'!$A$6:$A$257,"&gt;="&amp;$A267,'Aceite Virgen'!$B$6:$B$257,"&lt;="&amp;$B267)</f>
        <v>26.64</v>
      </c>
      <c r="DO267" s="8">
        <f>SUMIFS('Aceite Virgen'!DO$6:DO$257,'Aceite Virgen'!$A$6:$A$257,"&gt;="&amp;$A267,'Aceite Virgen'!$B$6:$B$257,"&lt;="&amp;$B267)</f>
        <v>26.84</v>
      </c>
    </row>
    <row r="268" spans="1:119" x14ac:dyDescent="0.3">
      <c r="A268" s="14">
        <f>'TAM Aceite Virgen'!B16</f>
        <v>3.4</v>
      </c>
      <c r="B268" s="14">
        <f>'TAM Aceite Virgen'!C16</f>
        <v>3.5</v>
      </c>
      <c r="C268" s="14"/>
      <c r="D268" s="8">
        <f>SUMIFS('Aceite Virgen'!D$6:D$257,'Aceite Virgen'!$A$6:$A$257,"&gt;="&amp;$A268,'Aceite Virgen'!$B$6:$B$257,"&lt;="&amp;$B268)</f>
        <v>0.36</v>
      </c>
      <c r="E268" s="8">
        <f>SUMIFS('Aceite Virgen'!E$6:E$257,'Aceite Virgen'!$A$6:$A$257,"&gt;="&amp;$A268,'Aceite Virgen'!$B$6:$B$257,"&lt;="&amp;$B268)</f>
        <v>0</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0.65999999999999992</v>
      </c>
      <c r="L268" s="8">
        <f>SUMIFS('Aceite Virgen'!L$6:L$257,'Aceite Virgen'!$A$6:$A$257,"&gt;="&amp;$A268,'Aceite Virgen'!$B$6:$B$257,"&lt;="&amp;$B268)</f>
        <v>1.7</v>
      </c>
      <c r="M268" s="8">
        <f>SUMIFS('Aceite Virgen'!M$6:M$257,'Aceite Virgen'!$A$6:$A$257,"&gt;="&amp;$A268,'Aceite Virgen'!$B$6:$B$257,"&lt;="&amp;$B268)</f>
        <v>0.55000000000000004</v>
      </c>
      <c r="N268" s="8">
        <f>SUMIFS('Aceite Virgen'!N$6:N$257,'Aceite Virgen'!$A$6:$A$257,"&gt;="&amp;$A268,'Aceite Virgen'!$B$6:$B$257,"&lt;="&amp;$B268)</f>
        <v>0</v>
      </c>
      <c r="O268" s="14"/>
      <c r="P268" s="14"/>
      <c r="Q268" s="14"/>
      <c r="R268" s="8">
        <f>SUMIFS('Aceite Virgen'!R$6:R$257,'Aceite Virgen'!$A$6:$A$257,"&gt;="&amp;$A268,'Aceite Virgen'!$B$6:$B$257,"&lt;="&amp;$B268)</f>
        <v>0.83</v>
      </c>
      <c r="S268" s="8">
        <f>SUMIFS('Aceite Virgen'!S$6:S$257,'Aceite Virgen'!$A$6:$A$257,"&gt;="&amp;$A268,'Aceite Virgen'!$B$6:$B$257,"&lt;="&amp;$B268)</f>
        <v>5.23</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0.22</v>
      </c>
      <c r="Z268" s="8">
        <f>SUMIFS('Aceite Virgen'!Z$6:Z$257,'Aceite Virgen'!$A$6:$A$257,"&gt;="&amp;$A268,'Aceite Virgen'!$B$6:$B$257,"&lt;="&amp;$B268)</f>
        <v>1.24</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0.38999999999999996</v>
      </c>
      <c r="AG268" s="8">
        <f>SUMIFS('Aceite Virgen'!AG$6:AG$257,'Aceite Virgen'!$A$6:$A$257,"&gt;="&amp;$A268,'Aceite Virgen'!$B$6:$B$257,"&lt;="&amp;$B268)</f>
        <v>2.95</v>
      </c>
      <c r="AH268" s="8">
        <f>SUMIFS('Aceite Virgen'!AH$6:AH$257,'Aceite Virgen'!$A$6:$A$257,"&gt;="&amp;$A268,'Aceite Virgen'!$B$6:$B$257,"&lt;="&amp;$B268)</f>
        <v>0.15000000000000002</v>
      </c>
      <c r="AI268" s="8">
        <f>SUMIFS('Aceite Virgen'!AI$6:AI$257,'Aceite Virgen'!$A$6:$A$257,"&gt;="&amp;$A268,'Aceite Virgen'!$B$6:$B$257,"&lt;="&amp;$B268)</f>
        <v>0</v>
      </c>
      <c r="AJ268" s="14"/>
      <c r="AK268" s="14"/>
      <c r="AL268" s="14"/>
      <c r="AM268" s="8">
        <f>SUMIFS('Aceite Virgen'!AM$6:AM$257,'Aceite Virgen'!$A$6:$A$257,"&gt;="&amp;$A268,'Aceite Virgen'!$B$6:$B$257,"&lt;="&amp;$B268)</f>
        <v>0.17</v>
      </c>
      <c r="AN268" s="8">
        <f>SUMIFS('Aceite Virgen'!AN$6:AN$257,'Aceite Virgen'!$A$6:$A$257,"&gt;="&amp;$A268,'Aceite Virgen'!$B$6:$B$257,"&lt;="&amp;$B268)</f>
        <v>0.92</v>
      </c>
      <c r="AO268" s="8">
        <f>SUMIFS('Aceite Virgen'!AO$6:AO$257,'Aceite Virgen'!$A$6:$A$257,"&gt;="&amp;$A268,'Aceite Virgen'!$B$6:$B$257,"&lt;="&amp;$B268)</f>
        <v>0.11</v>
      </c>
      <c r="AP268" s="8">
        <f>SUMIFS('Aceite Virgen'!AP$6:AP$257,'Aceite Virgen'!$A$6:$A$257,"&gt;="&amp;$A268,'Aceite Virgen'!$B$6:$B$257,"&lt;="&amp;$B268)</f>
        <v>0</v>
      </c>
      <c r="AQ268" s="14"/>
      <c r="AR268" s="14"/>
      <c r="AT268" s="8">
        <f>SUMIFS('Aceite Virgen'!AT$6:AT$257,'Aceite Virgen'!$A$6:$A$257,"&gt;="&amp;$A268,'Aceite Virgen'!$B$6:$B$257,"&lt;="&amp;$B268)</f>
        <v>0.94</v>
      </c>
      <c r="AU268" s="8">
        <f>SUMIFS('Aceite Virgen'!AU$6:AU$257,'Aceite Virgen'!$A$6:$A$257,"&gt;="&amp;$A268,'Aceite Virgen'!$B$6:$B$257,"&lt;="&amp;$B268)</f>
        <v>2.85</v>
      </c>
      <c r="AV268" s="8">
        <f>SUMIFS('Aceite Virgen'!AV$6:AV$257,'Aceite Virgen'!$A$6:$A$257,"&gt;="&amp;$A268,'Aceite Virgen'!$B$6:$B$257,"&lt;="&amp;$B268)</f>
        <v>0.52</v>
      </c>
      <c r="AW268" s="8">
        <f>SUMIFS('Aceite Virgen'!AW$6:AW$257,'Aceite Virgen'!$A$6:$A$257,"&gt;="&amp;$A268,'Aceite Virgen'!$B$6:$B$257,"&lt;="&amp;$B268)</f>
        <v>12</v>
      </c>
      <c r="BA268" s="8">
        <f>SUMIFS('Aceite Virgen'!BA$6:BA$257,'Aceite Virgen'!$A$6:$A$257,"&gt;="&amp;A268,'Aceite Virgen'!$B$6:$B$257,"&lt;="&amp;B268)</f>
        <v>0.26</v>
      </c>
      <c r="BB268" s="8">
        <f>SUMIFS('Aceite Virgen'!BB$6:BB$257,'Aceite Virgen'!$A$6:$A$257,"&gt;="&amp;$A268,'Aceite Virgen'!$B$6:$B$257,"&lt;="&amp;$B268)</f>
        <v>0</v>
      </c>
      <c r="BC268" s="8">
        <f>SUMIFS('Aceite Virgen'!BC$6:BC$257,'Aceite Virgen'!$A$6:$A$257,"&gt;="&amp;$A268,'Aceite Virgen'!$B$6:$B$257,"&lt;="&amp;$B268)</f>
        <v>0.31000000000000005</v>
      </c>
      <c r="BD268" s="8">
        <f>SUMIFS('Aceite Virgen'!BD$6:BD$257,'Aceite Virgen'!$A$6:$A$257,"&gt;="&amp;$A268,'Aceite Virgen'!$B$6:$B$257,"&lt;="&amp;$B268)</f>
        <v>0</v>
      </c>
      <c r="BH268" s="8">
        <f>SUMIFS('Aceite Virgen'!BH$6:BH$257,'Aceite Virgen'!$A$6:$A$257,"&gt;="&amp;$A268,'Aceite Virgen'!$B$6:$B$257,"&lt;="&amp;$B268)</f>
        <v>0.09</v>
      </c>
      <c r="BI268" s="8">
        <f>SUMIFS('Aceite Virgen'!BI$6:BI$257,'Aceite Virgen'!$A$6:$A$257,"&gt;="&amp;$A268,'Aceite Virgen'!$B$6:$B$257,"&lt;="&amp;$B268)</f>
        <v>0</v>
      </c>
      <c r="BJ268" s="8">
        <f>SUMIFS('Aceite Virgen'!BJ$6:BJ$257,'Aceite Virgen'!$A$6:$A$257,"&gt;="&amp;$A268,'Aceite Virgen'!$B$6:$B$257,"&lt;="&amp;$B268)</f>
        <v>0.1</v>
      </c>
      <c r="BK268" s="8">
        <f>SUMIFS('Aceite Virgen'!BK$6:BK$257,'Aceite Virgen'!$A$6:$A$257,"&gt;="&amp;$A268,'Aceite Virgen'!$B$6:$B$257,"&lt;="&amp;$B268)</f>
        <v>0</v>
      </c>
      <c r="BO268" s="8">
        <f>SUMIFS('Aceite Virgen'!BO$6:BO$257,'Aceite Virgen'!$A$6:$A$257,"&gt;="&amp;$A268,'Aceite Virgen'!$B$6:$B$257,"&lt;="&amp;$B268)</f>
        <v>0.27</v>
      </c>
      <c r="BP268" s="8">
        <f>SUMIFS('Aceite Virgen'!BP$6:BP$257,'Aceite Virgen'!$A$6:$A$257,"&gt;="&amp;$A268,'Aceite Virgen'!$B$6:$B$257,"&lt;="&amp;$B268)</f>
        <v>0</v>
      </c>
      <c r="BQ268" s="8">
        <f>SUMIFS('Aceite Virgen'!BQ$6:BQ$257,'Aceite Virgen'!$A$6:$A$257,"&gt;="&amp;$A268,'Aceite Virgen'!$B$6:$B$257,"&lt;="&amp;$B268)</f>
        <v>0.32</v>
      </c>
      <c r="BR268" s="8">
        <f>SUMIFS('Aceite Virgen'!BR$6:BR$257,'Aceite Virgen'!$A$6:$A$257,"&gt;="&amp;$A268,'Aceite Virgen'!$B$6:$B$257,"&lt;="&amp;$B268)</f>
        <v>0</v>
      </c>
      <c r="BV268" s="8">
        <f>SUMIFS('Aceite Virgen'!BV$6:BV$257,'Aceite Virgen'!$A$6:$A$257,"&gt;="&amp;$A268,'Aceite Virgen'!$B$6:$B$257,"&lt;="&amp;$B268)</f>
        <v>0.56000000000000005</v>
      </c>
      <c r="BW268" s="8">
        <f>SUMIFS('Aceite Virgen'!BW$6:BW$257,'Aceite Virgen'!$A$6:$A$257,"&gt;="&amp;$A268,'Aceite Virgen'!$B$6:$B$257,"&lt;="&amp;$B268)</f>
        <v>2.59</v>
      </c>
      <c r="BX268" s="8">
        <f>SUMIFS('Aceite Virgen'!BX$6:BX$257,'Aceite Virgen'!$A$6:$A$257,"&gt;="&amp;$A268,'Aceite Virgen'!$B$6:$B$257,"&lt;="&amp;$B268)</f>
        <v>0.38</v>
      </c>
      <c r="BY268" s="8">
        <f>SUMIFS('Aceite Virgen'!BY$6:BY$257,'Aceite Virgen'!$A$6:$A$257,"&gt;="&amp;$A268,'Aceite Virgen'!$B$6:$B$257,"&lt;="&amp;$B268)</f>
        <v>0</v>
      </c>
      <c r="CC268" s="8">
        <f>SUMIFS('Aceite Virgen'!CC$6:CC$257,'Aceite Virgen'!$A$6:$A$257,"&gt;="&amp;$A268,'Aceite Virgen'!$B$6:$B$257,"&lt;="&amp;$B268)</f>
        <v>0.05</v>
      </c>
      <c r="CD268" s="8">
        <f>SUMIFS('Aceite Virgen'!CD$6:CD$257,'Aceite Virgen'!$A$6:$A$257,"&gt;="&amp;$A268,'Aceite Virgen'!$B$6:$B$257,"&lt;="&amp;$B268)</f>
        <v>0</v>
      </c>
      <c r="CE268" s="8">
        <f>SUMIFS('Aceite Virgen'!CE$6:CE$257,'Aceite Virgen'!$A$6:$A$257,"&gt;="&amp;$A268,'Aceite Virgen'!$B$6:$B$257,"&lt;="&amp;$B268)</f>
        <v>0.06</v>
      </c>
      <c r="CF268" s="8">
        <f>SUMIFS('Aceite Virgen'!CF$6:CF$257,'Aceite Virgen'!$A$6:$A$257,"&gt;="&amp;$A268,'Aceite Virgen'!$B$6:$B$257,"&lt;="&amp;$B268)</f>
        <v>0</v>
      </c>
      <c r="CJ268" s="8">
        <f>SUMIFS('Aceite Virgen'!CJ$6:CJ$257,'Aceite Virgen'!$A$6:$A$257,"&gt;="&amp;$A268,'Aceite Virgen'!$B$6:$B$257,"&lt;="&amp;$B268)</f>
        <v>0.92999999999999994</v>
      </c>
      <c r="CK268" s="8">
        <f>SUMIFS('Aceite Virgen'!CK$6:CK$257,'Aceite Virgen'!$A$6:$A$257,"&gt;="&amp;$A268,'Aceite Virgen'!$B$6:$B$257,"&lt;="&amp;$B268)</f>
        <v>2.74</v>
      </c>
      <c r="CL268" s="8">
        <f>SUMIFS('Aceite Virgen'!CL$6:CL$257,'Aceite Virgen'!$A$6:$A$257,"&gt;="&amp;$A268,'Aceite Virgen'!$B$6:$B$257,"&lt;="&amp;$B268)</f>
        <v>0.23</v>
      </c>
      <c r="CM268" s="8">
        <f>SUMIFS('Aceite Virgen'!CM$6:CM$257,'Aceite Virgen'!$A$6:$A$257,"&gt;="&amp;$A268,'Aceite Virgen'!$B$6:$B$257,"&lt;="&amp;$B268)</f>
        <v>8.31</v>
      </c>
      <c r="CQ268" s="8">
        <f>SUMIFS('Aceite Virgen'!CQ$6:CQ$257,'Aceite Virgen'!$A$6:$A$257,"&gt;="&amp;$A268,'Aceite Virgen'!$B$6:$B$257,"&lt;="&amp;$B268)</f>
        <v>2.0699999999999998</v>
      </c>
      <c r="CR268" s="8">
        <f>SUMIFS('Aceite Virgen'!CR$6:CR$257,'Aceite Virgen'!$A$6:$A$257,"&gt;="&amp;$A268,'Aceite Virgen'!$B$6:$B$257,"&lt;="&amp;$B268)</f>
        <v>5.13</v>
      </c>
      <c r="CS268" s="8">
        <f>SUMIFS('Aceite Virgen'!CS$6:CS$257,'Aceite Virgen'!$A$6:$A$257,"&gt;="&amp;$A268,'Aceite Virgen'!$B$6:$B$257,"&lt;="&amp;$B268)</f>
        <v>1.44</v>
      </c>
      <c r="CT268" s="8">
        <f>SUMIFS('Aceite Virgen'!CT$6:CT$257,'Aceite Virgen'!$A$6:$A$257,"&gt;="&amp;$A268,'Aceite Virgen'!$B$6:$B$257,"&lt;="&amp;$B268)</f>
        <v>6.34</v>
      </c>
      <c r="CX268" s="8">
        <f>SUMIFS('Aceite Virgen'!CX$6:CX$257,'Aceite Virgen'!$A$6:$A$257,"&gt;="&amp;$A268,'Aceite Virgen'!$B$6:$B$257,"&lt;="&amp;$B268)</f>
        <v>4.6800000000000006</v>
      </c>
      <c r="CY268" s="8">
        <f>SUMIFS('Aceite Virgen'!CY$6:CY$257,'Aceite Virgen'!$A$6:$A$257,"&gt;="&amp;$A268,'Aceite Virgen'!$B$6:$B$257,"&lt;="&amp;$B268)</f>
        <v>7.32</v>
      </c>
      <c r="CZ268" s="8">
        <f>SUMIFS('Aceite Virgen'!CZ$6:CZ$257,'Aceite Virgen'!$A$6:$A$257,"&gt;="&amp;$A268,'Aceite Virgen'!$B$6:$B$257,"&lt;="&amp;$B268)</f>
        <v>4.37</v>
      </c>
      <c r="DA268" s="8">
        <f>SUMIFS('Aceite Virgen'!DA$6:DA$257,'Aceite Virgen'!$A$6:$A$257,"&gt;="&amp;$A268,'Aceite Virgen'!$B$6:$B$257,"&lt;="&amp;$B268)</f>
        <v>2.35</v>
      </c>
      <c r="DE268" s="8">
        <f>SUMIFS('Aceite Virgen'!DE$6:DE$257,'Aceite Virgen'!$A$6:$A$257,"&gt;="&amp;$A268,'Aceite Virgen'!$B$6:$B$257,"&lt;="&amp;$B268)</f>
        <v>1.67</v>
      </c>
      <c r="DF268" s="8">
        <f>SUMIFS('Aceite Virgen'!DF$6:DF$257,'Aceite Virgen'!$A$6:$A$257,"&gt;="&amp;$A268,'Aceite Virgen'!$B$6:$B$257,"&lt;="&amp;$B268)</f>
        <v>1.71</v>
      </c>
      <c r="DG268" s="8">
        <f>SUMIFS('Aceite Virgen'!DG$6:DG$257,'Aceite Virgen'!$A$6:$A$257,"&gt;="&amp;$A268,'Aceite Virgen'!$B$6:$B$257,"&lt;="&amp;$B268)</f>
        <v>1.62</v>
      </c>
      <c r="DH268" s="8">
        <f>SUMIFS('Aceite Virgen'!DH$6:DH$257,'Aceite Virgen'!$A$6:$A$257,"&gt;="&amp;$A268,'Aceite Virgen'!$B$6:$B$257,"&lt;="&amp;$B268)</f>
        <v>5.15</v>
      </c>
      <c r="DL268" s="8">
        <f>SUMIFS('Aceite Virgen'!DL$6:DL$257,'Aceite Virgen'!$A$6:$A$257,"&gt;="&amp;$A268,'Aceite Virgen'!$B$6:$B$257,"&lt;="&amp;$B268)</f>
        <v>3.0500000000000003</v>
      </c>
      <c r="DM268" s="8">
        <f>SUMIFS('Aceite Virgen'!DM$6:DM$257,'Aceite Virgen'!$A$6:$A$257,"&gt;="&amp;$A268,'Aceite Virgen'!$B$6:$B$257,"&lt;="&amp;$B268)</f>
        <v>10.02</v>
      </c>
      <c r="DN268" s="8">
        <f>SUMIFS('Aceite Virgen'!DN$6:DN$257,'Aceite Virgen'!$A$6:$A$257,"&gt;="&amp;$A268,'Aceite Virgen'!$B$6:$B$257,"&lt;="&amp;$B268)</f>
        <v>1.85</v>
      </c>
      <c r="DO268" s="8">
        <f>SUMIFS('Aceite Virgen'!DO$6:DO$257,'Aceite Virgen'!$A$6:$A$257,"&gt;="&amp;$A268,'Aceite Virgen'!$B$6:$B$257,"&lt;="&amp;$B268)</f>
        <v>0.6</v>
      </c>
    </row>
    <row r="269" spans="1:119" x14ac:dyDescent="0.3">
      <c r="A269" s="14">
        <f>'TAM Aceite Virgen'!B17</f>
        <v>3.5</v>
      </c>
      <c r="B269" s="14">
        <f>'TAM Aceite Virgen'!C17</f>
        <v>3.6</v>
      </c>
      <c r="C269" s="14"/>
      <c r="D269" s="8">
        <f>SUMIFS('Aceite Virgen'!D$6:D$257,'Aceite Virgen'!$A$6:$A$257,"&gt;="&amp;$A269,'Aceite Virgen'!$B$6:$B$257,"&lt;="&amp;$B269)</f>
        <v>1.21</v>
      </c>
      <c r="E269" s="8">
        <f>SUMIFS('Aceite Virgen'!E$6:E$257,'Aceite Virgen'!$A$6:$A$257,"&gt;="&amp;$A269,'Aceite Virgen'!$B$6:$B$257,"&lt;="&amp;$B269)</f>
        <v>6.28</v>
      </c>
      <c r="F269" s="8">
        <f>SUMIFS('Aceite Virgen'!F$6:F$257,'Aceite Virgen'!$A$6:$A$257,"&gt;="&amp;$A269,'Aceite Virgen'!$B$6:$B$257,"&lt;="&amp;$B269)</f>
        <v>0.56000000000000005</v>
      </c>
      <c r="G269" s="8">
        <f>SUMIFS('Aceite Virgen'!G$6:G$257,'Aceite Virgen'!$A$6:$A$257,"&gt;="&amp;$A269,'Aceite Virgen'!$B$6:$B$257,"&lt;="&amp;$B269)</f>
        <v>0</v>
      </c>
      <c r="H269" s="14"/>
      <c r="I269" s="14"/>
      <c r="J269" s="14"/>
      <c r="K269" s="8">
        <f>SUMIFS('Aceite Virgen'!K$6:K$257,'Aceite Virgen'!$A$6:$A$257,"&gt;="&amp;$A269,'Aceite Virgen'!$B$6:$B$257,"&lt;="&amp;$B269)</f>
        <v>0.44</v>
      </c>
      <c r="L269" s="8">
        <f>SUMIFS('Aceite Virgen'!L$6:L$257,'Aceite Virgen'!$A$6:$A$257,"&gt;="&amp;$A269,'Aceite Virgen'!$B$6:$B$257,"&lt;="&amp;$B269)</f>
        <v>3.11</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0.64</v>
      </c>
      <c r="S269" s="8">
        <f>SUMIFS('Aceite Virgen'!S$6:S$257,'Aceite Virgen'!$A$6:$A$257,"&gt;="&amp;$A269,'Aceite Virgen'!$B$6:$B$257,"&lt;="&amp;$B269)</f>
        <v>4</v>
      </c>
      <c r="T269" s="8">
        <f>SUMIFS('Aceite Virgen'!T$6:T$257,'Aceite Virgen'!$A$6:$A$257,"&gt;="&amp;$A269,'Aceite Virgen'!$B$6:$B$257,"&lt;="&amp;$B269)</f>
        <v>0</v>
      </c>
      <c r="U269" s="8">
        <f>SUMIFS('Aceite Virgen'!U$6:U$257,'Aceite Virgen'!$A$6:$A$257,"&gt;="&amp;$A269,'Aceite Virgen'!$B$6:$B$257,"&lt;="&amp;$B269)</f>
        <v>0</v>
      </c>
      <c r="V269" s="14"/>
      <c r="W269" s="14"/>
      <c r="X269" s="14"/>
      <c r="Y269" s="8">
        <f>SUMIFS('Aceite Virgen'!Y$6:Y$257,'Aceite Virgen'!$A$6:$A$257,"&gt;="&amp;$A269,'Aceite Virgen'!$B$6:$B$257,"&lt;="&amp;$B269)</f>
        <v>0.44</v>
      </c>
      <c r="Z269" s="8">
        <f>SUMIFS('Aceite Virgen'!Z$6:Z$257,'Aceite Virgen'!$A$6:$A$257,"&gt;="&amp;$A269,'Aceite Virgen'!$B$6:$B$257,"&lt;="&amp;$B269)</f>
        <v>2.5499999999999998</v>
      </c>
      <c r="AA269" s="8">
        <f>SUMIFS('Aceite Virgen'!AA$6:AA$257,'Aceite Virgen'!$A$6:$A$257,"&gt;="&amp;$A269,'Aceite Virgen'!$B$6:$B$257,"&lt;="&amp;$B269)</f>
        <v>0</v>
      </c>
      <c r="AB269" s="8">
        <f>SUMIFS('Aceite Virgen'!AB$6:AB$257,'Aceite Virgen'!$A$6:$A$257,"&gt;="&amp;$A269,'Aceite Virgen'!$B$6:$B$257,"&lt;="&amp;$B269)</f>
        <v>0</v>
      </c>
      <c r="AC269" s="14"/>
      <c r="AD269" s="14"/>
      <c r="AE269" s="14"/>
      <c r="AF269" s="8">
        <f>SUMIFS('Aceite Virgen'!AF$6:AF$257,'Aceite Virgen'!$A$6:$A$257,"&gt;="&amp;$A269,'Aceite Virgen'!$B$6:$B$257,"&lt;="&amp;$B269)</f>
        <v>1.54</v>
      </c>
      <c r="AG269" s="8">
        <f>SUMIFS('Aceite Virgen'!AG$6:AG$257,'Aceite Virgen'!$A$6:$A$257,"&gt;="&amp;$A269,'Aceite Virgen'!$B$6:$B$257,"&lt;="&amp;$B269)</f>
        <v>0</v>
      </c>
      <c r="AH269" s="8">
        <f>SUMIFS('Aceite Virgen'!AH$6:AH$257,'Aceite Virgen'!$A$6:$A$257,"&gt;="&amp;$A269,'Aceite Virgen'!$B$6:$B$257,"&lt;="&amp;$B269)</f>
        <v>1.81</v>
      </c>
      <c r="AI269" s="8">
        <f>SUMIFS('Aceite Virgen'!AI$6:AI$257,'Aceite Virgen'!$A$6:$A$257,"&gt;="&amp;$A269,'Aceite Virgen'!$B$6:$B$257,"&lt;="&amp;$B269)</f>
        <v>0</v>
      </c>
      <c r="AJ269" s="14"/>
      <c r="AK269" s="14"/>
      <c r="AL269" s="14"/>
      <c r="AM269" s="8">
        <f>SUMIFS('Aceite Virgen'!AM$6:AM$257,'Aceite Virgen'!$A$6:$A$257,"&gt;="&amp;$A269,'Aceite Virgen'!$B$6:$B$257,"&lt;="&amp;$B269)</f>
        <v>1.2</v>
      </c>
      <c r="AN269" s="8">
        <f>SUMIFS('Aceite Virgen'!AN$6:AN$257,'Aceite Virgen'!$A$6:$A$257,"&gt;="&amp;$A269,'Aceite Virgen'!$B$6:$B$257,"&lt;="&amp;$B269)</f>
        <v>1.26</v>
      </c>
      <c r="AO269" s="8">
        <f>SUMIFS('Aceite Virgen'!AO$6:AO$257,'Aceite Virgen'!$A$6:$A$257,"&gt;="&amp;$A269,'Aceite Virgen'!$B$6:$B$257,"&lt;="&amp;$B269)</f>
        <v>1.32</v>
      </c>
      <c r="AP269" s="8">
        <f>SUMIFS('Aceite Virgen'!AP$6:AP$257,'Aceite Virgen'!$A$6:$A$257,"&gt;="&amp;$A269,'Aceite Virgen'!$B$6:$B$257,"&lt;="&amp;$B269)</f>
        <v>0</v>
      </c>
      <c r="AQ269" s="14"/>
      <c r="AR269" s="14"/>
      <c r="AT269" s="8">
        <f>SUMIFS('Aceite Virgen'!AT$6:AT$257,'Aceite Virgen'!$A$6:$A$257,"&gt;="&amp;$A269,'Aceite Virgen'!$B$6:$B$257,"&lt;="&amp;$B269)</f>
        <v>1.36</v>
      </c>
      <c r="AU269" s="8">
        <f>SUMIFS('Aceite Virgen'!AU$6:AU$257,'Aceite Virgen'!$A$6:$A$257,"&gt;="&amp;$A269,'Aceite Virgen'!$B$6:$B$257,"&lt;="&amp;$B269)</f>
        <v>0</v>
      </c>
      <c r="AV269" s="8">
        <f>SUMIFS('Aceite Virgen'!AV$6:AV$257,'Aceite Virgen'!$A$6:$A$257,"&gt;="&amp;$A269,'Aceite Virgen'!$B$6:$B$257,"&lt;="&amp;$B269)</f>
        <v>1.6300000000000001</v>
      </c>
      <c r="AW269" s="8">
        <f>SUMIFS('Aceite Virgen'!AW$6:AW$257,'Aceite Virgen'!$A$6:$A$257,"&gt;="&amp;$A269,'Aceite Virgen'!$B$6:$B$257,"&lt;="&amp;$B269)</f>
        <v>0</v>
      </c>
      <c r="BA269" s="8">
        <f>SUMIFS('Aceite Virgen'!BA$6:BA$257,'Aceite Virgen'!$A$6:$A$257,"&gt;="&amp;A269,'Aceite Virgen'!$B$6:$B$257,"&lt;="&amp;B269)</f>
        <v>1.31</v>
      </c>
      <c r="BB269" s="8">
        <f>SUMIFS('Aceite Virgen'!BB$6:BB$257,'Aceite Virgen'!$A$6:$A$257,"&gt;="&amp;$A269,'Aceite Virgen'!$B$6:$B$257,"&lt;="&amp;$B269)</f>
        <v>4.7300000000000004</v>
      </c>
      <c r="BC269" s="8">
        <f>SUMIFS('Aceite Virgen'!BC$6:BC$257,'Aceite Virgen'!$A$6:$A$257,"&gt;="&amp;$A269,'Aceite Virgen'!$B$6:$B$257,"&lt;="&amp;$B269)</f>
        <v>0.96</v>
      </c>
      <c r="BD269" s="8">
        <f>SUMIFS('Aceite Virgen'!BD$6:BD$257,'Aceite Virgen'!$A$6:$A$257,"&gt;="&amp;$A269,'Aceite Virgen'!$B$6:$B$257,"&lt;="&amp;$B269)</f>
        <v>0</v>
      </c>
      <c r="BH269" s="8">
        <f>SUMIFS('Aceite Virgen'!BH$6:BH$257,'Aceite Virgen'!$A$6:$A$257,"&gt;="&amp;$A269,'Aceite Virgen'!$B$6:$B$257,"&lt;="&amp;$B269)</f>
        <v>2.06</v>
      </c>
      <c r="BI269" s="8">
        <f>SUMIFS('Aceite Virgen'!BI$6:BI$257,'Aceite Virgen'!$A$6:$A$257,"&gt;="&amp;$A269,'Aceite Virgen'!$B$6:$B$257,"&lt;="&amp;$B269)</f>
        <v>1.58</v>
      </c>
      <c r="BJ269" s="8">
        <f>SUMIFS('Aceite Virgen'!BJ$6:BJ$257,'Aceite Virgen'!$A$6:$A$257,"&gt;="&amp;$A269,'Aceite Virgen'!$B$6:$B$257,"&lt;="&amp;$B269)</f>
        <v>2.06</v>
      </c>
      <c r="BK269" s="8">
        <f>SUMIFS('Aceite Virgen'!BK$6:BK$257,'Aceite Virgen'!$A$6:$A$257,"&gt;="&amp;$A269,'Aceite Virgen'!$B$6:$B$257,"&lt;="&amp;$B269)</f>
        <v>0</v>
      </c>
      <c r="BO269" s="8">
        <f>SUMIFS('Aceite Virgen'!BO$6:BO$257,'Aceite Virgen'!$A$6:$A$257,"&gt;="&amp;$A269,'Aceite Virgen'!$B$6:$B$257,"&lt;="&amp;$B269)</f>
        <v>2.5799999999999996</v>
      </c>
      <c r="BP269" s="8">
        <f>SUMIFS('Aceite Virgen'!BP$6:BP$257,'Aceite Virgen'!$A$6:$A$257,"&gt;="&amp;$A269,'Aceite Virgen'!$B$6:$B$257,"&lt;="&amp;$B269)</f>
        <v>0.92</v>
      </c>
      <c r="BQ269" s="8">
        <f>SUMIFS('Aceite Virgen'!BQ$6:BQ$257,'Aceite Virgen'!$A$6:$A$257,"&gt;="&amp;$A269,'Aceite Virgen'!$B$6:$B$257,"&lt;="&amp;$B269)</f>
        <v>2.97</v>
      </c>
      <c r="BR269" s="8">
        <f>SUMIFS('Aceite Virgen'!BR$6:BR$257,'Aceite Virgen'!$A$6:$A$257,"&gt;="&amp;$A269,'Aceite Virgen'!$B$6:$B$257,"&lt;="&amp;$B269)</f>
        <v>0</v>
      </c>
      <c r="BV269" s="8">
        <f>SUMIFS('Aceite Virgen'!BV$6:BV$257,'Aceite Virgen'!$A$6:$A$257,"&gt;="&amp;$A269,'Aceite Virgen'!$B$6:$B$257,"&lt;="&amp;$B269)</f>
        <v>7.6</v>
      </c>
      <c r="BW269" s="8">
        <f>SUMIFS('Aceite Virgen'!BW$6:BW$257,'Aceite Virgen'!$A$6:$A$257,"&gt;="&amp;$A269,'Aceite Virgen'!$B$6:$B$257,"&lt;="&amp;$B269)</f>
        <v>22.36</v>
      </c>
      <c r="BX269" s="8">
        <f>SUMIFS('Aceite Virgen'!BX$6:BX$257,'Aceite Virgen'!$A$6:$A$257,"&gt;="&amp;$A269,'Aceite Virgen'!$B$6:$B$257,"&lt;="&amp;$B269)</f>
        <v>6.17</v>
      </c>
      <c r="BY269" s="8">
        <f>SUMIFS('Aceite Virgen'!BY$6:BY$257,'Aceite Virgen'!$A$6:$A$257,"&gt;="&amp;$A269,'Aceite Virgen'!$B$6:$B$257,"&lt;="&amp;$B269)</f>
        <v>0</v>
      </c>
      <c r="CC269" s="8">
        <f>SUMIFS('Aceite Virgen'!CC$6:CC$257,'Aceite Virgen'!$A$6:$A$257,"&gt;="&amp;$A269,'Aceite Virgen'!$B$6:$B$257,"&lt;="&amp;$B269)</f>
        <v>15.34</v>
      </c>
      <c r="CD269" s="8">
        <f>SUMIFS('Aceite Virgen'!CD$6:CD$257,'Aceite Virgen'!$A$6:$A$257,"&gt;="&amp;$A269,'Aceite Virgen'!$B$6:$B$257,"&lt;="&amp;$B269)</f>
        <v>35.82</v>
      </c>
      <c r="CE269" s="8">
        <f>SUMIFS('Aceite Virgen'!CE$6:CE$257,'Aceite Virgen'!$A$6:$A$257,"&gt;="&amp;$A269,'Aceite Virgen'!$B$6:$B$257,"&lt;="&amp;$B269)</f>
        <v>14</v>
      </c>
      <c r="CF269" s="8">
        <f>SUMIFS('Aceite Virgen'!CF$6:CF$257,'Aceite Virgen'!$A$6:$A$257,"&gt;="&amp;$A269,'Aceite Virgen'!$B$6:$B$257,"&lt;="&amp;$B269)</f>
        <v>0</v>
      </c>
      <c r="CJ269" s="8">
        <f>SUMIFS('Aceite Virgen'!CJ$6:CJ$257,'Aceite Virgen'!$A$6:$A$257,"&gt;="&amp;$A269,'Aceite Virgen'!$B$6:$B$257,"&lt;="&amp;$B269)</f>
        <v>24.660000000000004</v>
      </c>
      <c r="CK269" s="8">
        <f>SUMIFS('Aceite Virgen'!CK$6:CK$257,'Aceite Virgen'!$A$6:$A$257,"&gt;="&amp;$A269,'Aceite Virgen'!$B$6:$B$257,"&lt;="&amp;$B269)</f>
        <v>35.909999999999997</v>
      </c>
      <c r="CL269" s="8">
        <f>SUMIFS('Aceite Virgen'!CL$6:CL$257,'Aceite Virgen'!$A$6:$A$257,"&gt;="&amp;$A269,'Aceite Virgen'!$B$6:$B$257,"&lt;="&amp;$B269)</f>
        <v>22.52</v>
      </c>
      <c r="CM269" s="8">
        <f>SUMIFS('Aceite Virgen'!CM$6:CM$257,'Aceite Virgen'!$A$6:$A$257,"&gt;="&amp;$A269,'Aceite Virgen'!$B$6:$B$257,"&lt;="&amp;$B269)</f>
        <v>45.68</v>
      </c>
      <c r="CQ269" s="8">
        <f>SUMIFS('Aceite Virgen'!CQ$6:CQ$257,'Aceite Virgen'!$A$6:$A$257,"&gt;="&amp;$A269,'Aceite Virgen'!$B$6:$B$257,"&lt;="&amp;$B269)</f>
        <v>31.92</v>
      </c>
      <c r="CR269" s="8">
        <f>SUMIFS('Aceite Virgen'!CR$6:CR$257,'Aceite Virgen'!$A$6:$A$257,"&gt;="&amp;$A269,'Aceite Virgen'!$B$6:$B$257,"&lt;="&amp;$B269)</f>
        <v>27.87</v>
      </c>
      <c r="CS269" s="8">
        <f>SUMIFS('Aceite Virgen'!CS$6:CS$257,'Aceite Virgen'!$A$6:$A$257,"&gt;="&amp;$A269,'Aceite Virgen'!$B$6:$B$257,"&lt;="&amp;$B269)</f>
        <v>32.880000000000003</v>
      </c>
      <c r="CT269" s="8">
        <f>SUMIFS('Aceite Virgen'!CT$6:CT$257,'Aceite Virgen'!$A$6:$A$257,"&gt;="&amp;$A269,'Aceite Virgen'!$B$6:$B$257,"&lt;="&amp;$B269)</f>
        <v>46.41</v>
      </c>
      <c r="CX269" s="8">
        <f>SUMIFS('Aceite Virgen'!CX$6:CX$257,'Aceite Virgen'!$A$6:$A$257,"&gt;="&amp;$A269,'Aceite Virgen'!$B$6:$B$257,"&lt;="&amp;$B269)</f>
        <v>27.63</v>
      </c>
      <c r="CY269" s="8">
        <f>SUMIFS('Aceite Virgen'!CY$6:CY$257,'Aceite Virgen'!$A$6:$A$257,"&gt;="&amp;$A269,'Aceite Virgen'!$B$6:$B$257,"&lt;="&amp;$B269)</f>
        <v>30.42</v>
      </c>
      <c r="CZ269" s="8">
        <f>SUMIFS('Aceite Virgen'!CZ$6:CZ$257,'Aceite Virgen'!$A$6:$A$257,"&gt;="&amp;$A269,'Aceite Virgen'!$B$6:$B$257,"&lt;="&amp;$B269)</f>
        <v>29.88</v>
      </c>
      <c r="DA269" s="8">
        <f>SUMIFS('Aceite Virgen'!DA$6:DA$257,'Aceite Virgen'!$A$6:$A$257,"&gt;="&amp;$A269,'Aceite Virgen'!$B$6:$B$257,"&lt;="&amp;$B269)</f>
        <v>16.66</v>
      </c>
      <c r="DE269" s="8">
        <f>SUMIFS('Aceite Virgen'!DE$6:DE$257,'Aceite Virgen'!$A$6:$A$257,"&gt;="&amp;$A269,'Aceite Virgen'!$B$6:$B$257,"&lt;="&amp;$B269)</f>
        <v>28.52</v>
      </c>
      <c r="DF269" s="8">
        <f>SUMIFS('Aceite Virgen'!DF$6:DF$257,'Aceite Virgen'!$A$6:$A$257,"&gt;="&amp;$A269,'Aceite Virgen'!$B$6:$B$257,"&lt;="&amp;$B269)</f>
        <v>28.68</v>
      </c>
      <c r="DG269" s="8">
        <f>SUMIFS('Aceite Virgen'!DG$6:DG$257,'Aceite Virgen'!$A$6:$A$257,"&gt;="&amp;$A269,'Aceite Virgen'!$B$6:$B$257,"&lt;="&amp;$B269)</f>
        <v>31.200000000000003</v>
      </c>
      <c r="DH269" s="8">
        <f>SUMIFS('Aceite Virgen'!DH$6:DH$257,'Aceite Virgen'!$A$6:$A$257,"&gt;="&amp;$A269,'Aceite Virgen'!$B$6:$B$257,"&lt;="&amp;$B269)</f>
        <v>0</v>
      </c>
      <c r="DL269" s="8">
        <f>SUMIFS('Aceite Virgen'!DL$6:DL$257,'Aceite Virgen'!$A$6:$A$257,"&gt;="&amp;$A269,'Aceite Virgen'!$B$6:$B$257,"&lt;="&amp;$B269)</f>
        <v>5.56</v>
      </c>
      <c r="DM269" s="8">
        <f>SUMIFS('Aceite Virgen'!DM$6:DM$257,'Aceite Virgen'!$A$6:$A$257,"&gt;="&amp;$A269,'Aceite Virgen'!$B$6:$B$257,"&lt;="&amp;$B269)</f>
        <v>8.61</v>
      </c>
      <c r="DN269" s="8">
        <f>SUMIFS('Aceite Virgen'!DN$6:DN$257,'Aceite Virgen'!$A$6:$A$257,"&gt;="&amp;$A269,'Aceite Virgen'!$B$6:$B$257,"&lt;="&amp;$B269)</f>
        <v>5.3599999999999994</v>
      </c>
      <c r="DO269" s="8">
        <f>SUMIFS('Aceite Virgen'!DO$6:DO$257,'Aceite Virgen'!$A$6:$A$257,"&gt;="&amp;$A269,'Aceite Virgen'!$B$6:$B$257,"&lt;="&amp;$B269)</f>
        <v>2.83</v>
      </c>
    </row>
    <row r="270" spans="1:119" x14ac:dyDescent="0.3">
      <c r="A270" s="14">
        <f>'TAM Aceite Virgen'!B18</f>
        <v>3.6</v>
      </c>
      <c r="B270" s="14">
        <f>'TAM Aceite Virgen'!C18</f>
        <v>3.7</v>
      </c>
      <c r="C270" s="14"/>
      <c r="D270" s="8">
        <f>SUMIFS('Aceite Virgen'!D$6:D$257,'Aceite Virgen'!$A$6:$A$257,"&gt;="&amp;$A270,'Aceite Virgen'!$B$6:$B$257,"&lt;="&amp;$B270)</f>
        <v>7.29</v>
      </c>
      <c r="E270" s="8">
        <f>SUMIFS('Aceite Virgen'!E$6:E$257,'Aceite Virgen'!$A$6:$A$257,"&gt;="&amp;$A270,'Aceite Virgen'!$B$6:$B$257,"&lt;="&amp;$B270)</f>
        <v>3.93</v>
      </c>
      <c r="F270" s="8">
        <f>SUMIFS('Aceite Virgen'!F$6:F$257,'Aceite Virgen'!$A$6:$A$257,"&gt;="&amp;$A270,'Aceite Virgen'!$B$6:$B$257,"&lt;="&amp;$B270)</f>
        <v>8.9699999999999989</v>
      </c>
      <c r="G270" s="8">
        <f>SUMIFS('Aceite Virgen'!G$6:G$257,'Aceite Virgen'!$A$6:$A$257,"&gt;="&amp;$A270,'Aceite Virgen'!$B$6:$B$257,"&lt;="&amp;$B270)</f>
        <v>1.93</v>
      </c>
      <c r="H270" s="14"/>
      <c r="I270" s="14"/>
      <c r="J270" s="14"/>
      <c r="K270" s="8">
        <f>SUMIFS('Aceite Virgen'!K$6:K$257,'Aceite Virgen'!$A$6:$A$257,"&gt;="&amp;$A270,'Aceite Virgen'!$B$6:$B$257,"&lt;="&amp;$B270)</f>
        <v>6.32</v>
      </c>
      <c r="L270" s="8">
        <f>SUMIFS('Aceite Virgen'!L$6:L$257,'Aceite Virgen'!$A$6:$A$257,"&gt;="&amp;$A270,'Aceite Virgen'!$B$6:$B$257,"&lt;="&amp;$B270)</f>
        <v>7.57</v>
      </c>
      <c r="M270" s="8">
        <f>SUMIFS('Aceite Virgen'!M$6:M$257,'Aceite Virgen'!$A$6:$A$257,"&gt;="&amp;$A270,'Aceite Virgen'!$B$6:$B$257,"&lt;="&amp;$B270)</f>
        <v>4.17</v>
      </c>
      <c r="N270" s="8">
        <f>SUMIFS('Aceite Virgen'!N$6:N$257,'Aceite Virgen'!$A$6:$A$257,"&gt;="&amp;$A270,'Aceite Virgen'!$B$6:$B$257,"&lt;="&amp;$B270)</f>
        <v>30.29</v>
      </c>
      <c r="O270" s="14"/>
      <c r="P270" s="14"/>
      <c r="Q270" s="14"/>
      <c r="R270" s="8">
        <f>SUMIFS('Aceite Virgen'!R$6:R$257,'Aceite Virgen'!$A$6:$A$257,"&gt;="&amp;$A270,'Aceite Virgen'!$B$6:$B$257,"&lt;="&amp;$B270)</f>
        <v>11.030000000000001</v>
      </c>
      <c r="S270" s="8">
        <f>SUMIFS('Aceite Virgen'!S$6:S$257,'Aceite Virgen'!$A$6:$A$257,"&gt;="&amp;$A270,'Aceite Virgen'!$B$6:$B$257,"&lt;="&amp;$B270)</f>
        <v>6.55</v>
      </c>
      <c r="T270" s="8">
        <f>SUMIFS('Aceite Virgen'!T$6:T$257,'Aceite Virgen'!$A$6:$A$257,"&gt;="&amp;$A270,'Aceite Virgen'!$B$6:$B$257,"&lt;="&amp;$B270)</f>
        <v>6.69</v>
      </c>
      <c r="U270" s="8">
        <f>SUMIFS('Aceite Virgen'!U$6:U$257,'Aceite Virgen'!$A$6:$A$257,"&gt;="&amp;$A270,'Aceite Virgen'!$B$6:$B$257,"&lt;="&amp;$B270)</f>
        <v>57.89</v>
      </c>
      <c r="V270" s="14"/>
      <c r="W270" s="14"/>
      <c r="X270" s="14"/>
      <c r="Y270" s="8">
        <f>SUMIFS('Aceite Virgen'!Y$6:Y$257,'Aceite Virgen'!$A$6:$A$257,"&gt;="&amp;$A270,'Aceite Virgen'!$B$6:$B$257,"&lt;="&amp;$B270)</f>
        <v>2.62</v>
      </c>
      <c r="Z270" s="8">
        <f>SUMIFS('Aceite Virgen'!Z$6:Z$257,'Aceite Virgen'!$A$6:$A$257,"&gt;="&amp;$A270,'Aceite Virgen'!$B$6:$B$257,"&lt;="&amp;$B270)</f>
        <v>0</v>
      </c>
      <c r="AA270" s="8">
        <f>SUMIFS('Aceite Virgen'!AA$6:AA$257,'Aceite Virgen'!$A$6:$A$257,"&gt;="&amp;$A270,'Aceite Virgen'!$B$6:$B$257,"&lt;="&amp;$B270)</f>
        <v>2.98</v>
      </c>
      <c r="AB270" s="8">
        <f>SUMIFS('Aceite Virgen'!AB$6:AB$257,'Aceite Virgen'!$A$6:$A$257,"&gt;="&amp;$A270,'Aceite Virgen'!$B$6:$B$257,"&lt;="&amp;$B270)</f>
        <v>7.16</v>
      </c>
      <c r="AC270" s="14"/>
      <c r="AD270" s="14"/>
      <c r="AE270" s="14"/>
      <c r="AF270" s="8">
        <f>SUMIFS('Aceite Virgen'!AF$6:AF$257,'Aceite Virgen'!$A$6:$A$257,"&gt;="&amp;$A270,'Aceite Virgen'!$B$6:$B$257,"&lt;="&amp;$B270)</f>
        <v>1.62</v>
      </c>
      <c r="AG270" s="8">
        <f>SUMIFS('Aceite Virgen'!AG$6:AG$257,'Aceite Virgen'!$A$6:$A$257,"&gt;="&amp;$A270,'Aceite Virgen'!$B$6:$B$257,"&lt;="&amp;$B270)</f>
        <v>1.05</v>
      </c>
      <c r="AH270" s="8">
        <f>SUMIFS('Aceite Virgen'!AH$6:AH$257,'Aceite Virgen'!$A$6:$A$257,"&gt;="&amp;$A270,'Aceite Virgen'!$B$6:$B$257,"&lt;="&amp;$B270)</f>
        <v>1.42</v>
      </c>
      <c r="AI270" s="8">
        <f>SUMIFS('Aceite Virgen'!AI$6:AI$257,'Aceite Virgen'!$A$6:$A$257,"&gt;="&amp;$A270,'Aceite Virgen'!$B$6:$B$257,"&lt;="&amp;$B270)</f>
        <v>0</v>
      </c>
      <c r="AJ270" s="14"/>
      <c r="AK270" s="14"/>
      <c r="AL270" s="14"/>
      <c r="AM270" s="8">
        <f>SUMIFS('Aceite Virgen'!AM$6:AM$257,'Aceite Virgen'!$A$6:$A$257,"&gt;="&amp;$A270,'Aceite Virgen'!$B$6:$B$257,"&lt;="&amp;$B270)</f>
        <v>3.95</v>
      </c>
      <c r="AN270" s="8">
        <f>SUMIFS('Aceite Virgen'!AN$6:AN$257,'Aceite Virgen'!$A$6:$A$257,"&gt;="&amp;$A270,'Aceite Virgen'!$B$6:$B$257,"&lt;="&amp;$B270)</f>
        <v>1.1299999999999999</v>
      </c>
      <c r="AO270" s="8">
        <f>SUMIFS('Aceite Virgen'!AO$6:AO$257,'Aceite Virgen'!$A$6:$A$257,"&gt;="&amp;$A270,'Aceite Virgen'!$B$6:$B$257,"&lt;="&amp;$B270)</f>
        <v>1.19</v>
      </c>
      <c r="AP270" s="8">
        <f>SUMIFS('Aceite Virgen'!AP$6:AP$257,'Aceite Virgen'!$A$6:$A$257,"&gt;="&amp;$A270,'Aceite Virgen'!$B$6:$B$257,"&lt;="&amp;$B270)</f>
        <v>50.49</v>
      </c>
      <c r="AQ270" s="14"/>
      <c r="AR270" s="14"/>
      <c r="AT270" s="8">
        <f>SUMIFS('Aceite Virgen'!AT$6:AT$257,'Aceite Virgen'!$A$6:$A$257,"&gt;="&amp;$A270,'Aceite Virgen'!$B$6:$B$257,"&lt;="&amp;$B270)</f>
        <v>2.5499999999999998</v>
      </c>
      <c r="AU270" s="8">
        <f>SUMIFS('Aceite Virgen'!AU$6:AU$257,'Aceite Virgen'!$A$6:$A$257,"&gt;="&amp;$A270,'Aceite Virgen'!$B$6:$B$257,"&lt;="&amp;$B270)</f>
        <v>0</v>
      </c>
      <c r="AV270" s="8">
        <f>SUMIFS('Aceite Virgen'!AV$6:AV$257,'Aceite Virgen'!$A$6:$A$257,"&gt;="&amp;$A270,'Aceite Virgen'!$B$6:$B$257,"&lt;="&amp;$B270)</f>
        <v>1.4300000000000002</v>
      </c>
      <c r="AW270" s="8">
        <f>SUMIFS('Aceite Virgen'!AW$6:AW$257,'Aceite Virgen'!$A$6:$A$257,"&gt;="&amp;$A270,'Aceite Virgen'!$B$6:$B$257,"&lt;="&amp;$B270)</f>
        <v>13.58</v>
      </c>
      <c r="BA270" s="8">
        <f>SUMIFS('Aceite Virgen'!BA$6:BA$257,'Aceite Virgen'!$A$6:$A$257,"&gt;="&amp;A270,'Aceite Virgen'!$B$6:$B$257,"&lt;="&amp;B270)</f>
        <v>11.260000000000002</v>
      </c>
      <c r="BB270" s="8">
        <f>SUMIFS('Aceite Virgen'!BB$6:BB$257,'Aceite Virgen'!$A$6:$A$257,"&gt;="&amp;$A270,'Aceite Virgen'!$B$6:$B$257,"&lt;="&amp;$B270)</f>
        <v>3.0599999999999996</v>
      </c>
      <c r="BC270" s="8">
        <f>SUMIFS('Aceite Virgen'!BC$6:BC$257,'Aceite Virgen'!$A$6:$A$257,"&gt;="&amp;$A270,'Aceite Virgen'!$B$6:$B$257,"&lt;="&amp;$B270)</f>
        <v>11.33</v>
      </c>
      <c r="BD270" s="8">
        <f>SUMIFS('Aceite Virgen'!BD$6:BD$257,'Aceite Virgen'!$A$6:$A$257,"&gt;="&amp;$A270,'Aceite Virgen'!$B$6:$B$257,"&lt;="&amp;$B270)</f>
        <v>41.5</v>
      </c>
      <c r="BH270" s="8">
        <f>SUMIFS('Aceite Virgen'!BH$6:BH$257,'Aceite Virgen'!$A$6:$A$257,"&gt;="&amp;$A270,'Aceite Virgen'!$B$6:$B$257,"&lt;="&amp;$B270)</f>
        <v>8.27</v>
      </c>
      <c r="BI270" s="8">
        <f>SUMIFS('Aceite Virgen'!BI$6:BI$257,'Aceite Virgen'!$A$6:$A$257,"&gt;="&amp;$A270,'Aceite Virgen'!$B$6:$B$257,"&lt;="&amp;$B270)</f>
        <v>0</v>
      </c>
      <c r="BJ270" s="8">
        <f>SUMIFS('Aceite Virgen'!BJ$6:BJ$257,'Aceite Virgen'!$A$6:$A$257,"&gt;="&amp;$A270,'Aceite Virgen'!$B$6:$B$257,"&lt;="&amp;$B270)</f>
        <v>8.93</v>
      </c>
      <c r="BK270" s="8">
        <f>SUMIFS('Aceite Virgen'!BK$6:BK$257,'Aceite Virgen'!$A$6:$A$257,"&gt;="&amp;$A270,'Aceite Virgen'!$B$6:$B$257,"&lt;="&amp;$B270)</f>
        <v>14.07</v>
      </c>
      <c r="BO270" s="8">
        <f>SUMIFS('Aceite Virgen'!BO$6:BO$257,'Aceite Virgen'!$A$6:$A$257,"&gt;="&amp;$A270,'Aceite Virgen'!$B$6:$B$257,"&lt;="&amp;$B270)</f>
        <v>5.33</v>
      </c>
      <c r="BP270" s="8">
        <f>SUMIFS('Aceite Virgen'!BP$6:BP$257,'Aceite Virgen'!$A$6:$A$257,"&gt;="&amp;$A270,'Aceite Virgen'!$B$6:$B$257,"&lt;="&amp;$B270)</f>
        <v>4.1500000000000004</v>
      </c>
      <c r="BQ270" s="8">
        <f>SUMIFS('Aceite Virgen'!BQ$6:BQ$257,'Aceite Virgen'!$A$6:$A$257,"&gt;="&amp;$A270,'Aceite Virgen'!$B$6:$B$257,"&lt;="&amp;$B270)</f>
        <v>5.83</v>
      </c>
      <c r="BR270" s="8">
        <f>SUMIFS('Aceite Virgen'!BR$6:BR$257,'Aceite Virgen'!$A$6:$A$257,"&gt;="&amp;$A270,'Aceite Virgen'!$B$6:$B$257,"&lt;="&amp;$B270)</f>
        <v>2.4</v>
      </c>
      <c r="BV270" s="8">
        <f>SUMIFS('Aceite Virgen'!BV$6:BV$257,'Aceite Virgen'!$A$6:$A$257,"&gt;="&amp;$A270,'Aceite Virgen'!$B$6:$B$257,"&lt;="&amp;$B270)</f>
        <v>7.47</v>
      </c>
      <c r="BW270" s="8">
        <f>SUMIFS('Aceite Virgen'!BW$6:BW$257,'Aceite Virgen'!$A$6:$A$257,"&gt;="&amp;$A270,'Aceite Virgen'!$B$6:$B$257,"&lt;="&amp;$B270)</f>
        <v>9.7899999999999991</v>
      </c>
      <c r="BX270" s="8">
        <f>SUMIFS('Aceite Virgen'!BX$6:BX$257,'Aceite Virgen'!$A$6:$A$257,"&gt;="&amp;$A270,'Aceite Virgen'!$B$6:$B$257,"&lt;="&amp;$B270)</f>
        <v>7.09</v>
      </c>
      <c r="BY270" s="8">
        <f>SUMIFS('Aceite Virgen'!BY$6:BY$257,'Aceite Virgen'!$A$6:$A$257,"&gt;="&amp;$A270,'Aceite Virgen'!$B$6:$B$257,"&lt;="&amp;$B270)</f>
        <v>6.82</v>
      </c>
      <c r="CC270" s="8">
        <f>SUMIFS('Aceite Virgen'!CC$6:CC$257,'Aceite Virgen'!$A$6:$A$257,"&gt;="&amp;$A270,'Aceite Virgen'!$B$6:$B$257,"&lt;="&amp;$B270)</f>
        <v>17.580000000000002</v>
      </c>
      <c r="CD270" s="8">
        <f>SUMIFS('Aceite Virgen'!CD$6:CD$257,'Aceite Virgen'!$A$6:$A$257,"&gt;="&amp;$A270,'Aceite Virgen'!$B$6:$B$257,"&lt;="&amp;$B270)</f>
        <v>12.29</v>
      </c>
      <c r="CE270" s="8">
        <f>SUMIFS('Aceite Virgen'!CE$6:CE$257,'Aceite Virgen'!$A$6:$A$257,"&gt;="&amp;$A270,'Aceite Virgen'!$B$6:$B$257,"&lt;="&amp;$B270)</f>
        <v>17.45</v>
      </c>
      <c r="CF270" s="8">
        <f>SUMIFS('Aceite Virgen'!CF$6:CF$257,'Aceite Virgen'!$A$6:$A$257,"&gt;="&amp;$A270,'Aceite Virgen'!$B$6:$B$257,"&lt;="&amp;$B270)</f>
        <v>32.01</v>
      </c>
      <c r="CJ270" s="8">
        <f>SUMIFS('Aceite Virgen'!CJ$6:CJ$257,'Aceite Virgen'!$A$6:$A$257,"&gt;="&amp;$A270,'Aceite Virgen'!$B$6:$B$257,"&lt;="&amp;$B270)</f>
        <v>15.690000000000001</v>
      </c>
      <c r="CK270" s="8">
        <f>SUMIFS('Aceite Virgen'!CK$6:CK$257,'Aceite Virgen'!$A$6:$A$257,"&gt;="&amp;$A270,'Aceite Virgen'!$B$6:$B$257,"&lt;="&amp;$B270)</f>
        <v>7.34</v>
      </c>
      <c r="CL270" s="8">
        <f>SUMIFS('Aceite Virgen'!CL$6:CL$257,'Aceite Virgen'!$A$6:$A$257,"&gt;="&amp;$A270,'Aceite Virgen'!$B$6:$B$257,"&lt;="&amp;$B270)</f>
        <v>16.91</v>
      </c>
      <c r="CM270" s="8">
        <f>SUMIFS('Aceite Virgen'!CM$6:CM$257,'Aceite Virgen'!$A$6:$A$257,"&gt;="&amp;$A270,'Aceite Virgen'!$B$6:$B$257,"&lt;="&amp;$B270)</f>
        <v>11.85</v>
      </c>
      <c r="CQ270" s="8">
        <f>SUMIFS('Aceite Virgen'!CQ$6:CQ$257,'Aceite Virgen'!$A$6:$A$257,"&gt;="&amp;$A270,'Aceite Virgen'!$B$6:$B$257,"&lt;="&amp;$B270)</f>
        <v>23.900000000000002</v>
      </c>
      <c r="CR270" s="8">
        <f>SUMIFS('Aceite Virgen'!CR$6:CR$257,'Aceite Virgen'!$A$6:$A$257,"&gt;="&amp;$A270,'Aceite Virgen'!$B$6:$B$257,"&lt;="&amp;$B270)</f>
        <v>7.7899999999999991</v>
      </c>
      <c r="CS270" s="8">
        <f>SUMIFS('Aceite Virgen'!CS$6:CS$257,'Aceite Virgen'!$A$6:$A$257,"&gt;="&amp;$A270,'Aceite Virgen'!$B$6:$B$257,"&lt;="&amp;$B270)</f>
        <v>27.06</v>
      </c>
      <c r="CT270" s="8">
        <f>SUMIFS('Aceite Virgen'!CT$6:CT$257,'Aceite Virgen'!$A$6:$A$257,"&gt;="&amp;$A270,'Aceite Virgen'!$B$6:$B$257,"&lt;="&amp;$B270)</f>
        <v>11.65</v>
      </c>
      <c r="CX270" s="8">
        <f>SUMIFS('Aceite Virgen'!CX$6:CX$257,'Aceite Virgen'!$A$6:$A$257,"&gt;="&amp;$A270,'Aceite Virgen'!$B$6:$B$257,"&lt;="&amp;$B270)</f>
        <v>27.29</v>
      </c>
      <c r="CY270" s="8">
        <f>SUMIFS('Aceite Virgen'!CY$6:CY$257,'Aceite Virgen'!$A$6:$A$257,"&gt;="&amp;$A270,'Aceite Virgen'!$B$6:$B$257,"&lt;="&amp;$B270)</f>
        <v>3.32</v>
      </c>
      <c r="CZ270" s="8">
        <f>SUMIFS('Aceite Virgen'!CZ$6:CZ$257,'Aceite Virgen'!$A$6:$A$257,"&gt;="&amp;$A270,'Aceite Virgen'!$B$6:$B$257,"&lt;="&amp;$B270)</f>
        <v>33.93</v>
      </c>
      <c r="DA270" s="8">
        <f>SUMIFS('Aceite Virgen'!DA$6:DA$257,'Aceite Virgen'!$A$6:$A$257,"&gt;="&amp;$A270,'Aceite Virgen'!$B$6:$B$257,"&lt;="&amp;$B270)</f>
        <v>42.76</v>
      </c>
      <c r="DE270" s="8">
        <f>SUMIFS('Aceite Virgen'!DE$6:DE$257,'Aceite Virgen'!$A$6:$A$257,"&gt;="&amp;$A270,'Aceite Virgen'!$B$6:$B$257,"&lt;="&amp;$B270)</f>
        <v>26.599999999999998</v>
      </c>
      <c r="DF270" s="8">
        <f>SUMIFS('Aceite Virgen'!DF$6:DF$257,'Aceite Virgen'!$A$6:$A$257,"&gt;="&amp;$A270,'Aceite Virgen'!$B$6:$B$257,"&lt;="&amp;$B270)</f>
        <v>0.85000000000000009</v>
      </c>
      <c r="DG270" s="8">
        <f>SUMIFS('Aceite Virgen'!DG$6:DG$257,'Aceite Virgen'!$A$6:$A$257,"&gt;="&amp;$A270,'Aceite Virgen'!$B$6:$B$257,"&lt;="&amp;$B270)</f>
        <v>34.14</v>
      </c>
      <c r="DH270" s="8">
        <f>SUMIFS('Aceite Virgen'!DH$6:DH$257,'Aceite Virgen'!$A$6:$A$257,"&gt;="&amp;$A270,'Aceite Virgen'!$B$6:$B$257,"&lt;="&amp;$B270)</f>
        <v>81.069999999999993</v>
      </c>
      <c r="DL270" s="8">
        <f>SUMIFS('Aceite Virgen'!DL$6:DL$257,'Aceite Virgen'!$A$6:$A$257,"&gt;="&amp;$A270,'Aceite Virgen'!$B$6:$B$257,"&lt;="&amp;$B270)</f>
        <v>9.6</v>
      </c>
      <c r="DM270" s="8">
        <f>SUMIFS('Aceite Virgen'!DM$6:DM$257,'Aceite Virgen'!$A$6:$A$257,"&gt;="&amp;$A270,'Aceite Virgen'!$B$6:$B$257,"&lt;="&amp;$B270)</f>
        <v>6.06</v>
      </c>
      <c r="DN270" s="8">
        <f>SUMIFS('Aceite Virgen'!DN$6:DN$257,'Aceite Virgen'!$A$6:$A$257,"&gt;="&amp;$A270,'Aceite Virgen'!$B$6:$B$257,"&lt;="&amp;$B270)</f>
        <v>10.210000000000001</v>
      </c>
      <c r="DO270" s="8">
        <f>SUMIFS('Aceite Virgen'!DO$6:DO$257,'Aceite Virgen'!$A$6:$A$257,"&gt;="&amp;$A270,'Aceite Virgen'!$B$6:$B$257,"&lt;="&amp;$B270)</f>
        <v>13.05</v>
      </c>
    </row>
    <row r="271" spans="1:119" x14ac:dyDescent="0.3">
      <c r="A271" s="14">
        <f>'TAM Aceite Virgen'!B19</f>
        <v>3.7</v>
      </c>
      <c r="B271" s="14">
        <f>'TAM Aceite Virgen'!C19</f>
        <v>3.8</v>
      </c>
      <c r="C271" s="14"/>
      <c r="D271" s="8">
        <f>SUMIFS('Aceite Virgen'!D$6:D$257,'Aceite Virgen'!$A$6:$A$257,"&gt;="&amp;$A271,'Aceite Virgen'!$B$6:$B$257,"&lt;="&amp;$B271)</f>
        <v>0.52</v>
      </c>
      <c r="E271" s="8">
        <f>SUMIFS('Aceite Virgen'!E$6:E$257,'Aceite Virgen'!$A$6:$A$257,"&gt;="&amp;$A271,'Aceite Virgen'!$B$6:$B$257,"&lt;="&amp;$B271)</f>
        <v>3.46</v>
      </c>
      <c r="F271" s="8">
        <f>SUMIFS('Aceite Virgen'!F$6:F$257,'Aceite Virgen'!$A$6:$A$257,"&gt;="&amp;$A271,'Aceite Virgen'!$B$6:$B$257,"&lt;="&amp;$B271)</f>
        <v>0.11</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0.38</v>
      </c>
      <c r="S271" s="8">
        <f>SUMIFS('Aceite Virgen'!S$6:S$257,'Aceite Virgen'!$A$6:$A$257,"&gt;="&amp;$A271,'Aceite Virgen'!$B$6:$B$257,"&lt;="&amp;$B271)</f>
        <v>0</v>
      </c>
      <c r="T271" s="8">
        <f>SUMIFS('Aceite Virgen'!T$6:T$257,'Aceite Virgen'!$A$6:$A$257,"&gt;="&amp;$A271,'Aceite Virgen'!$B$6:$B$257,"&lt;="&amp;$B271)</f>
        <v>0.53</v>
      </c>
      <c r="U271" s="8">
        <f>SUMIFS('Aceite Virgen'!U$6:U$257,'Aceite Virgen'!$A$6:$A$257,"&gt;="&amp;$A271,'Aceite Virgen'!$B$6:$B$257,"&lt;="&amp;$B271)</f>
        <v>0</v>
      </c>
      <c r="V271" s="14"/>
      <c r="W271" s="14"/>
      <c r="X271" s="14"/>
      <c r="Y271" s="8">
        <f>SUMIFS('Aceite Virgen'!Y$6:Y$257,'Aceite Virgen'!$A$6:$A$257,"&gt;="&amp;$A271,'Aceite Virgen'!$B$6:$B$257,"&lt;="&amp;$B271)</f>
        <v>6.69</v>
      </c>
      <c r="Z271" s="8">
        <f>SUMIFS('Aceite Virgen'!Z$6:Z$257,'Aceite Virgen'!$A$6:$A$257,"&gt;="&amp;$A271,'Aceite Virgen'!$B$6:$B$257,"&lt;="&amp;$B271)</f>
        <v>36.700000000000003</v>
      </c>
      <c r="AA271" s="8">
        <f>SUMIFS('Aceite Virgen'!AA$6:AA$257,'Aceite Virgen'!$A$6:$A$257,"&gt;="&amp;$A271,'Aceite Virgen'!$B$6:$B$257,"&lt;="&amp;$B271)</f>
        <v>0.45</v>
      </c>
      <c r="AB271" s="8">
        <f>SUMIFS('Aceite Virgen'!AB$6:AB$257,'Aceite Virgen'!$A$6:$A$257,"&gt;="&amp;$A271,'Aceite Virgen'!$B$6:$B$257,"&lt;="&amp;$B271)</f>
        <v>0</v>
      </c>
      <c r="AC271" s="14"/>
      <c r="AD271" s="14"/>
      <c r="AE271" s="14"/>
      <c r="AF271" s="8">
        <f>SUMIFS('Aceite Virgen'!AF$6:AF$257,'Aceite Virgen'!$A$6:$A$257,"&gt;="&amp;$A271,'Aceite Virgen'!$B$6:$B$257,"&lt;="&amp;$B271)</f>
        <v>0.91</v>
      </c>
      <c r="AG271" s="8">
        <f>SUMIFS('Aceite Virgen'!AG$6:AG$257,'Aceite Virgen'!$A$6:$A$257,"&gt;="&amp;$A271,'Aceite Virgen'!$B$6:$B$257,"&lt;="&amp;$B271)</f>
        <v>7.75</v>
      </c>
      <c r="AH271" s="8">
        <f>SUMIFS('Aceite Virgen'!AH$6:AH$257,'Aceite Virgen'!$A$6:$A$257,"&gt;="&amp;$A271,'Aceite Virgen'!$B$6:$B$257,"&lt;="&amp;$B271)</f>
        <v>0.17</v>
      </c>
      <c r="AI271" s="8">
        <f>SUMIFS('Aceite Virgen'!AI$6:AI$257,'Aceite Virgen'!$A$6:$A$257,"&gt;="&amp;$A271,'Aceite Virgen'!$B$6:$B$257,"&lt;="&amp;$B271)</f>
        <v>0</v>
      </c>
      <c r="AJ271" s="14"/>
      <c r="AK271" s="14"/>
      <c r="AL271" s="14"/>
      <c r="AM271" s="8">
        <f>SUMIFS('Aceite Virgen'!AM$6:AM$257,'Aceite Virgen'!$A$6:$A$257,"&gt;="&amp;$A271,'Aceite Virgen'!$B$6:$B$257,"&lt;="&amp;$B271)</f>
        <v>0.44</v>
      </c>
      <c r="AN271" s="8">
        <f>SUMIFS('Aceite Virgen'!AN$6:AN$257,'Aceite Virgen'!$A$6:$A$257,"&gt;="&amp;$A271,'Aceite Virgen'!$B$6:$B$257,"&lt;="&amp;$B271)</f>
        <v>3.16</v>
      </c>
      <c r="AO271" s="8">
        <f>SUMIFS('Aceite Virgen'!AO$6:AO$257,'Aceite Virgen'!$A$6:$A$257,"&gt;="&amp;$A271,'Aceite Virgen'!$B$6:$B$257,"&lt;="&amp;$B271)</f>
        <v>0.05</v>
      </c>
      <c r="AP271" s="8">
        <f>SUMIFS('Aceite Virgen'!AP$6:AP$257,'Aceite Virgen'!$A$6:$A$257,"&gt;="&amp;$A271,'Aceite Virgen'!$B$6:$B$257,"&lt;="&amp;$B271)</f>
        <v>0</v>
      </c>
      <c r="AQ271" s="14"/>
      <c r="AR271" s="14"/>
      <c r="AT271" s="8">
        <f>SUMIFS('Aceite Virgen'!AT$6:AT$257,'Aceite Virgen'!$A$6:$A$257,"&gt;="&amp;$A271,'Aceite Virgen'!$B$6:$B$257,"&lt;="&amp;$B271)</f>
        <v>3.37</v>
      </c>
      <c r="AU271" s="8">
        <f>SUMIFS('Aceite Virgen'!AU$6:AU$257,'Aceite Virgen'!$A$6:$A$257,"&gt;="&amp;$A271,'Aceite Virgen'!$B$6:$B$257,"&lt;="&amp;$B271)</f>
        <v>28.87</v>
      </c>
      <c r="AV271" s="8">
        <f>SUMIFS('Aceite Virgen'!AV$6:AV$257,'Aceite Virgen'!$A$6:$A$257,"&gt;="&amp;$A271,'Aceite Virgen'!$B$6:$B$257,"&lt;="&amp;$B271)</f>
        <v>0.29000000000000004</v>
      </c>
      <c r="AW271" s="8">
        <f>SUMIFS('Aceite Virgen'!AW$6:AW$257,'Aceite Virgen'!$A$6:$A$257,"&gt;="&amp;$A271,'Aceite Virgen'!$B$6:$B$257,"&lt;="&amp;$B271)</f>
        <v>5.78</v>
      </c>
      <c r="BA271" s="8">
        <f>SUMIFS('Aceite Virgen'!BA$6:BA$257,'Aceite Virgen'!$A$6:$A$257,"&gt;="&amp;A271,'Aceite Virgen'!$B$6:$B$257,"&lt;="&amp;B271)</f>
        <v>4.93</v>
      </c>
      <c r="BB271" s="8">
        <f>SUMIFS('Aceite Virgen'!BB$6:BB$257,'Aceite Virgen'!$A$6:$A$257,"&gt;="&amp;$A271,'Aceite Virgen'!$B$6:$B$257,"&lt;="&amp;$B271)</f>
        <v>37.5</v>
      </c>
      <c r="BC271" s="8">
        <f>SUMIFS('Aceite Virgen'!BC$6:BC$257,'Aceite Virgen'!$A$6:$A$257,"&gt;="&amp;$A271,'Aceite Virgen'!$B$6:$B$257,"&lt;="&amp;$B271)</f>
        <v>0.91999999999999993</v>
      </c>
      <c r="BD271" s="8">
        <f>SUMIFS('Aceite Virgen'!BD$6:BD$257,'Aceite Virgen'!$A$6:$A$257,"&gt;="&amp;$A271,'Aceite Virgen'!$B$6:$B$257,"&lt;="&amp;$B271)</f>
        <v>0</v>
      </c>
      <c r="BH271" s="8">
        <f>SUMIFS('Aceite Virgen'!BH$6:BH$257,'Aceite Virgen'!$A$6:$A$257,"&gt;="&amp;$A271,'Aceite Virgen'!$B$6:$B$257,"&lt;="&amp;$B271)</f>
        <v>1.9</v>
      </c>
      <c r="BI271" s="8">
        <f>SUMIFS('Aceite Virgen'!BI$6:BI$257,'Aceite Virgen'!$A$6:$A$257,"&gt;="&amp;$A271,'Aceite Virgen'!$B$6:$B$257,"&lt;="&amp;$B271)</f>
        <v>21.43</v>
      </c>
      <c r="BJ271" s="8">
        <f>SUMIFS('Aceite Virgen'!BJ$6:BJ$257,'Aceite Virgen'!$A$6:$A$257,"&gt;="&amp;$A271,'Aceite Virgen'!$B$6:$B$257,"&lt;="&amp;$B271)</f>
        <v>0.13</v>
      </c>
      <c r="BK271" s="8">
        <f>SUMIFS('Aceite Virgen'!BK$6:BK$257,'Aceite Virgen'!$A$6:$A$257,"&gt;="&amp;$A271,'Aceite Virgen'!$B$6:$B$257,"&lt;="&amp;$B271)</f>
        <v>0</v>
      </c>
      <c r="BO271" s="8">
        <f>SUMIFS('Aceite Virgen'!BO$6:BO$257,'Aceite Virgen'!$A$6:$A$257,"&gt;="&amp;$A271,'Aceite Virgen'!$B$6:$B$257,"&lt;="&amp;$B271)</f>
        <v>5.34</v>
      </c>
      <c r="BP271" s="8">
        <f>SUMIFS('Aceite Virgen'!BP$6:BP$257,'Aceite Virgen'!$A$6:$A$257,"&gt;="&amp;$A271,'Aceite Virgen'!$B$6:$B$257,"&lt;="&amp;$B271)</f>
        <v>33.700000000000003</v>
      </c>
      <c r="BQ271" s="8">
        <f>SUMIFS('Aceite Virgen'!BQ$6:BQ$257,'Aceite Virgen'!$A$6:$A$257,"&gt;="&amp;$A271,'Aceite Virgen'!$B$6:$B$257,"&lt;="&amp;$B271)</f>
        <v>0.8600000000000001</v>
      </c>
      <c r="BR271" s="8">
        <f>SUMIFS('Aceite Virgen'!BR$6:BR$257,'Aceite Virgen'!$A$6:$A$257,"&gt;="&amp;$A271,'Aceite Virgen'!$B$6:$B$257,"&lt;="&amp;$B271)</f>
        <v>47.3</v>
      </c>
      <c r="BV271" s="8">
        <f>SUMIFS('Aceite Virgen'!BV$6:BV$257,'Aceite Virgen'!$A$6:$A$257,"&gt;="&amp;$A271,'Aceite Virgen'!$B$6:$B$257,"&lt;="&amp;$B271)</f>
        <v>1.67</v>
      </c>
      <c r="BW271" s="8">
        <f>SUMIFS('Aceite Virgen'!BW$6:BW$257,'Aceite Virgen'!$A$6:$A$257,"&gt;="&amp;$A271,'Aceite Virgen'!$B$6:$B$257,"&lt;="&amp;$B271)</f>
        <v>6.33</v>
      </c>
      <c r="BX271" s="8">
        <f>SUMIFS('Aceite Virgen'!BX$6:BX$257,'Aceite Virgen'!$A$6:$A$257,"&gt;="&amp;$A271,'Aceite Virgen'!$B$6:$B$257,"&lt;="&amp;$B271)</f>
        <v>0.76</v>
      </c>
      <c r="BY271" s="8">
        <f>SUMIFS('Aceite Virgen'!BY$6:BY$257,'Aceite Virgen'!$A$6:$A$257,"&gt;="&amp;$A271,'Aceite Virgen'!$B$6:$B$257,"&lt;="&amp;$B271)</f>
        <v>9.2799999999999994</v>
      </c>
      <c r="CC271" s="8">
        <f>SUMIFS('Aceite Virgen'!CC$6:CC$257,'Aceite Virgen'!$A$6:$A$257,"&gt;="&amp;$A271,'Aceite Virgen'!$B$6:$B$257,"&lt;="&amp;$B271)</f>
        <v>0.67999999999999994</v>
      </c>
      <c r="CD271" s="8">
        <f>SUMIFS('Aceite Virgen'!CD$6:CD$257,'Aceite Virgen'!$A$6:$A$257,"&gt;="&amp;$A271,'Aceite Virgen'!$B$6:$B$257,"&lt;="&amp;$B271)</f>
        <v>0.49</v>
      </c>
      <c r="CE271" s="8">
        <f>SUMIFS('Aceite Virgen'!CE$6:CE$257,'Aceite Virgen'!$A$6:$A$257,"&gt;="&amp;$A271,'Aceite Virgen'!$B$6:$B$257,"&lt;="&amp;$B271)</f>
        <v>0.64</v>
      </c>
      <c r="CF271" s="8">
        <f>SUMIFS('Aceite Virgen'!CF$6:CF$257,'Aceite Virgen'!$A$6:$A$257,"&gt;="&amp;$A271,'Aceite Virgen'!$B$6:$B$257,"&lt;="&amp;$B271)</f>
        <v>0</v>
      </c>
      <c r="CJ271" s="8">
        <f>SUMIFS('Aceite Virgen'!CJ$6:CJ$257,'Aceite Virgen'!$A$6:$A$257,"&gt;="&amp;$A271,'Aceite Virgen'!$B$6:$B$257,"&lt;="&amp;$B271)</f>
        <v>0.4</v>
      </c>
      <c r="CK271" s="8">
        <f>SUMIFS('Aceite Virgen'!CK$6:CK$257,'Aceite Virgen'!$A$6:$A$257,"&gt;="&amp;$A271,'Aceite Virgen'!$B$6:$B$257,"&lt;="&amp;$B271)</f>
        <v>0</v>
      </c>
      <c r="CL271" s="8">
        <f>SUMIFS('Aceite Virgen'!CL$6:CL$257,'Aceite Virgen'!$A$6:$A$257,"&gt;="&amp;$A271,'Aceite Virgen'!$B$6:$B$257,"&lt;="&amp;$B271)</f>
        <v>0.49</v>
      </c>
      <c r="CM271" s="8">
        <f>SUMIFS('Aceite Virgen'!CM$6:CM$257,'Aceite Virgen'!$A$6:$A$257,"&gt;="&amp;$A271,'Aceite Virgen'!$B$6:$B$257,"&lt;="&amp;$B271)</f>
        <v>0</v>
      </c>
      <c r="CQ271" s="8">
        <f>SUMIFS('Aceite Virgen'!CQ$6:CQ$257,'Aceite Virgen'!$A$6:$A$257,"&gt;="&amp;$A271,'Aceite Virgen'!$B$6:$B$257,"&lt;="&amp;$B271)</f>
        <v>0.92999999999999994</v>
      </c>
      <c r="CR271" s="8">
        <f>SUMIFS('Aceite Virgen'!CR$6:CR$257,'Aceite Virgen'!$A$6:$A$257,"&gt;="&amp;$A271,'Aceite Virgen'!$B$6:$B$257,"&lt;="&amp;$B271)</f>
        <v>7.22</v>
      </c>
      <c r="CS271" s="8">
        <f>SUMIFS('Aceite Virgen'!CS$6:CS$257,'Aceite Virgen'!$A$6:$A$257,"&gt;="&amp;$A271,'Aceite Virgen'!$B$6:$B$257,"&lt;="&amp;$B271)</f>
        <v>0</v>
      </c>
      <c r="CT271" s="8">
        <f>SUMIFS('Aceite Virgen'!CT$6:CT$257,'Aceite Virgen'!$A$6:$A$257,"&gt;="&amp;$A271,'Aceite Virgen'!$B$6:$B$257,"&lt;="&amp;$B271)</f>
        <v>0</v>
      </c>
      <c r="CX271" s="8">
        <f>SUMIFS('Aceite Virgen'!CX$6:CX$257,'Aceite Virgen'!$A$6:$A$257,"&gt;="&amp;$A271,'Aceite Virgen'!$B$6:$B$257,"&lt;="&amp;$B271)</f>
        <v>0.15</v>
      </c>
      <c r="CY271" s="8">
        <f>SUMIFS('Aceite Virgen'!CY$6:CY$257,'Aceite Virgen'!$A$6:$A$257,"&gt;="&amp;$A271,'Aceite Virgen'!$B$6:$B$257,"&lt;="&amp;$B271)</f>
        <v>0</v>
      </c>
      <c r="CZ271" s="8">
        <f>SUMIFS('Aceite Virgen'!CZ$6:CZ$257,'Aceite Virgen'!$A$6:$A$257,"&gt;="&amp;$A271,'Aceite Virgen'!$B$6:$B$257,"&lt;="&amp;$B271)</f>
        <v>0.2</v>
      </c>
      <c r="DA271" s="8">
        <f>SUMIFS('Aceite Virgen'!DA$6:DA$257,'Aceite Virgen'!$A$6:$A$257,"&gt;="&amp;$A271,'Aceite Virgen'!$B$6:$B$257,"&lt;="&amp;$B271)</f>
        <v>0</v>
      </c>
      <c r="DE271" s="8">
        <f>SUMIFS('Aceite Virgen'!DE$6:DE$257,'Aceite Virgen'!$A$6:$A$257,"&gt;="&amp;$A271,'Aceite Virgen'!$B$6:$B$257,"&lt;="&amp;$B271)</f>
        <v>0.31</v>
      </c>
      <c r="DF271" s="8">
        <f>SUMIFS('Aceite Virgen'!DF$6:DF$257,'Aceite Virgen'!$A$6:$A$257,"&gt;="&amp;$A271,'Aceite Virgen'!$B$6:$B$257,"&lt;="&amp;$B271)</f>
        <v>1.42</v>
      </c>
      <c r="DG271" s="8">
        <f>SUMIFS('Aceite Virgen'!DG$6:DG$257,'Aceite Virgen'!$A$6:$A$257,"&gt;="&amp;$A271,'Aceite Virgen'!$B$6:$B$257,"&lt;="&amp;$B271)</f>
        <v>0</v>
      </c>
      <c r="DH271" s="8">
        <f>SUMIFS('Aceite Virgen'!DH$6:DH$257,'Aceite Virgen'!$A$6:$A$257,"&gt;="&amp;$A271,'Aceite Virgen'!$B$6:$B$257,"&lt;="&amp;$B271)</f>
        <v>0</v>
      </c>
      <c r="DL271" s="8">
        <f>SUMIFS('Aceite Virgen'!DL$6:DL$257,'Aceite Virgen'!$A$6:$A$257,"&gt;="&amp;$A271,'Aceite Virgen'!$B$6:$B$257,"&lt;="&amp;$B271)</f>
        <v>0.27</v>
      </c>
      <c r="DM271" s="8">
        <f>SUMIFS('Aceite Virgen'!DM$6:DM$257,'Aceite Virgen'!$A$6:$A$257,"&gt;="&amp;$A271,'Aceite Virgen'!$B$6:$B$257,"&lt;="&amp;$B271)</f>
        <v>0.75</v>
      </c>
      <c r="DN271" s="8">
        <f>SUMIFS('Aceite Virgen'!DN$6:DN$257,'Aceite Virgen'!$A$6:$A$257,"&gt;="&amp;$A271,'Aceite Virgen'!$B$6:$B$257,"&lt;="&amp;$B271)</f>
        <v>0.21</v>
      </c>
      <c r="DO271" s="8">
        <f>SUMIFS('Aceite Virgen'!DO$6:DO$257,'Aceite Virgen'!$A$6:$A$257,"&gt;="&amp;$A271,'Aceite Virgen'!$B$6:$B$257,"&lt;="&amp;$B271)</f>
        <v>0</v>
      </c>
    </row>
    <row r="272" spans="1:119" x14ac:dyDescent="0.3">
      <c r="A272" s="14">
        <f>'TAM Aceite Virgen'!B20</f>
        <v>3.8</v>
      </c>
      <c r="B272" s="14">
        <f>'TAM Aceite Virgen'!C20</f>
        <v>3.9</v>
      </c>
      <c r="C272" s="14"/>
      <c r="D272" s="8">
        <f>SUMIFS('Aceite Virgen'!D$6:D$257,'Aceite Virgen'!$A$6:$A$257,"&gt;="&amp;$A272,'Aceite Virgen'!$B$6:$B$257,"&lt;="&amp;$B272)</f>
        <v>0.35</v>
      </c>
      <c r="E272" s="8">
        <f>SUMIFS('Aceite Virgen'!E$6:E$257,'Aceite Virgen'!$A$6:$A$257,"&gt;="&amp;$A272,'Aceite Virgen'!$B$6:$B$257,"&lt;="&amp;$B272)</f>
        <v>1.08</v>
      </c>
      <c r="F272" s="8">
        <f>SUMIFS('Aceite Virgen'!F$6:F$257,'Aceite Virgen'!$A$6:$A$257,"&gt;="&amp;$A272,'Aceite Virgen'!$B$6:$B$257,"&lt;="&amp;$B272)</f>
        <v>0.28000000000000003</v>
      </c>
      <c r="G272" s="8">
        <f>SUMIFS('Aceite Virgen'!G$6:G$257,'Aceite Virgen'!$A$6:$A$257,"&gt;="&amp;$A272,'Aceite Virgen'!$B$6:$B$257,"&lt;="&amp;$B272)</f>
        <v>0</v>
      </c>
      <c r="H272" s="14"/>
      <c r="I272" s="14"/>
      <c r="J272" s="14"/>
      <c r="K272" s="8">
        <f>SUMIFS('Aceite Virgen'!K$6:K$257,'Aceite Virgen'!$A$6:$A$257,"&gt;="&amp;$A272,'Aceite Virgen'!$B$6:$B$257,"&lt;="&amp;$B272)</f>
        <v>0.41</v>
      </c>
      <c r="L272" s="8">
        <f>SUMIFS('Aceite Virgen'!L$6:L$257,'Aceite Virgen'!$A$6:$A$257,"&gt;="&amp;$A272,'Aceite Virgen'!$B$6:$B$257,"&lt;="&amp;$B272)</f>
        <v>0</v>
      </c>
      <c r="M272" s="8">
        <f>SUMIFS('Aceite Virgen'!M$6:M$257,'Aceite Virgen'!$A$6:$A$257,"&gt;="&amp;$A272,'Aceite Virgen'!$B$6:$B$257,"&lt;="&amp;$B272)</f>
        <v>0.54</v>
      </c>
      <c r="N272" s="8">
        <f>SUMIFS('Aceite Virgen'!N$6:N$257,'Aceite Virgen'!$A$6:$A$257,"&gt;="&amp;$A272,'Aceite Virgen'!$B$6:$B$257,"&lt;="&amp;$B272)</f>
        <v>0</v>
      </c>
      <c r="O272" s="14"/>
      <c r="P272" s="14"/>
      <c r="Q272" s="14"/>
      <c r="R272" s="8">
        <f>SUMIFS('Aceite Virgen'!R$6:R$257,'Aceite Virgen'!$A$6:$A$257,"&gt;="&amp;$A272,'Aceite Virgen'!$B$6:$B$257,"&lt;="&amp;$B272)</f>
        <v>0</v>
      </c>
      <c r="S272" s="8">
        <f>SUMIFS('Aceite Virgen'!S$6:S$257,'Aceite Virgen'!$A$6:$A$257,"&gt;="&amp;$A272,'Aceite Virgen'!$B$6:$B$257,"&lt;="&amp;$B272)</f>
        <v>0</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1.1800000000000002</v>
      </c>
      <c r="Z272" s="8">
        <f>SUMIFS('Aceite Virgen'!Z$6:Z$257,'Aceite Virgen'!$A$6:$A$257,"&gt;="&amp;$A272,'Aceite Virgen'!$B$6:$B$257,"&lt;="&amp;$B272)</f>
        <v>1.5999999999999999</v>
      </c>
      <c r="AA272" s="8">
        <f>SUMIFS('Aceite Virgen'!AA$6:AA$257,'Aceite Virgen'!$A$6:$A$257,"&gt;="&amp;$A272,'Aceite Virgen'!$B$6:$B$257,"&lt;="&amp;$B272)</f>
        <v>0.52</v>
      </c>
      <c r="AB272" s="8">
        <f>SUMIFS('Aceite Virgen'!AB$6:AB$257,'Aceite Virgen'!$A$6:$A$257,"&gt;="&amp;$A272,'Aceite Virgen'!$B$6:$B$257,"&lt;="&amp;$B272)</f>
        <v>0</v>
      </c>
      <c r="AC272" s="14"/>
      <c r="AD272" s="14"/>
      <c r="AE272" s="14"/>
      <c r="AF272" s="8">
        <f>SUMIFS('Aceite Virgen'!AF$6:AF$257,'Aceite Virgen'!$A$6:$A$257,"&gt;="&amp;$A272,'Aceite Virgen'!$B$6:$B$257,"&lt;="&amp;$B272)</f>
        <v>24.05</v>
      </c>
      <c r="AG272" s="8">
        <f>SUMIFS('Aceite Virgen'!AG$6:AG$257,'Aceite Virgen'!$A$6:$A$257,"&gt;="&amp;$A272,'Aceite Virgen'!$B$6:$B$257,"&lt;="&amp;$B272)</f>
        <v>0.32</v>
      </c>
      <c r="AH272" s="8">
        <f>SUMIFS('Aceite Virgen'!AH$6:AH$257,'Aceite Virgen'!$A$6:$A$257,"&gt;="&amp;$A272,'Aceite Virgen'!$B$6:$B$257,"&lt;="&amp;$B272)</f>
        <v>27.59</v>
      </c>
      <c r="AI272" s="8">
        <f>SUMIFS('Aceite Virgen'!AI$6:AI$257,'Aceite Virgen'!$A$6:$A$257,"&gt;="&amp;$A272,'Aceite Virgen'!$B$6:$B$257,"&lt;="&amp;$B272)</f>
        <v>0</v>
      </c>
      <c r="AJ272" s="14"/>
      <c r="AK272" s="14"/>
      <c r="AL272" s="14"/>
      <c r="AM272" s="8">
        <f>SUMIFS('Aceite Virgen'!AM$6:AM$257,'Aceite Virgen'!$A$6:$A$257,"&gt;="&amp;$A272,'Aceite Virgen'!$B$6:$B$257,"&lt;="&amp;$B272)</f>
        <v>24.720000000000002</v>
      </c>
      <c r="AN272" s="8">
        <f>SUMIFS('Aceite Virgen'!AN$6:AN$257,'Aceite Virgen'!$A$6:$A$257,"&gt;="&amp;$A272,'Aceite Virgen'!$B$6:$B$257,"&lt;="&amp;$B272)</f>
        <v>5.14</v>
      </c>
      <c r="AO272" s="8">
        <f>SUMIFS('Aceite Virgen'!AO$6:AO$257,'Aceite Virgen'!$A$6:$A$257,"&gt;="&amp;$A272,'Aceite Virgen'!$B$6:$B$257,"&lt;="&amp;$B272)</f>
        <v>29.24</v>
      </c>
      <c r="AP272" s="8">
        <f>SUMIFS('Aceite Virgen'!AP$6:AP$257,'Aceite Virgen'!$A$6:$A$257,"&gt;="&amp;$A272,'Aceite Virgen'!$B$6:$B$257,"&lt;="&amp;$B272)</f>
        <v>0.55000000000000004</v>
      </c>
      <c r="AQ272" s="14"/>
      <c r="AR272" s="14"/>
      <c r="AT272" s="8">
        <f>SUMIFS('Aceite Virgen'!AT$6:AT$257,'Aceite Virgen'!$A$6:$A$257,"&gt;="&amp;$A272,'Aceite Virgen'!$B$6:$B$257,"&lt;="&amp;$B272)</f>
        <v>25.05</v>
      </c>
      <c r="AU272" s="8">
        <f>SUMIFS('Aceite Virgen'!AU$6:AU$257,'Aceite Virgen'!$A$6:$A$257,"&gt;="&amp;$A272,'Aceite Virgen'!$B$6:$B$257,"&lt;="&amp;$B272)</f>
        <v>0.93</v>
      </c>
      <c r="AV272" s="8">
        <f>SUMIFS('Aceite Virgen'!AV$6:AV$257,'Aceite Virgen'!$A$6:$A$257,"&gt;="&amp;$A272,'Aceite Virgen'!$B$6:$B$257,"&lt;="&amp;$B272)</f>
        <v>29.25</v>
      </c>
      <c r="AW272" s="8">
        <f>SUMIFS('Aceite Virgen'!AW$6:AW$257,'Aceite Virgen'!$A$6:$A$257,"&gt;="&amp;$A272,'Aceite Virgen'!$B$6:$B$257,"&lt;="&amp;$B272)</f>
        <v>0</v>
      </c>
      <c r="BA272" s="8">
        <f>SUMIFS('Aceite Virgen'!BA$6:BA$257,'Aceite Virgen'!$A$6:$A$257,"&gt;="&amp;A272,'Aceite Virgen'!$B$6:$B$257,"&lt;="&amp;B272)</f>
        <v>20.57</v>
      </c>
      <c r="BB272" s="8">
        <f>SUMIFS('Aceite Virgen'!BB$6:BB$257,'Aceite Virgen'!$A$6:$A$257,"&gt;="&amp;$A272,'Aceite Virgen'!$B$6:$B$257,"&lt;="&amp;$B272)</f>
        <v>4.13</v>
      </c>
      <c r="BC272" s="8">
        <f>SUMIFS('Aceite Virgen'!BC$6:BC$257,'Aceite Virgen'!$A$6:$A$257,"&gt;="&amp;$A272,'Aceite Virgen'!$B$6:$B$257,"&lt;="&amp;$B272)</f>
        <v>23.95</v>
      </c>
      <c r="BD272" s="8">
        <f>SUMIFS('Aceite Virgen'!BD$6:BD$257,'Aceite Virgen'!$A$6:$A$257,"&gt;="&amp;$A272,'Aceite Virgen'!$B$6:$B$257,"&lt;="&amp;$B272)</f>
        <v>0</v>
      </c>
      <c r="BH272" s="8">
        <f>SUMIFS('Aceite Virgen'!BH$6:BH$257,'Aceite Virgen'!$A$6:$A$257,"&gt;="&amp;$A272,'Aceite Virgen'!$B$6:$B$257,"&lt;="&amp;$B272)</f>
        <v>21.540000000000003</v>
      </c>
      <c r="BI272" s="8">
        <f>SUMIFS('Aceite Virgen'!BI$6:BI$257,'Aceite Virgen'!$A$6:$A$257,"&gt;="&amp;$A272,'Aceite Virgen'!$B$6:$B$257,"&lt;="&amp;$B272)</f>
        <v>13.87</v>
      </c>
      <c r="BJ272" s="8">
        <f>SUMIFS('Aceite Virgen'!BJ$6:BJ$257,'Aceite Virgen'!$A$6:$A$257,"&gt;="&amp;$A272,'Aceite Virgen'!$B$6:$B$257,"&lt;="&amp;$B272)</f>
        <v>23.22</v>
      </c>
      <c r="BK272" s="8">
        <f>SUMIFS('Aceite Virgen'!BK$6:BK$257,'Aceite Virgen'!$A$6:$A$257,"&gt;="&amp;$A272,'Aceite Virgen'!$B$6:$B$257,"&lt;="&amp;$B272)</f>
        <v>0</v>
      </c>
      <c r="BO272" s="8">
        <f>SUMIFS('Aceite Virgen'!BO$6:BO$257,'Aceite Virgen'!$A$6:$A$257,"&gt;="&amp;$A272,'Aceite Virgen'!$B$6:$B$257,"&lt;="&amp;$B272)</f>
        <v>25.900000000000002</v>
      </c>
      <c r="BP272" s="8">
        <f>SUMIFS('Aceite Virgen'!BP$6:BP$257,'Aceite Virgen'!$A$6:$A$257,"&gt;="&amp;$A272,'Aceite Virgen'!$B$6:$B$257,"&lt;="&amp;$B272)</f>
        <v>0.75</v>
      </c>
      <c r="BQ272" s="8">
        <f>SUMIFS('Aceite Virgen'!BQ$6:BQ$257,'Aceite Virgen'!$A$6:$A$257,"&gt;="&amp;$A272,'Aceite Virgen'!$B$6:$B$257,"&lt;="&amp;$B272)</f>
        <v>30.13</v>
      </c>
      <c r="BR272" s="8">
        <f>SUMIFS('Aceite Virgen'!BR$6:BR$257,'Aceite Virgen'!$A$6:$A$257,"&gt;="&amp;$A272,'Aceite Virgen'!$B$6:$B$257,"&lt;="&amp;$B272)</f>
        <v>0</v>
      </c>
      <c r="BV272" s="8">
        <f>SUMIFS('Aceite Virgen'!BV$6:BV$257,'Aceite Virgen'!$A$6:$A$257,"&gt;="&amp;$A272,'Aceite Virgen'!$B$6:$B$257,"&lt;="&amp;$B272)</f>
        <v>22.64</v>
      </c>
      <c r="BW272" s="8">
        <f>SUMIFS('Aceite Virgen'!BW$6:BW$257,'Aceite Virgen'!$A$6:$A$257,"&gt;="&amp;$A272,'Aceite Virgen'!$B$6:$B$257,"&lt;="&amp;$B272)</f>
        <v>15</v>
      </c>
      <c r="BX272" s="8">
        <f>SUMIFS('Aceite Virgen'!BX$6:BX$257,'Aceite Virgen'!$A$6:$A$257,"&gt;="&amp;$A272,'Aceite Virgen'!$B$6:$B$257,"&lt;="&amp;$B272)</f>
        <v>25.8</v>
      </c>
      <c r="BY272" s="8">
        <f>SUMIFS('Aceite Virgen'!BY$6:BY$257,'Aceite Virgen'!$A$6:$A$257,"&gt;="&amp;$A272,'Aceite Virgen'!$B$6:$B$257,"&lt;="&amp;$B272)</f>
        <v>0</v>
      </c>
      <c r="CC272" s="8">
        <f>SUMIFS('Aceite Virgen'!CC$6:CC$257,'Aceite Virgen'!$A$6:$A$257,"&gt;="&amp;$A272,'Aceite Virgen'!$B$6:$B$257,"&lt;="&amp;$B272)</f>
        <v>11.84</v>
      </c>
      <c r="CD272" s="8">
        <f>SUMIFS('Aceite Virgen'!CD$6:CD$257,'Aceite Virgen'!$A$6:$A$257,"&gt;="&amp;$A272,'Aceite Virgen'!$B$6:$B$257,"&lt;="&amp;$B272)</f>
        <v>14.580000000000002</v>
      </c>
      <c r="CE272" s="8">
        <f>SUMIFS('Aceite Virgen'!CE$6:CE$257,'Aceite Virgen'!$A$6:$A$257,"&gt;="&amp;$A272,'Aceite Virgen'!$B$6:$B$257,"&lt;="&amp;$B272)</f>
        <v>12.39</v>
      </c>
      <c r="CF272" s="8">
        <f>SUMIFS('Aceite Virgen'!CF$6:CF$257,'Aceite Virgen'!$A$6:$A$257,"&gt;="&amp;$A272,'Aceite Virgen'!$B$6:$B$257,"&lt;="&amp;$B272)</f>
        <v>0</v>
      </c>
      <c r="CJ272" s="8">
        <f>SUMIFS('Aceite Virgen'!CJ$6:CJ$257,'Aceite Virgen'!$A$6:$A$257,"&gt;="&amp;$A272,'Aceite Virgen'!$B$6:$B$257,"&lt;="&amp;$B272)</f>
        <v>7.17</v>
      </c>
      <c r="CK272" s="8">
        <f>SUMIFS('Aceite Virgen'!CK$6:CK$257,'Aceite Virgen'!$A$6:$A$257,"&gt;="&amp;$A272,'Aceite Virgen'!$B$6:$B$257,"&lt;="&amp;$B272)</f>
        <v>7.97</v>
      </c>
      <c r="CL272" s="8">
        <f>SUMIFS('Aceite Virgen'!CL$6:CL$257,'Aceite Virgen'!$A$6:$A$257,"&gt;="&amp;$A272,'Aceite Virgen'!$B$6:$B$257,"&lt;="&amp;$B272)</f>
        <v>7.95</v>
      </c>
      <c r="CM272" s="8">
        <f>SUMIFS('Aceite Virgen'!CM$6:CM$257,'Aceite Virgen'!$A$6:$A$257,"&gt;="&amp;$A272,'Aceite Virgen'!$B$6:$B$257,"&lt;="&amp;$B272)</f>
        <v>0</v>
      </c>
      <c r="CQ272" s="8">
        <f>SUMIFS('Aceite Virgen'!CQ$6:CQ$257,'Aceite Virgen'!$A$6:$A$257,"&gt;="&amp;$A272,'Aceite Virgen'!$B$6:$B$257,"&lt;="&amp;$B272)</f>
        <v>3.01</v>
      </c>
      <c r="CR272" s="8">
        <f>SUMIFS('Aceite Virgen'!CR$6:CR$257,'Aceite Virgen'!$A$6:$A$257,"&gt;="&amp;$A272,'Aceite Virgen'!$B$6:$B$257,"&lt;="&amp;$B272)</f>
        <v>2.78</v>
      </c>
      <c r="CS272" s="8">
        <f>SUMIFS('Aceite Virgen'!CS$6:CS$257,'Aceite Virgen'!$A$6:$A$257,"&gt;="&amp;$A272,'Aceite Virgen'!$B$6:$B$257,"&lt;="&amp;$B272)</f>
        <v>3.4399999999999995</v>
      </c>
      <c r="CT272" s="8">
        <f>SUMIFS('Aceite Virgen'!CT$6:CT$257,'Aceite Virgen'!$A$6:$A$257,"&gt;="&amp;$A272,'Aceite Virgen'!$B$6:$B$257,"&lt;="&amp;$B272)</f>
        <v>0</v>
      </c>
      <c r="CX272" s="8">
        <f>SUMIFS('Aceite Virgen'!CX$6:CX$257,'Aceite Virgen'!$A$6:$A$257,"&gt;="&amp;$A272,'Aceite Virgen'!$B$6:$B$257,"&lt;="&amp;$B272)</f>
        <v>1.04</v>
      </c>
      <c r="CY272" s="8">
        <f>SUMIFS('Aceite Virgen'!CY$6:CY$257,'Aceite Virgen'!$A$6:$A$257,"&gt;="&amp;$A272,'Aceite Virgen'!$B$6:$B$257,"&lt;="&amp;$B272)</f>
        <v>0</v>
      </c>
      <c r="CZ272" s="8">
        <f>SUMIFS('Aceite Virgen'!CZ$6:CZ$257,'Aceite Virgen'!$A$6:$A$257,"&gt;="&amp;$A272,'Aceite Virgen'!$B$6:$B$257,"&lt;="&amp;$B272)</f>
        <v>1.46</v>
      </c>
      <c r="DA272" s="8">
        <f>SUMIFS('Aceite Virgen'!DA$6:DA$257,'Aceite Virgen'!$A$6:$A$257,"&gt;="&amp;$A272,'Aceite Virgen'!$B$6:$B$257,"&lt;="&amp;$B272)</f>
        <v>0</v>
      </c>
      <c r="DE272" s="8">
        <f>SUMIFS('Aceite Virgen'!DE$6:DE$257,'Aceite Virgen'!$A$6:$A$257,"&gt;="&amp;$A272,'Aceite Virgen'!$B$6:$B$257,"&lt;="&amp;$B272)</f>
        <v>1.8</v>
      </c>
      <c r="DF272" s="8">
        <f>SUMIFS('Aceite Virgen'!DF$6:DF$257,'Aceite Virgen'!$A$6:$A$257,"&gt;="&amp;$A272,'Aceite Virgen'!$B$6:$B$257,"&lt;="&amp;$B272)</f>
        <v>8.17</v>
      </c>
      <c r="DG272" s="8">
        <f>SUMIFS('Aceite Virgen'!DG$6:DG$257,'Aceite Virgen'!$A$6:$A$257,"&gt;="&amp;$A272,'Aceite Virgen'!$B$6:$B$257,"&lt;="&amp;$B272)</f>
        <v>0</v>
      </c>
      <c r="DH272" s="8">
        <f>SUMIFS('Aceite Virgen'!DH$6:DH$257,'Aceite Virgen'!$A$6:$A$257,"&gt;="&amp;$A272,'Aceite Virgen'!$B$6:$B$257,"&lt;="&amp;$B272)</f>
        <v>0</v>
      </c>
      <c r="DL272" s="8">
        <f>SUMIFS('Aceite Virgen'!DL$6:DL$257,'Aceite Virgen'!$A$6:$A$257,"&gt;="&amp;$A272,'Aceite Virgen'!$B$6:$B$257,"&lt;="&amp;$B272)</f>
        <v>2.7</v>
      </c>
      <c r="DM272" s="8">
        <f>SUMIFS('Aceite Virgen'!DM$6:DM$257,'Aceite Virgen'!$A$6:$A$257,"&gt;="&amp;$A272,'Aceite Virgen'!$B$6:$B$257,"&lt;="&amp;$B272)</f>
        <v>7.62</v>
      </c>
      <c r="DN272" s="8">
        <f>SUMIFS('Aceite Virgen'!DN$6:DN$257,'Aceite Virgen'!$A$6:$A$257,"&gt;="&amp;$A272,'Aceite Virgen'!$B$6:$B$257,"&lt;="&amp;$B272)</f>
        <v>1.99</v>
      </c>
      <c r="DO272" s="8">
        <f>SUMIFS('Aceite Virgen'!DO$6:DO$257,'Aceite Virgen'!$A$6:$A$257,"&gt;="&amp;$A272,'Aceite Virgen'!$B$6:$B$257,"&lt;="&amp;$B272)</f>
        <v>0</v>
      </c>
    </row>
    <row r="273" spans="1:119" x14ac:dyDescent="0.3">
      <c r="A273" s="14">
        <f>'TAM Aceite Virgen'!B21</f>
        <v>3.9</v>
      </c>
      <c r="B273" s="14">
        <f>'TAM Aceite Virgen'!C21</f>
        <v>4</v>
      </c>
      <c r="C273" s="14"/>
      <c r="D273" s="8">
        <f>SUMIFS('Aceite Virgen'!D$6:D$257,'Aceite Virgen'!$A$6:$A$257,"&gt;="&amp;$A273,'Aceite Virgen'!$B$6:$B$257,"&lt;="&amp;$B273)</f>
        <v>6.34</v>
      </c>
      <c r="E273" s="8">
        <f>SUMIFS('Aceite Virgen'!E$6:E$257,'Aceite Virgen'!$A$6:$A$257,"&gt;="&amp;$A273,'Aceite Virgen'!$B$6:$B$257,"&lt;="&amp;$B273)</f>
        <v>14.27</v>
      </c>
      <c r="F273" s="8">
        <f>SUMIFS('Aceite Virgen'!F$6:F$257,'Aceite Virgen'!$A$6:$A$257,"&gt;="&amp;$A273,'Aceite Virgen'!$B$6:$B$257,"&lt;="&amp;$B273)</f>
        <v>5.36</v>
      </c>
      <c r="G273" s="8">
        <f>SUMIFS('Aceite Virgen'!G$6:G$257,'Aceite Virgen'!$A$6:$A$257,"&gt;="&amp;$A273,'Aceite Virgen'!$B$6:$B$257,"&lt;="&amp;$B273)</f>
        <v>6.83</v>
      </c>
      <c r="H273" s="14"/>
      <c r="I273" s="14"/>
      <c r="J273" s="14"/>
      <c r="K273" s="8">
        <f>SUMIFS('Aceite Virgen'!K$6:K$257,'Aceite Virgen'!$A$6:$A$257,"&gt;="&amp;$A273,'Aceite Virgen'!$B$6:$B$257,"&lt;="&amp;$B273)</f>
        <v>9.01</v>
      </c>
      <c r="L273" s="8">
        <f>SUMIFS('Aceite Virgen'!L$6:L$257,'Aceite Virgen'!$A$6:$A$257,"&gt;="&amp;$A273,'Aceite Virgen'!$B$6:$B$257,"&lt;="&amp;$B273)</f>
        <v>4.96</v>
      </c>
      <c r="M273" s="8">
        <f>SUMIFS('Aceite Virgen'!M$6:M$257,'Aceite Virgen'!$A$6:$A$257,"&gt;="&amp;$A273,'Aceite Virgen'!$B$6:$B$257,"&lt;="&amp;$B273)</f>
        <v>10.68</v>
      </c>
      <c r="N273" s="8">
        <f>SUMIFS('Aceite Virgen'!N$6:N$257,'Aceite Virgen'!$A$6:$A$257,"&gt;="&amp;$A273,'Aceite Virgen'!$B$6:$B$257,"&lt;="&amp;$B273)</f>
        <v>0</v>
      </c>
      <c r="O273" s="14"/>
      <c r="P273" s="14"/>
      <c r="Q273" s="14"/>
      <c r="R273" s="8">
        <f>SUMIFS('Aceite Virgen'!R$6:R$257,'Aceite Virgen'!$A$6:$A$257,"&gt;="&amp;$A273,'Aceite Virgen'!$B$6:$B$257,"&lt;="&amp;$B273)</f>
        <v>15.989999999999998</v>
      </c>
      <c r="S273" s="8">
        <f>SUMIFS('Aceite Virgen'!S$6:S$257,'Aceite Virgen'!$A$6:$A$257,"&gt;="&amp;$A273,'Aceite Virgen'!$B$6:$B$257,"&lt;="&amp;$B273)</f>
        <v>5.23</v>
      </c>
      <c r="T273" s="8">
        <f>SUMIFS('Aceite Virgen'!T$6:T$257,'Aceite Virgen'!$A$6:$A$257,"&gt;="&amp;$A273,'Aceite Virgen'!$B$6:$B$257,"&lt;="&amp;$B273)</f>
        <v>20.420000000000002</v>
      </c>
      <c r="U273" s="8">
        <f>SUMIFS('Aceite Virgen'!U$6:U$257,'Aceite Virgen'!$A$6:$A$257,"&gt;="&amp;$A273,'Aceite Virgen'!$B$6:$B$257,"&lt;="&amp;$B273)</f>
        <v>0</v>
      </c>
      <c r="V273" s="14"/>
      <c r="W273" s="14"/>
      <c r="X273" s="14"/>
      <c r="Y273" s="8">
        <f>SUMIFS('Aceite Virgen'!Y$6:Y$257,'Aceite Virgen'!$A$6:$A$257,"&gt;="&amp;$A273,'Aceite Virgen'!$B$6:$B$257,"&lt;="&amp;$B273)</f>
        <v>24.580000000000002</v>
      </c>
      <c r="Z273" s="8">
        <f>SUMIFS('Aceite Virgen'!Z$6:Z$257,'Aceite Virgen'!$A$6:$A$257,"&gt;="&amp;$A273,'Aceite Virgen'!$B$6:$B$257,"&lt;="&amp;$B273)</f>
        <v>8.7099999999999991</v>
      </c>
      <c r="AA273" s="8">
        <f>SUMIFS('Aceite Virgen'!AA$6:AA$257,'Aceite Virgen'!$A$6:$A$257,"&gt;="&amp;$A273,'Aceite Virgen'!$B$6:$B$257,"&lt;="&amp;$B273)</f>
        <v>33.230000000000004</v>
      </c>
      <c r="AB273" s="8">
        <f>SUMIFS('Aceite Virgen'!AB$6:AB$257,'Aceite Virgen'!$A$6:$A$257,"&gt;="&amp;$A273,'Aceite Virgen'!$B$6:$B$257,"&lt;="&amp;$B273)</f>
        <v>1.36</v>
      </c>
      <c r="AC273" s="14"/>
      <c r="AD273" s="14"/>
      <c r="AE273" s="14"/>
      <c r="AF273" s="8">
        <f>SUMIFS('Aceite Virgen'!AF$6:AF$257,'Aceite Virgen'!$A$6:$A$257,"&gt;="&amp;$A273,'Aceite Virgen'!$B$6:$B$257,"&lt;="&amp;$B273)</f>
        <v>12.809999999999999</v>
      </c>
      <c r="AG273" s="8">
        <f>SUMIFS('Aceite Virgen'!AG$6:AG$257,'Aceite Virgen'!$A$6:$A$257,"&gt;="&amp;$A273,'Aceite Virgen'!$B$6:$B$257,"&lt;="&amp;$B273)</f>
        <v>23.3</v>
      </c>
      <c r="AH273" s="8">
        <f>SUMIFS('Aceite Virgen'!AH$6:AH$257,'Aceite Virgen'!$A$6:$A$257,"&gt;="&amp;$A273,'Aceite Virgen'!$B$6:$B$257,"&lt;="&amp;$B273)</f>
        <v>12.15</v>
      </c>
      <c r="AI273" s="8">
        <f>SUMIFS('Aceite Virgen'!AI$6:AI$257,'Aceite Virgen'!$A$6:$A$257,"&gt;="&amp;$A273,'Aceite Virgen'!$B$6:$B$257,"&lt;="&amp;$B273)</f>
        <v>1.54</v>
      </c>
      <c r="AJ273" s="14"/>
      <c r="AK273" s="14"/>
      <c r="AL273" s="14"/>
      <c r="AM273" s="8">
        <f>SUMIFS('Aceite Virgen'!AM$6:AM$257,'Aceite Virgen'!$A$6:$A$257,"&gt;="&amp;$A273,'Aceite Virgen'!$B$6:$B$257,"&lt;="&amp;$B273)</f>
        <v>11.66</v>
      </c>
      <c r="AN273" s="8">
        <f>SUMIFS('Aceite Virgen'!AN$6:AN$257,'Aceite Virgen'!$A$6:$A$257,"&gt;="&amp;$A273,'Aceite Virgen'!$B$6:$B$257,"&lt;="&amp;$B273)</f>
        <v>32.549999999999997</v>
      </c>
      <c r="AO273" s="8">
        <f>SUMIFS('Aceite Virgen'!AO$6:AO$257,'Aceite Virgen'!$A$6:$A$257,"&gt;="&amp;$A273,'Aceite Virgen'!$B$6:$B$257,"&lt;="&amp;$B273)</f>
        <v>10.050000000000001</v>
      </c>
      <c r="AP273" s="8">
        <f>SUMIFS('Aceite Virgen'!AP$6:AP$257,'Aceite Virgen'!$A$6:$A$257,"&gt;="&amp;$A273,'Aceite Virgen'!$B$6:$B$257,"&lt;="&amp;$B273)</f>
        <v>0</v>
      </c>
      <c r="AQ273" s="14"/>
      <c r="AR273" s="14"/>
      <c r="AT273" s="8">
        <f>SUMIFS('Aceite Virgen'!AT$6:AT$257,'Aceite Virgen'!$A$6:$A$257,"&gt;="&amp;$A273,'Aceite Virgen'!$B$6:$B$257,"&lt;="&amp;$B273)</f>
        <v>8.66</v>
      </c>
      <c r="AU273" s="8">
        <f>SUMIFS('Aceite Virgen'!AU$6:AU$257,'Aceite Virgen'!$A$6:$A$257,"&gt;="&amp;$A273,'Aceite Virgen'!$B$6:$B$257,"&lt;="&amp;$B273)</f>
        <v>13.09</v>
      </c>
      <c r="AV273" s="8">
        <f>SUMIFS('Aceite Virgen'!AV$6:AV$257,'Aceite Virgen'!$A$6:$A$257,"&gt;="&amp;$A273,'Aceite Virgen'!$B$6:$B$257,"&lt;="&amp;$B273)</f>
        <v>8.6300000000000008</v>
      </c>
      <c r="AW273" s="8">
        <f>SUMIFS('Aceite Virgen'!AW$6:AW$257,'Aceite Virgen'!$A$6:$A$257,"&gt;="&amp;$A273,'Aceite Virgen'!$B$6:$B$257,"&lt;="&amp;$B273)</f>
        <v>7.14</v>
      </c>
      <c r="BA273" s="8">
        <f>SUMIFS('Aceite Virgen'!BA$6:BA$257,'Aceite Virgen'!$A$6:$A$257,"&gt;="&amp;A273,'Aceite Virgen'!$B$6:$B$257,"&lt;="&amp;B273)</f>
        <v>8.5500000000000007</v>
      </c>
      <c r="BB273" s="8">
        <f>SUMIFS('Aceite Virgen'!BB$6:BB$257,'Aceite Virgen'!$A$6:$A$257,"&gt;="&amp;$A273,'Aceite Virgen'!$B$6:$B$257,"&lt;="&amp;$B273)</f>
        <v>6.92</v>
      </c>
      <c r="BC273" s="8">
        <f>SUMIFS('Aceite Virgen'!BC$6:BC$257,'Aceite Virgen'!$A$6:$A$257,"&gt;="&amp;$A273,'Aceite Virgen'!$B$6:$B$257,"&lt;="&amp;$B273)</f>
        <v>8.9700000000000006</v>
      </c>
      <c r="BD273" s="8">
        <f>SUMIFS('Aceite Virgen'!BD$6:BD$257,'Aceite Virgen'!$A$6:$A$257,"&gt;="&amp;$A273,'Aceite Virgen'!$B$6:$B$257,"&lt;="&amp;$B273)</f>
        <v>8.98</v>
      </c>
      <c r="BH273" s="8">
        <f>SUMIFS('Aceite Virgen'!BH$6:BH$257,'Aceite Virgen'!$A$6:$A$257,"&gt;="&amp;$A273,'Aceite Virgen'!$B$6:$B$257,"&lt;="&amp;$B273)</f>
        <v>6.99</v>
      </c>
      <c r="BI273" s="8">
        <f>SUMIFS('Aceite Virgen'!BI$6:BI$257,'Aceite Virgen'!$A$6:$A$257,"&gt;="&amp;$A273,'Aceite Virgen'!$B$6:$B$257,"&lt;="&amp;$B273)</f>
        <v>2.06</v>
      </c>
      <c r="BJ273" s="8">
        <f>SUMIFS('Aceite Virgen'!BJ$6:BJ$257,'Aceite Virgen'!$A$6:$A$257,"&gt;="&amp;$A273,'Aceite Virgen'!$B$6:$B$257,"&lt;="&amp;$B273)</f>
        <v>7.52</v>
      </c>
      <c r="BK273" s="8">
        <f>SUMIFS('Aceite Virgen'!BK$6:BK$257,'Aceite Virgen'!$A$6:$A$257,"&gt;="&amp;$A273,'Aceite Virgen'!$B$6:$B$257,"&lt;="&amp;$B273)</f>
        <v>6.28</v>
      </c>
      <c r="BO273" s="8">
        <f>SUMIFS('Aceite Virgen'!BO$6:BO$257,'Aceite Virgen'!$A$6:$A$257,"&gt;="&amp;$A273,'Aceite Virgen'!$B$6:$B$257,"&lt;="&amp;$B273)</f>
        <v>5.17</v>
      </c>
      <c r="BP273" s="8">
        <f>SUMIFS('Aceite Virgen'!BP$6:BP$257,'Aceite Virgen'!$A$6:$A$257,"&gt;="&amp;$A273,'Aceite Virgen'!$B$6:$B$257,"&lt;="&amp;$B273)</f>
        <v>3.39</v>
      </c>
      <c r="BQ273" s="8">
        <f>SUMIFS('Aceite Virgen'!BQ$6:BQ$257,'Aceite Virgen'!$A$6:$A$257,"&gt;="&amp;$A273,'Aceite Virgen'!$B$6:$B$257,"&lt;="&amp;$B273)</f>
        <v>5.42</v>
      </c>
      <c r="BR273" s="8">
        <f>SUMIFS('Aceite Virgen'!BR$6:BR$257,'Aceite Virgen'!$A$6:$A$257,"&gt;="&amp;$A273,'Aceite Virgen'!$B$6:$B$257,"&lt;="&amp;$B273)</f>
        <v>5.48</v>
      </c>
      <c r="BV273" s="8">
        <f>SUMIFS('Aceite Virgen'!BV$6:BV$257,'Aceite Virgen'!$A$6:$A$257,"&gt;="&amp;$A273,'Aceite Virgen'!$B$6:$B$257,"&lt;="&amp;$B273)</f>
        <v>8.61</v>
      </c>
      <c r="BW273" s="8">
        <f>SUMIFS('Aceite Virgen'!BW$6:BW$257,'Aceite Virgen'!$A$6:$A$257,"&gt;="&amp;$A273,'Aceite Virgen'!$B$6:$B$257,"&lt;="&amp;$B273)</f>
        <v>4.09</v>
      </c>
      <c r="BX273" s="8">
        <f>SUMIFS('Aceite Virgen'!BX$6:BX$257,'Aceite Virgen'!$A$6:$A$257,"&gt;="&amp;$A273,'Aceite Virgen'!$B$6:$B$257,"&lt;="&amp;$B273)</f>
        <v>9.0299999999999994</v>
      </c>
      <c r="BY273" s="8">
        <f>SUMIFS('Aceite Virgen'!BY$6:BY$257,'Aceite Virgen'!$A$6:$A$257,"&gt;="&amp;$A273,'Aceite Virgen'!$B$6:$B$257,"&lt;="&amp;$B273)</f>
        <v>2.27</v>
      </c>
      <c r="CC273" s="8">
        <f>SUMIFS('Aceite Virgen'!CC$6:CC$257,'Aceite Virgen'!$A$6:$A$257,"&gt;="&amp;$A273,'Aceite Virgen'!$B$6:$B$257,"&lt;="&amp;$B273)</f>
        <v>23.32</v>
      </c>
      <c r="CD273" s="8">
        <f>SUMIFS('Aceite Virgen'!CD$6:CD$257,'Aceite Virgen'!$A$6:$A$257,"&gt;="&amp;$A273,'Aceite Virgen'!$B$6:$B$257,"&lt;="&amp;$B273)</f>
        <v>7.11</v>
      </c>
      <c r="CE273" s="8">
        <f>SUMIFS('Aceite Virgen'!CE$6:CE$257,'Aceite Virgen'!$A$6:$A$257,"&gt;="&amp;$A273,'Aceite Virgen'!$B$6:$B$257,"&lt;="&amp;$B273)</f>
        <v>25.509999999999998</v>
      </c>
      <c r="CF273" s="8">
        <f>SUMIFS('Aceite Virgen'!CF$6:CF$257,'Aceite Virgen'!$A$6:$A$257,"&gt;="&amp;$A273,'Aceite Virgen'!$B$6:$B$257,"&lt;="&amp;$B273)</f>
        <v>32.049999999999997</v>
      </c>
      <c r="CJ273" s="8">
        <f>SUMIFS('Aceite Virgen'!CJ$6:CJ$257,'Aceite Virgen'!$A$6:$A$257,"&gt;="&amp;$A273,'Aceite Virgen'!$B$6:$B$257,"&lt;="&amp;$B273)</f>
        <v>29.53</v>
      </c>
      <c r="CK273" s="8">
        <f>SUMIFS('Aceite Virgen'!CK$6:CK$257,'Aceite Virgen'!$A$6:$A$257,"&gt;="&amp;$A273,'Aceite Virgen'!$B$6:$B$257,"&lt;="&amp;$B273)</f>
        <v>4.8599999999999994</v>
      </c>
      <c r="CL273" s="8">
        <f>SUMIFS('Aceite Virgen'!CL$6:CL$257,'Aceite Virgen'!$A$6:$A$257,"&gt;="&amp;$A273,'Aceite Virgen'!$B$6:$B$257,"&lt;="&amp;$B273)</f>
        <v>32.950000000000003</v>
      </c>
      <c r="CM273" s="8">
        <f>SUMIFS('Aceite Virgen'!CM$6:CM$257,'Aceite Virgen'!$A$6:$A$257,"&gt;="&amp;$A273,'Aceite Virgen'!$B$6:$B$257,"&lt;="&amp;$B273)</f>
        <v>29.21</v>
      </c>
      <c r="CQ273" s="8">
        <f>SUMIFS('Aceite Virgen'!CQ$6:CQ$257,'Aceite Virgen'!$A$6:$A$257,"&gt;="&amp;$A273,'Aceite Virgen'!$B$6:$B$257,"&lt;="&amp;$B273)</f>
        <v>4.8899999999999997</v>
      </c>
      <c r="CR273" s="8">
        <f>SUMIFS('Aceite Virgen'!CR$6:CR$257,'Aceite Virgen'!$A$6:$A$257,"&gt;="&amp;$A273,'Aceite Virgen'!$B$6:$B$257,"&lt;="&amp;$B273)</f>
        <v>3.04</v>
      </c>
      <c r="CS273" s="8">
        <f>SUMIFS('Aceite Virgen'!CS$6:CS$257,'Aceite Virgen'!$A$6:$A$257,"&gt;="&amp;$A273,'Aceite Virgen'!$B$6:$B$257,"&lt;="&amp;$B273)</f>
        <v>3.8</v>
      </c>
      <c r="CT273" s="8">
        <f>SUMIFS('Aceite Virgen'!CT$6:CT$257,'Aceite Virgen'!$A$6:$A$257,"&gt;="&amp;$A273,'Aceite Virgen'!$B$6:$B$257,"&lt;="&amp;$B273)</f>
        <v>24.24</v>
      </c>
      <c r="CX273" s="8">
        <f>SUMIFS('Aceite Virgen'!CX$6:CX$257,'Aceite Virgen'!$A$6:$A$257,"&gt;="&amp;$A273,'Aceite Virgen'!$B$6:$B$257,"&lt;="&amp;$B273)</f>
        <v>4.05</v>
      </c>
      <c r="CY273" s="8">
        <f>SUMIFS('Aceite Virgen'!CY$6:CY$257,'Aceite Virgen'!$A$6:$A$257,"&gt;="&amp;$A273,'Aceite Virgen'!$B$6:$B$257,"&lt;="&amp;$B273)</f>
        <v>0</v>
      </c>
      <c r="CZ273" s="8">
        <f>SUMIFS('Aceite Virgen'!CZ$6:CZ$257,'Aceite Virgen'!$A$6:$A$257,"&gt;="&amp;$A273,'Aceite Virgen'!$B$6:$B$257,"&lt;="&amp;$B273)</f>
        <v>3.74</v>
      </c>
      <c r="DA273" s="8">
        <f>SUMIFS('Aceite Virgen'!DA$6:DA$257,'Aceite Virgen'!$A$6:$A$257,"&gt;="&amp;$A273,'Aceite Virgen'!$B$6:$B$257,"&lt;="&amp;$B273)</f>
        <v>23.44</v>
      </c>
      <c r="DE273" s="8">
        <f>SUMIFS('Aceite Virgen'!DE$6:DE$257,'Aceite Virgen'!$A$6:$A$257,"&gt;="&amp;$A273,'Aceite Virgen'!$B$6:$B$257,"&lt;="&amp;$B273)</f>
        <v>2.88</v>
      </c>
      <c r="DF273" s="8">
        <f>SUMIFS('Aceite Virgen'!DF$6:DF$257,'Aceite Virgen'!$A$6:$A$257,"&gt;="&amp;$A273,'Aceite Virgen'!$B$6:$B$257,"&lt;="&amp;$B273)</f>
        <v>0</v>
      </c>
      <c r="DG273" s="8">
        <f>SUMIFS('Aceite Virgen'!DG$6:DG$257,'Aceite Virgen'!$A$6:$A$257,"&gt;="&amp;$A273,'Aceite Virgen'!$B$6:$B$257,"&lt;="&amp;$B273)</f>
        <v>3.62</v>
      </c>
      <c r="DH273" s="8">
        <f>SUMIFS('Aceite Virgen'!DH$6:DH$257,'Aceite Virgen'!$A$6:$A$257,"&gt;="&amp;$A273,'Aceite Virgen'!$B$6:$B$257,"&lt;="&amp;$B273)</f>
        <v>0</v>
      </c>
      <c r="DL273" s="8">
        <f>SUMIFS('Aceite Virgen'!DL$6:DL$257,'Aceite Virgen'!$A$6:$A$257,"&gt;="&amp;$A273,'Aceite Virgen'!$B$6:$B$257,"&lt;="&amp;$B273)</f>
        <v>2.99</v>
      </c>
      <c r="DM273" s="8">
        <f>SUMIFS('Aceite Virgen'!DM$6:DM$257,'Aceite Virgen'!$A$6:$A$257,"&gt;="&amp;$A273,'Aceite Virgen'!$B$6:$B$257,"&lt;="&amp;$B273)</f>
        <v>1.49</v>
      </c>
      <c r="DN273" s="8">
        <f>SUMIFS('Aceite Virgen'!DN$6:DN$257,'Aceite Virgen'!$A$6:$A$257,"&gt;="&amp;$A273,'Aceite Virgen'!$B$6:$B$257,"&lt;="&amp;$B273)</f>
        <v>3.52</v>
      </c>
      <c r="DO273" s="8">
        <f>SUMIFS('Aceite Virgen'!DO$6:DO$257,'Aceite Virgen'!$A$6:$A$257,"&gt;="&amp;$A273,'Aceite Virgen'!$B$6:$B$257,"&lt;="&amp;$B273)</f>
        <v>2.1800000000000002</v>
      </c>
    </row>
    <row r="274" spans="1:119" x14ac:dyDescent="0.3">
      <c r="A274" s="14">
        <f>'TAM Aceite Virgen'!B22</f>
        <v>4</v>
      </c>
      <c r="B274" s="14">
        <f>'TAM Aceite Virgen'!C22</f>
        <v>4.0999999999999996</v>
      </c>
      <c r="C274" s="14"/>
      <c r="D274" s="8">
        <f>SUMIFS('Aceite Virgen'!D$6:D$257,'Aceite Virgen'!$A$6:$A$257,"&gt;="&amp;$A274,'Aceite Virgen'!$B$6:$B$257,"&lt;="&amp;$B274)</f>
        <v>16.28</v>
      </c>
      <c r="E274" s="8">
        <f>SUMIFS('Aceite Virgen'!E$6:E$257,'Aceite Virgen'!$A$6:$A$257,"&gt;="&amp;$A274,'Aceite Virgen'!$B$6:$B$257,"&lt;="&amp;$B274)</f>
        <v>5.71</v>
      </c>
      <c r="F274" s="8">
        <f>SUMIFS('Aceite Virgen'!F$6:F$257,'Aceite Virgen'!$A$6:$A$257,"&gt;="&amp;$A274,'Aceite Virgen'!$B$6:$B$257,"&lt;="&amp;$B274)</f>
        <v>12.42</v>
      </c>
      <c r="G274" s="8">
        <f>SUMIFS('Aceite Virgen'!G$6:G$257,'Aceite Virgen'!$A$6:$A$257,"&gt;="&amp;$A274,'Aceite Virgen'!$B$6:$B$257,"&lt;="&amp;$B274)</f>
        <v>76.52</v>
      </c>
      <c r="H274" s="14"/>
      <c r="I274" s="14"/>
      <c r="J274" s="14"/>
      <c r="K274" s="8">
        <f>SUMIFS('Aceite Virgen'!K$6:K$257,'Aceite Virgen'!$A$6:$A$257,"&gt;="&amp;$A274,'Aceite Virgen'!$B$6:$B$257,"&lt;="&amp;$B274)</f>
        <v>3.63</v>
      </c>
      <c r="L274" s="8">
        <f>SUMIFS('Aceite Virgen'!L$6:L$257,'Aceite Virgen'!$A$6:$A$257,"&gt;="&amp;$A274,'Aceite Virgen'!$B$6:$B$257,"&lt;="&amp;$B274)</f>
        <v>11.16</v>
      </c>
      <c r="M274" s="8">
        <f>SUMIFS('Aceite Virgen'!M$6:M$257,'Aceite Virgen'!$A$6:$A$257,"&gt;="&amp;$A274,'Aceite Virgen'!$B$6:$B$257,"&lt;="&amp;$B274)</f>
        <v>0.34</v>
      </c>
      <c r="N274" s="8">
        <f>SUMIFS('Aceite Virgen'!N$6:N$257,'Aceite Virgen'!$A$6:$A$257,"&gt;="&amp;$A274,'Aceite Virgen'!$B$6:$B$257,"&lt;="&amp;$B274)</f>
        <v>30.42</v>
      </c>
      <c r="O274" s="14"/>
      <c r="P274" s="14"/>
      <c r="Q274" s="14"/>
      <c r="R274" s="8">
        <f>SUMIFS('Aceite Virgen'!R$6:R$257,'Aceite Virgen'!$A$6:$A$257,"&gt;="&amp;$A274,'Aceite Virgen'!$B$6:$B$257,"&lt;="&amp;$B274)</f>
        <v>2.86</v>
      </c>
      <c r="S274" s="8">
        <f>SUMIFS('Aceite Virgen'!S$6:S$257,'Aceite Virgen'!$A$6:$A$257,"&gt;="&amp;$A274,'Aceite Virgen'!$B$6:$B$257,"&lt;="&amp;$B274)</f>
        <v>0.76</v>
      </c>
      <c r="T274" s="8">
        <f>SUMIFS('Aceite Virgen'!T$6:T$257,'Aceite Virgen'!$A$6:$A$257,"&gt;="&amp;$A274,'Aceite Virgen'!$B$6:$B$257,"&lt;="&amp;$B274)</f>
        <v>3.51</v>
      </c>
      <c r="U274" s="8">
        <f>SUMIFS('Aceite Virgen'!U$6:U$257,'Aceite Virgen'!$A$6:$A$257,"&gt;="&amp;$A274,'Aceite Virgen'!$B$6:$B$257,"&lt;="&amp;$B274)</f>
        <v>0</v>
      </c>
      <c r="V274" s="14"/>
      <c r="W274" s="14"/>
      <c r="X274" s="14"/>
      <c r="Y274" s="8">
        <f>SUMIFS('Aceite Virgen'!Y$6:Y$257,'Aceite Virgen'!$A$6:$A$257,"&gt;="&amp;$A274,'Aceite Virgen'!$B$6:$B$257,"&lt;="&amp;$B274)</f>
        <v>1.33</v>
      </c>
      <c r="Z274" s="8">
        <f>SUMIFS('Aceite Virgen'!Z$6:Z$257,'Aceite Virgen'!$A$6:$A$257,"&gt;="&amp;$A274,'Aceite Virgen'!$B$6:$B$257,"&lt;="&amp;$B274)</f>
        <v>0</v>
      </c>
      <c r="AA274" s="8">
        <f>SUMIFS('Aceite Virgen'!AA$6:AA$257,'Aceite Virgen'!$A$6:$A$257,"&gt;="&amp;$A274,'Aceite Virgen'!$B$6:$B$257,"&lt;="&amp;$B274)</f>
        <v>1.18</v>
      </c>
      <c r="AB274" s="8">
        <f>SUMIFS('Aceite Virgen'!AB$6:AB$257,'Aceite Virgen'!$A$6:$A$257,"&gt;="&amp;$A274,'Aceite Virgen'!$B$6:$B$257,"&lt;="&amp;$B274)</f>
        <v>0</v>
      </c>
      <c r="AC274" s="14"/>
      <c r="AD274" s="14"/>
      <c r="AE274" s="14"/>
      <c r="AF274" s="8">
        <f>SUMIFS('Aceite Virgen'!AF$6:AF$257,'Aceite Virgen'!$A$6:$A$257,"&gt;="&amp;$A274,'Aceite Virgen'!$B$6:$B$257,"&lt;="&amp;$B274)</f>
        <v>27.29</v>
      </c>
      <c r="AG274" s="8">
        <f>SUMIFS('Aceite Virgen'!AG$6:AG$257,'Aceite Virgen'!$A$6:$A$257,"&gt;="&amp;$A274,'Aceite Virgen'!$B$6:$B$257,"&lt;="&amp;$B274)</f>
        <v>2.4700000000000002</v>
      </c>
      <c r="AH274" s="8">
        <f>SUMIFS('Aceite Virgen'!AH$6:AH$257,'Aceite Virgen'!$A$6:$A$257,"&gt;="&amp;$A274,'Aceite Virgen'!$B$6:$B$257,"&lt;="&amp;$B274)</f>
        <v>31.18</v>
      </c>
      <c r="AI274" s="8">
        <f>SUMIFS('Aceite Virgen'!AI$6:AI$257,'Aceite Virgen'!$A$6:$A$257,"&gt;="&amp;$A274,'Aceite Virgen'!$B$6:$B$257,"&lt;="&amp;$B274)</f>
        <v>2.71</v>
      </c>
      <c r="AJ274" s="14"/>
      <c r="AK274" s="14"/>
      <c r="AL274" s="14"/>
      <c r="AM274" s="8">
        <f>SUMIFS('Aceite Virgen'!AM$6:AM$257,'Aceite Virgen'!$A$6:$A$257,"&gt;="&amp;$A274,'Aceite Virgen'!$B$6:$B$257,"&lt;="&amp;$B274)</f>
        <v>24.82</v>
      </c>
      <c r="AN274" s="8">
        <f>SUMIFS('Aceite Virgen'!AN$6:AN$257,'Aceite Virgen'!$A$6:$A$257,"&gt;="&amp;$A274,'Aceite Virgen'!$B$6:$B$257,"&lt;="&amp;$B274)</f>
        <v>7.53</v>
      </c>
      <c r="AO274" s="8">
        <f>SUMIFS('Aceite Virgen'!AO$6:AO$257,'Aceite Virgen'!$A$6:$A$257,"&gt;="&amp;$A274,'Aceite Virgen'!$B$6:$B$257,"&lt;="&amp;$B274)</f>
        <v>28.79</v>
      </c>
      <c r="AP274" s="8">
        <f>SUMIFS('Aceite Virgen'!AP$6:AP$257,'Aceite Virgen'!$A$6:$A$257,"&gt;="&amp;$A274,'Aceite Virgen'!$B$6:$B$257,"&lt;="&amp;$B274)</f>
        <v>0.99</v>
      </c>
      <c r="AQ274" s="14"/>
      <c r="AR274" s="14"/>
      <c r="AT274" s="8">
        <f>SUMIFS('Aceite Virgen'!AT$6:AT$257,'Aceite Virgen'!$A$6:$A$257,"&gt;="&amp;$A274,'Aceite Virgen'!$B$6:$B$257,"&lt;="&amp;$B274)</f>
        <v>29.139999999999997</v>
      </c>
      <c r="AU274" s="8">
        <f>SUMIFS('Aceite Virgen'!AU$6:AU$257,'Aceite Virgen'!$A$6:$A$257,"&gt;="&amp;$A274,'Aceite Virgen'!$B$6:$B$257,"&lt;="&amp;$B274)</f>
        <v>4.83</v>
      </c>
      <c r="AV274" s="8">
        <f>SUMIFS('Aceite Virgen'!AV$6:AV$257,'Aceite Virgen'!$A$6:$A$257,"&gt;="&amp;$A274,'Aceite Virgen'!$B$6:$B$257,"&lt;="&amp;$B274)</f>
        <v>34.049999999999997</v>
      </c>
      <c r="AW274" s="8">
        <f>SUMIFS('Aceite Virgen'!AW$6:AW$257,'Aceite Virgen'!$A$6:$A$257,"&gt;="&amp;$A274,'Aceite Virgen'!$B$6:$B$257,"&lt;="&amp;$B274)</f>
        <v>0</v>
      </c>
      <c r="BA274" s="8">
        <f>SUMIFS('Aceite Virgen'!BA$6:BA$257,'Aceite Virgen'!$A$6:$A$257,"&gt;="&amp;A274,'Aceite Virgen'!$B$6:$B$257,"&lt;="&amp;B274)</f>
        <v>25.63</v>
      </c>
      <c r="BB274" s="8">
        <f>SUMIFS('Aceite Virgen'!BB$6:BB$257,'Aceite Virgen'!$A$6:$A$257,"&gt;="&amp;$A274,'Aceite Virgen'!$B$6:$B$257,"&lt;="&amp;$B274)</f>
        <v>6.14</v>
      </c>
      <c r="BC274" s="8">
        <f>SUMIFS('Aceite Virgen'!BC$6:BC$257,'Aceite Virgen'!$A$6:$A$257,"&gt;="&amp;$A274,'Aceite Virgen'!$B$6:$B$257,"&lt;="&amp;$B274)</f>
        <v>29.36</v>
      </c>
      <c r="BD274" s="8">
        <f>SUMIFS('Aceite Virgen'!BD$6:BD$257,'Aceite Virgen'!$A$6:$A$257,"&gt;="&amp;$A274,'Aceite Virgen'!$B$6:$B$257,"&lt;="&amp;$B274)</f>
        <v>0</v>
      </c>
      <c r="BH274" s="8">
        <f>SUMIFS('Aceite Virgen'!BH$6:BH$257,'Aceite Virgen'!$A$6:$A$257,"&gt;="&amp;$A274,'Aceite Virgen'!$B$6:$B$257,"&lt;="&amp;$B274)</f>
        <v>29.880000000000003</v>
      </c>
      <c r="BI274" s="8">
        <f>SUMIFS('Aceite Virgen'!BI$6:BI$257,'Aceite Virgen'!$A$6:$A$257,"&gt;="&amp;$A274,'Aceite Virgen'!$B$6:$B$257,"&lt;="&amp;$B274)</f>
        <v>10.77</v>
      </c>
      <c r="BJ274" s="8">
        <f>SUMIFS('Aceite Virgen'!BJ$6:BJ$257,'Aceite Virgen'!$A$6:$A$257,"&gt;="&amp;$A274,'Aceite Virgen'!$B$6:$B$257,"&lt;="&amp;$B274)</f>
        <v>33.03</v>
      </c>
      <c r="BK274" s="8">
        <f>SUMIFS('Aceite Virgen'!BK$6:BK$257,'Aceite Virgen'!$A$6:$A$257,"&gt;="&amp;$A274,'Aceite Virgen'!$B$6:$B$257,"&lt;="&amp;$B274)</f>
        <v>3.09</v>
      </c>
      <c r="BO274" s="8">
        <f>SUMIFS('Aceite Virgen'!BO$6:BO$257,'Aceite Virgen'!$A$6:$A$257,"&gt;="&amp;$A274,'Aceite Virgen'!$B$6:$B$257,"&lt;="&amp;$B274)</f>
        <v>26.150000000000002</v>
      </c>
      <c r="BP274" s="8">
        <f>SUMIFS('Aceite Virgen'!BP$6:BP$257,'Aceite Virgen'!$A$6:$A$257,"&gt;="&amp;$A274,'Aceite Virgen'!$B$6:$B$257,"&lt;="&amp;$B274)</f>
        <v>3.89</v>
      </c>
      <c r="BQ274" s="8">
        <f>SUMIFS('Aceite Virgen'!BQ$6:BQ$257,'Aceite Virgen'!$A$6:$A$257,"&gt;="&amp;$A274,'Aceite Virgen'!$B$6:$B$257,"&lt;="&amp;$B274)</f>
        <v>29.68</v>
      </c>
      <c r="BR274" s="8">
        <f>SUMIFS('Aceite Virgen'!BR$6:BR$257,'Aceite Virgen'!$A$6:$A$257,"&gt;="&amp;$A274,'Aceite Virgen'!$B$6:$B$257,"&lt;="&amp;$B274)</f>
        <v>3.3</v>
      </c>
      <c r="BV274" s="8">
        <f>SUMIFS('Aceite Virgen'!BV$6:BV$257,'Aceite Virgen'!$A$6:$A$257,"&gt;="&amp;$A274,'Aceite Virgen'!$B$6:$B$257,"&lt;="&amp;$B274)</f>
        <v>21.86</v>
      </c>
      <c r="BW274" s="8">
        <f>SUMIFS('Aceite Virgen'!BW$6:BW$257,'Aceite Virgen'!$A$6:$A$257,"&gt;="&amp;$A274,'Aceite Virgen'!$B$6:$B$257,"&lt;="&amp;$B274)</f>
        <v>2.88</v>
      </c>
      <c r="BX274" s="8">
        <f>SUMIFS('Aceite Virgen'!BX$6:BX$257,'Aceite Virgen'!$A$6:$A$257,"&gt;="&amp;$A274,'Aceite Virgen'!$B$6:$B$257,"&lt;="&amp;$B274)</f>
        <v>25.49</v>
      </c>
      <c r="BY274" s="8">
        <f>SUMIFS('Aceite Virgen'!BY$6:BY$257,'Aceite Virgen'!$A$6:$A$257,"&gt;="&amp;$A274,'Aceite Virgen'!$B$6:$B$257,"&lt;="&amp;$B274)</f>
        <v>16.2</v>
      </c>
      <c r="CC274" s="8">
        <f>SUMIFS('Aceite Virgen'!CC$6:CC$257,'Aceite Virgen'!$A$6:$A$257,"&gt;="&amp;$A274,'Aceite Virgen'!$B$6:$B$257,"&lt;="&amp;$B274)</f>
        <v>9.2799999999999994</v>
      </c>
      <c r="CD274" s="8">
        <f>SUMIFS('Aceite Virgen'!CD$6:CD$257,'Aceite Virgen'!$A$6:$A$257,"&gt;="&amp;$A274,'Aceite Virgen'!$B$6:$B$257,"&lt;="&amp;$B274)</f>
        <v>0</v>
      </c>
      <c r="CE274" s="8">
        <f>SUMIFS('Aceite Virgen'!CE$6:CE$257,'Aceite Virgen'!$A$6:$A$257,"&gt;="&amp;$A274,'Aceite Virgen'!$B$6:$B$257,"&lt;="&amp;$B274)</f>
        <v>10.5</v>
      </c>
      <c r="CF274" s="8">
        <f>SUMIFS('Aceite Virgen'!CF$6:CF$257,'Aceite Virgen'!$A$6:$A$257,"&gt;="&amp;$A274,'Aceite Virgen'!$B$6:$B$257,"&lt;="&amp;$B274)</f>
        <v>0</v>
      </c>
      <c r="CJ274" s="8">
        <f>SUMIFS('Aceite Virgen'!CJ$6:CJ$257,'Aceite Virgen'!$A$6:$A$257,"&gt;="&amp;$A274,'Aceite Virgen'!$B$6:$B$257,"&lt;="&amp;$B274)</f>
        <v>0.38</v>
      </c>
      <c r="CK274" s="8">
        <f>SUMIFS('Aceite Virgen'!CK$6:CK$257,'Aceite Virgen'!$A$6:$A$257,"&gt;="&amp;$A274,'Aceite Virgen'!$B$6:$B$257,"&lt;="&amp;$B274)</f>
        <v>1.99</v>
      </c>
      <c r="CL274" s="8">
        <f>SUMIFS('Aceite Virgen'!CL$6:CL$257,'Aceite Virgen'!$A$6:$A$257,"&gt;="&amp;$A274,'Aceite Virgen'!$B$6:$B$257,"&lt;="&amp;$B274)</f>
        <v>0.25</v>
      </c>
      <c r="CM274" s="8">
        <f>SUMIFS('Aceite Virgen'!CM$6:CM$257,'Aceite Virgen'!$A$6:$A$257,"&gt;="&amp;$A274,'Aceite Virgen'!$B$6:$B$257,"&lt;="&amp;$B274)</f>
        <v>0</v>
      </c>
      <c r="CQ274" s="8">
        <f>SUMIFS('Aceite Virgen'!CQ$6:CQ$257,'Aceite Virgen'!$A$6:$A$257,"&gt;="&amp;$A274,'Aceite Virgen'!$B$6:$B$257,"&lt;="&amp;$B274)</f>
        <v>0.24</v>
      </c>
      <c r="CR274" s="8">
        <f>SUMIFS('Aceite Virgen'!CR$6:CR$257,'Aceite Virgen'!$A$6:$A$257,"&gt;="&amp;$A274,'Aceite Virgen'!$B$6:$B$257,"&lt;="&amp;$B274)</f>
        <v>0</v>
      </c>
      <c r="CS274" s="8">
        <f>SUMIFS('Aceite Virgen'!CS$6:CS$257,'Aceite Virgen'!$A$6:$A$257,"&gt;="&amp;$A274,'Aceite Virgen'!$B$6:$B$257,"&lt;="&amp;$B274)</f>
        <v>0.3</v>
      </c>
      <c r="CT274" s="8">
        <f>SUMIFS('Aceite Virgen'!CT$6:CT$257,'Aceite Virgen'!$A$6:$A$257,"&gt;="&amp;$A274,'Aceite Virgen'!$B$6:$B$257,"&lt;="&amp;$B274)</f>
        <v>0</v>
      </c>
      <c r="CX274" s="8">
        <f>SUMIFS('Aceite Virgen'!CX$6:CX$257,'Aceite Virgen'!$A$6:$A$257,"&gt;="&amp;$A274,'Aceite Virgen'!$B$6:$B$257,"&lt;="&amp;$B274)</f>
        <v>0.95000000000000007</v>
      </c>
      <c r="CY274" s="8">
        <f>SUMIFS('Aceite Virgen'!CY$6:CY$257,'Aceite Virgen'!$A$6:$A$257,"&gt;="&amp;$A274,'Aceite Virgen'!$B$6:$B$257,"&lt;="&amp;$B274)</f>
        <v>0</v>
      </c>
      <c r="CZ274" s="8">
        <f>SUMIFS('Aceite Virgen'!CZ$6:CZ$257,'Aceite Virgen'!$A$6:$A$257,"&gt;="&amp;$A274,'Aceite Virgen'!$B$6:$B$257,"&lt;="&amp;$B274)</f>
        <v>0.56000000000000005</v>
      </c>
      <c r="DA274" s="8">
        <f>SUMIFS('Aceite Virgen'!DA$6:DA$257,'Aceite Virgen'!$A$6:$A$257,"&gt;="&amp;$A274,'Aceite Virgen'!$B$6:$B$257,"&lt;="&amp;$B274)</f>
        <v>0</v>
      </c>
      <c r="DE274" s="8">
        <f>SUMIFS('Aceite Virgen'!DE$6:DE$257,'Aceite Virgen'!$A$6:$A$257,"&gt;="&amp;$A274,'Aceite Virgen'!$B$6:$B$257,"&lt;="&amp;$B274)</f>
        <v>0.2</v>
      </c>
      <c r="DF274" s="8">
        <f>SUMIFS('Aceite Virgen'!DF$6:DF$257,'Aceite Virgen'!$A$6:$A$257,"&gt;="&amp;$A274,'Aceite Virgen'!$B$6:$B$257,"&lt;="&amp;$B274)</f>
        <v>0</v>
      </c>
      <c r="DG274" s="8">
        <f>SUMIFS('Aceite Virgen'!DG$6:DG$257,'Aceite Virgen'!$A$6:$A$257,"&gt;="&amp;$A274,'Aceite Virgen'!$B$6:$B$257,"&lt;="&amp;$B274)</f>
        <v>0.28999999999999998</v>
      </c>
      <c r="DH274" s="8">
        <f>SUMIFS('Aceite Virgen'!DH$6:DH$257,'Aceite Virgen'!$A$6:$A$257,"&gt;="&amp;$A274,'Aceite Virgen'!$B$6:$B$257,"&lt;="&amp;$B274)</f>
        <v>0</v>
      </c>
      <c r="DL274" s="8">
        <f>SUMIFS('Aceite Virgen'!DL$6:DL$257,'Aceite Virgen'!$A$6:$A$257,"&gt;="&amp;$A274,'Aceite Virgen'!$B$6:$B$257,"&lt;="&amp;$B274)</f>
        <v>0.56000000000000005</v>
      </c>
      <c r="DM274" s="8">
        <f>SUMIFS('Aceite Virgen'!DM$6:DM$257,'Aceite Virgen'!$A$6:$A$257,"&gt;="&amp;$A274,'Aceite Virgen'!$B$6:$B$257,"&lt;="&amp;$B274)</f>
        <v>0</v>
      </c>
      <c r="DN274" s="8">
        <f>SUMIFS('Aceite Virgen'!DN$6:DN$257,'Aceite Virgen'!$A$6:$A$257,"&gt;="&amp;$A274,'Aceite Virgen'!$B$6:$B$257,"&lt;="&amp;$B274)</f>
        <v>0.78</v>
      </c>
      <c r="DO274" s="8">
        <f>SUMIFS('Aceite Virgen'!DO$6:DO$257,'Aceite Virgen'!$A$6:$A$257,"&gt;="&amp;$A274,'Aceite Virgen'!$B$6:$B$257,"&lt;="&amp;$B274)</f>
        <v>0</v>
      </c>
    </row>
    <row r="275" spans="1:119" x14ac:dyDescent="0.3">
      <c r="A275" s="14">
        <f>'TAM Aceite Virgen'!B23</f>
        <v>4.0999999999999996</v>
      </c>
      <c r="B275" s="14">
        <f>'TAM Aceite Virgen'!C23</f>
        <v>4.2</v>
      </c>
      <c r="C275" s="14"/>
      <c r="D275" s="8">
        <f>SUMIFS('Aceite Virgen'!D$6:D$257,'Aceite Virgen'!$A$6:$A$257,"&gt;="&amp;$A275,'Aceite Virgen'!$B$6:$B$257,"&lt;="&amp;$B275)</f>
        <v>32.15</v>
      </c>
      <c r="E275" s="8">
        <f>SUMIFS('Aceite Virgen'!E$6:E$257,'Aceite Virgen'!$A$6:$A$257,"&gt;="&amp;$A275,'Aceite Virgen'!$B$6:$B$257,"&lt;="&amp;$B275)</f>
        <v>27.89</v>
      </c>
      <c r="F275" s="8">
        <f>SUMIFS('Aceite Virgen'!F$6:F$257,'Aceite Virgen'!$A$6:$A$257,"&gt;="&amp;$A275,'Aceite Virgen'!$B$6:$B$257,"&lt;="&amp;$B275)</f>
        <v>38.410000000000004</v>
      </c>
      <c r="G275" s="8">
        <f>SUMIFS('Aceite Virgen'!G$6:G$257,'Aceite Virgen'!$A$6:$A$257,"&gt;="&amp;$A275,'Aceite Virgen'!$B$6:$B$257,"&lt;="&amp;$B275)</f>
        <v>0.95</v>
      </c>
      <c r="H275" s="14"/>
      <c r="I275" s="14"/>
      <c r="J275" s="14"/>
      <c r="K275" s="8">
        <f>SUMIFS('Aceite Virgen'!K$6:K$257,'Aceite Virgen'!$A$6:$A$257,"&gt;="&amp;$A275,'Aceite Virgen'!$B$6:$B$257,"&lt;="&amp;$B275)</f>
        <v>8.67</v>
      </c>
      <c r="L275" s="8">
        <f>SUMIFS('Aceite Virgen'!L$6:L$257,'Aceite Virgen'!$A$6:$A$257,"&gt;="&amp;$A275,'Aceite Virgen'!$B$6:$B$257,"&lt;="&amp;$B275)</f>
        <v>20.419999999999998</v>
      </c>
      <c r="M275" s="8">
        <f>SUMIFS('Aceite Virgen'!M$6:M$257,'Aceite Virgen'!$A$6:$A$257,"&gt;="&amp;$A275,'Aceite Virgen'!$B$6:$B$257,"&lt;="&amp;$B275)</f>
        <v>5.59</v>
      </c>
      <c r="N275" s="8">
        <f>SUMIFS('Aceite Virgen'!N$6:N$257,'Aceite Virgen'!$A$6:$A$257,"&gt;="&amp;$A275,'Aceite Virgen'!$B$6:$B$257,"&lt;="&amp;$B275)</f>
        <v>22.22</v>
      </c>
      <c r="O275" s="14"/>
      <c r="P275" s="14"/>
      <c r="Q275" s="14"/>
      <c r="R275" s="8">
        <f>SUMIFS('Aceite Virgen'!R$6:R$257,'Aceite Virgen'!$A$6:$A$257,"&gt;="&amp;$A275,'Aceite Virgen'!$B$6:$B$257,"&lt;="&amp;$B275)</f>
        <v>18.580000000000002</v>
      </c>
      <c r="S275" s="8">
        <f>SUMIFS('Aceite Virgen'!S$6:S$257,'Aceite Virgen'!$A$6:$A$257,"&gt;="&amp;$A275,'Aceite Virgen'!$B$6:$B$257,"&lt;="&amp;$B275)</f>
        <v>25.509999999999998</v>
      </c>
      <c r="T275" s="8">
        <f>SUMIFS('Aceite Virgen'!T$6:T$257,'Aceite Virgen'!$A$6:$A$257,"&gt;="&amp;$A275,'Aceite Virgen'!$B$6:$B$257,"&lt;="&amp;$B275)</f>
        <v>15.08</v>
      </c>
      <c r="U275" s="8">
        <f>SUMIFS('Aceite Virgen'!U$6:U$257,'Aceite Virgen'!$A$6:$A$257,"&gt;="&amp;$A275,'Aceite Virgen'!$B$6:$B$257,"&lt;="&amp;$B275)</f>
        <v>32.4</v>
      </c>
      <c r="V275" s="14"/>
      <c r="W275" s="14"/>
      <c r="X275" s="14"/>
      <c r="Y275" s="8">
        <f>SUMIFS('Aceite Virgen'!Y$6:Y$257,'Aceite Virgen'!$A$6:$A$257,"&gt;="&amp;$A275,'Aceite Virgen'!$B$6:$B$257,"&lt;="&amp;$B275)</f>
        <v>29.34</v>
      </c>
      <c r="Z275" s="8">
        <f>SUMIFS('Aceite Virgen'!Z$6:Z$257,'Aceite Virgen'!$A$6:$A$257,"&gt;="&amp;$A275,'Aceite Virgen'!$B$6:$B$257,"&lt;="&amp;$B275)</f>
        <v>22.31</v>
      </c>
      <c r="AA275" s="8">
        <f>SUMIFS('Aceite Virgen'!AA$6:AA$257,'Aceite Virgen'!$A$6:$A$257,"&gt;="&amp;$A275,'Aceite Virgen'!$B$6:$B$257,"&lt;="&amp;$B275)</f>
        <v>29.25</v>
      </c>
      <c r="AB275" s="8">
        <f>SUMIFS('Aceite Virgen'!AB$6:AB$257,'Aceite Virgen'!$A$6:$A$257,"&gt;="&amp;$A275,'Aceite Virgen'!$B$6:$B$257,"&lt;="&amp;$B275)</f>
        <v>43.45</v>
      </c>
      <c r="AC275" s="14"/>
      <c r="AD275" s="14"/>
      <c r="AE275" s="14"/>
      <c r="AF275" s="8">
        <f>SUMIFS('Aceite Virgen'!AF$6:AF$257,'Aceite Virgen'!$A$6:$A$257,"&gt;="&amp;$A275,'Aceite Virgen'!$B$6:$B$257,"&lt;="&amp;$B275)</f>
        <v>13.299999999999999</v>
      </c>
      <c r="AG275" s="8">
        <f>SUMIFS('Aceite Virgen'!AG$6:AG$257,'Aceite Virgen'!$A$6:$A$257,"&gt;="&amp;$A275,'Aceite Virgen'!$B$6:$B$257,"&lt;="&amp;$B275)</f>
        <v>24.59</v>
      </c>
      <c r="AH275" s="8">
        <f>SUMIFS('Aceite Virgen'!AH$6:AH$257,'Aceite Virgen'!$A$6:$A$257,"&gt;="&amp;$A275,'Aceite Virgen'!$B$6:$B$257,"&lt;="&amp;$B275)</f>
        <v>10.58</v>
      </c>
      <c r="AI275" s="8">
        <f>SUMIFS('Aceite Virgen'!AI$6:AI$257,'Aceite Virgen'!$A$6:$A$257,"&gt;="&amp;$A275,'Aceite Virgen'!$B$6:$B$257,"&lt;="&amp;$B275)</f>
        <v>64.510000000000005</v>
      </c>
      <c r="AJ275" s="14"/>
      <c r="AK275" s="14"/>
      <c r="AL275" s="14"/>
      <c r="AM275" s="8">
        <f>SUMIFS('Aceite Virgen'!AM$6:AM$257,'Aceite Virgen'!$A$6:$A$257,"&gt;="&amp;$A275,'Aceite Virgen'!$B$6:$B$257,"&lt;="&amp;$B275)</f>
        <v>14.46</v>
      </c>
      <c r="AN275" s="8">
        <f>SUMIFS('Aceite Virgen'!AN$6:AN$257,'Aceite Virgen'!$A$6:$A$257,"&gt;="&amp;$A275,'Aceite Virgen'!$B$6:$B$257,"&lt;="&amp;$B275)</f>
        <v>18.880000000000003</v>
      </c>
      <c r="AO275" s="8">
        <f>SUMIFS('Aceite Virgen'!AO$6:AO$257,'Aceite Virgen'!$A$6:$A$257,"&gt;="&amp;$A275,'Aceite Virgen'!$B$6:$B$257,"&lt;="&amp;$B275)</f>
        <v>12.66</v>
      </c>
      <c r="AP275" s="8">
        <f>SUMIFS('Aceite Virgen'!AP$6:AP$257,'Aceite Virgen'!$A$6:$A$257,"&gt;="&amp;$A275,'Aceite Virgen'!$B$6:$B$257,"&lt;="&amp;$B275)</f>
        <v>40.94</v>
      </c>
      <c r="AQ275" s="14"/>
      <c r="AR275" s="14"/>
      <c r="AT275" s="8">
        <f>SUMIFS('Aceite Virgen'!AT$6:AT$257,'Aceite Virgen'!$A$6:$A$257,"&gt;="&amp;$A275,'Aceite Virgen'!$B$6:$B$257,"&lt;="&amp;$B275)</f>
        <v>10.680000000000001</v>
      </c>
      <c r="AU275" s="8">
        <f>SUMIFS('Aceite Virgen'!AU$6:AU$257,'Aceite Virgen'!$A$6:$A$257,"&gt;="&amp;$A275,'Aceite Virgen'!$B$6:$B$257,"&lt;="&amp;$B275)</f>
        <v>14.35</v>
      </c>
      <c r="AV275" s="8">
        <f>SUMIFS('Aceite Virgen'!AV$6:AV$257,'Aceite Virgen'!$A$6:$A$257,"&gt;="&amp;$A275,'Aceite Virgen'!$B$6:$B$257,"&lt;="&amp;$B275)</f>
        <v>9.69</v>
      </c>
      <c r="AW275" s="8">
        <f>SUMIFS('Aceite Virgen'!AW$6:AW$257,'Aceite Virgen'!$A$6:$A$257,"&gt;="&amp;$A275,'Aceite Virgen'!$B$6:$B$257,"&lt;="&amp;$B275)</f>
        <v>55.730000000000004</v>
      </c>
      <c r="BA275" s="8">
        <f>SUMIFS('Aceite Virgen'!BA$6:BA$257,'Aceite Virgen'!$A$6:$A$257,"&gt;="&amp;A275,'Aceite Virgen'!$B$6:$B$257,"&lt;="&amp;B275)</f>
        <v>12.540000000000001</v>
      </c>
      <c r="BB275" s="8">
        <f>SUMIFS('Aceite Virgen'!BB$6:BB$257,'Aceite Virgen'!$A$6:$A$257,"&gt;="&amp;$A275,'Aceite Virgen'!$B$6:$B$257,"&lt;="&amp;$B275)</f>
        <v>12</v>
      </c>
      <c r="BC275" s="8">
        <f>SUMIFS('Aceite Virgen'!BC$6:BC$257,'Aceite Virgen'!$A$6:$A$257,"&gt;="&amp;$A275,'Aceite Virgen'!$B$6:$B$257,"&lt;="&amp;$B275)</f>
        <v>10.71</v>
      </c>
      <c r="BD275" s="8">
        <f>SUMIFS('Aceite Virgen'!BD$6:BD$257,'Aceite Virgen'!$A$6:$A$257,"&gt;="&amp;$A275,'Aceite Virgen'!$B$6:$B$257,"&lt;="&amp;$B275)</f>
        <v>47.61</v>
      </c>
      <c r="BH275" s="8">
        <f>SUMIFS('Aceite Virgen'!BH$6:BH$257,'Aceite Virgen'!$A$6:$A$257,"&gt;="&amp;$A275,'Aceite Virgen'!$B$6:$B$257,"&lt;="&amp;$B275)</f>
        <v>14.649999999999999</v>
      </c>
      <c r="BI275" s="8">
        <f>SUMIFS('Aceite Virgen'!BI$6:BI$257,'Aceite Virgen'!$A$6:$A$257,"&gt;="&amp;$A275,'Aceite Virgen'!$B$6:$B$257,"&lt;="&amp;$B275)</f>
        <v>11.940000000000001</v>
      </c>
      <c r="BJ275" s="8">
        <f>SUMIFS('Aceite Virgen'!BJ$6:BJ$257,'Aceite Virgen'!$A$6:$A$257,"&gt;="&amp;$A275,'Aceite Virgen'!$B$6:$B$257,"&lt;="&amp;$B275)</f>
        <v>12.9</v>
      </c>
      <c r="BK275" s="8">
        <f>SUMIFS('Aceite Virgen'!BK$6:BK$257,'Aceite Virgen'!$A$6:$A$257,"&gt;="&amp;$A275,'Aceite Virgen'!$B$6:$B$257,"&lt;="&amp;$B275)</f>
        <v>72.16</v>
      </c>
      <c r="BO275" s="8">
        <f>SUMIFS('Aceite Virgen'!BO$6:BO$257,'Aceite Virgen'!$A$6:$A$257,"&gt;="&amp;$A275,'Aceite Virgen'!$B$6:$B$257,"&lt;="&amp;$B275)</f>
        <v>13.6</v>
      </c>
      <c r="BP275" s="8">
        <f>SUMIFS('Aceite Virgen'!BP$6:BP$257,'Aceite Virgen'!$A$6:$A$257,"&gt;="&amp;$A275,'Aceite Virgen'!$B$6:$B$257,"&lt;="&amp;$B275)</f>
        <v>21.1</v>
      </c>
      <c r="BQ275" s="8">
        <f>SUMIFS('Aceite Virgen'!BQ$6:BQ$257,'Aceite Virgen'!$A$6:$A$257,"&gt;="&amp;$A275,'Aceite Virgen'!$B$6:$B$257,"&lt;="&amp;$B275)</f>
        <v>12.530000000000001</v>
      </c>
      <c r="BR275" s="8">
        <f>SUMIFS('Aceite Virgen'!BR$6:BR$257,'Aceite Virgen'!$A$6:$A$257,"&gt;="&amp;$A275,'Aceite Virgen'!$B$6:$B$257,"&lt;="&amp;$B275)</f>
        <v>27.99</v>
      </c>
      <c r="BV275" s="8">
        <f>SUMIFS('Aceite Virgen'!BV$6:BV$257,'Aceite Virgen'!$A$6:$A$257,"&gt;="&amp;$A275,'Aceite Virgen'!$B$6:$B$257,"&lt;="&amp;$B275)</f>
        <v>11.469999999999999</v>
      </c>
      <c r="BW275" s="8">
        <f>SUMIFS('Aceite Virgen'!BW$6:BW$257,'Aceite Virgen'!$A$6:$A$257,"&gt;="&amp;$A275,'Aceite Virgen'!$B$6:$B$257,"&lt;="&amp;$B275)</f>
        <v>3.52</v>
      </c>
      <c r="BX275" s="8">
        <f>SUMIFS('Aceite Virgen'!BX$6:BX$257,'Aceite Virgen'!$A$6:$A$257,"&gt;="&amp;$A275,'Aceite Virgen'!$B$6:$B$257,"&lt;="&amp;$B275)</f>
        <v>11.59</v>
      </c>
      <c r="BY275" s="8">
        <f>SUMIFS('Aceite Virgen'!BY$6:BY$257,'Aceite Virgen'!$A$6:$A$257,"&gt;="&amp;$A275,'Aceite Virgen'!$B$6:$B$257,"&lt;="&amp;$B275)</f>
        <v>44.73</v>
      </c>
      <c r="CC275" s="8">
        <f>SUMIFS('Aceite Virgen'!CC$6:CC$257,'Aceite Virgen'!$A$6:$A$257,"&gt;="&amp;$A275,'Aceite Virgen'!$B$6:$B$257,"&lt;="&amp;$B275)</f>
        <v>5.0599999999999996</v>
      </c>
      <c r="CD275" s="8">
        <f>SUMIFS('Aceite Virgen'!CD$6:CD$257,'Aceite Virgen'!$A$6:$A$257,"&gt;="&amp;$A275,'Aceite Virgen'!$B$6:$B$257,"&lt;="&amp;$B275)</f>
        <v>1.05</v>
      </c>
      <c r="CE275" s="8">
        <f>SUMIFS('Aceite Virgen'!CE$6:CE$257,'Aceite Virgen'!$A$6:$A$257,"&gt;="&amp;$A275,'Aceite Virgen'!$B$6:$B$257,"&lt;="&amp;$B275)</f>
        <v>5.45</v>
      </c>
      <c r="CF275" s="8">
        <f>SUMIFS('Aceite Virgen'!CF$6:CF$257,'Aceite Virgen'!$A$6:$A$257,"&gt;="&amp;$A275,'Aceite Virgen'!$B$6:$B$257,"&lt;="&amp;$B275)</f>
        <v>7.76</v>
      </c>
      <c r="CJ275" s="8">
        <f>SUMIFS('Aceite Virgen'!CJ$6:CJ$257,'Aceite Virgen'!$A$6:$A$257,"&gt;="&amp;$A275,'Aceite Virgen'!$B$6:$B$257,"&lt;="&amp;$B275)</f>
        <v>0.19</v>
      </c>
      <c r="CK275" s="8">
        <f>SUMIFS('Aceite Virgen'!CK$6:CK$257,'Aceite Virgen'!$A$6:$A$257,"&gt;="&amp;$A275,'Aceite Virgen'!$B$6:$B$257,"&lt;="&amp;$B275)</f>
        <v>0</v>
      </c>
      <c r="CL275" s="8">
        <f>SUMIFS('Aceite Virgen'!CL$6:CL$257,'Aceite Virgen'!$A$6:$A$257,"&gt;="&amp;$A275,'Aceite Virgen'!$B$6:$B$257,"&lt;="&amp;$B275)</f>
        <v>0.23</v>
      </c>
      <c r="CM275" s="8">
        <f>SUMIFS('Aceite Virgen'!CM$6:CM$257,'Aceite Virgen'!$A$6:$A$257,"&gt;="&amp;$A275,'Aceite Virgen'!$B$6:$B$257,"&lt;="&amp;$B275)</f>
        <v>0</v>
      </c>
      <c r="CQ275" s="8">
        <f>SUMIFS('Aceite Virgen'!CQ$6:CQ$257,'Aceite Virgen'!$A$6:$A$257,"&gt;="&amp;$A275,'Aceite Virgen'!$B$6:$B$257,"&lt;="&amp;$B275)</f>
        <v>0.55000000000000004</v>
      </c>
      <c r="CR275" s="8">
        <f>SUMIFS('Aceite Virgen'!CR$6:CR$257,'Aceite Virgen'!$A$6:$A$257,"&gt;="&amp;$A275,'Aceite Virgen'!$B$6:$B$257,"&lt;="&amp;$B275)</f>
        <v>0</v>
      </c>
      <c r="CS275" s="8">
        <f>SUMIFS('Aceite Virgen'!CS$6:CS$257,'Aceite Virgen'!$A$6:$A$257,"&gt;="&amp;$A275,'Aceite Virgen'!$B$6:$B$257,"&lt;="&amp;$B275)</f>
        <v>0.46</v>
      </c>
      <c r="CT275" s="8">
        <f>SUMIFS('Aceite Virgen'!CT$6:CT$257,'Aceite Virgen'!$A$6:$A$257,"&gt;="&amp;$A275,'Aceite Virgen'!$B$6:$B$257,"&lt;="&amp;$B275)</f>
        <v>0</v>
      </c>
      <c r="CX275" s="8">
        <f>SUMIFS('Aceite Virgen'!CX$6:CX$257,'Aceite Virgen'!$A$6:$A$257,"&gt;="&amp;$A275,'Aceite Virgen'!$B$6:$B$257,"&lt;="&amp;$B275)</f>
        <v>0.67</v>
      </c>
      <c r="CY275" s="8">
        <f>SUMIFS('Aceite Virgen'!CY$6:CY$257,'Aceite Virgen'!$A$6:$A$257,"&gt;="&amp;$A275,'Aceite Virgen'!$B$6:$B$257,"&lt;="&amp;$B275)</f>
        <v>0</v>
      </c>
      <c r="CZ275" s="8">
        <f>SUMIFS('Aceite Virgen'!CZ$6:CZ$257,'Aceite Virgen'!$A$6:$A$257,"&gt;="&amp;$A275,'Aceite Virgen'!$B$6:$B$257,"&lt;="&amp;$B275)</f>
        <v>0.94</v>
      </c>
      <c r="DA275" s="8">
        <f>SUMIFS('Aceite Virgen'!DA$6:DA$257,'Aceite Virgen'!$A$6:$A$257,"&gt;="&amp;$A275,'Aceite Virgen'!$B$6:$B$257,"&lt;="&amp;$B275)</f>
        <v>0</v>
      </c>
      <c r="DE275" s="8">
        <f>SUMIFS('Aceite Virgen'!DE$6:DE$257,'Aceite Virgen'!$A$6:$A$257,"&gt;="&amp;$A275,'Aceite Virgen'!$B$6:$B$257,"&lt;="&amp;$B275)</f>
        <v>0.24</v>
      </c>
      <c r="DF275" s="8">
        <f>SUMIFS('Aceite Virgen'!DF$6:DF$257,'Aceite Virgen'!$A$6:$A$257,"&gt;="&amp;$A275,'Aceite Virgen'!$B$6:$B$257,"&lt;="&amp;$B275)</f>
        <v>0</v>
      </c>
      <c r="DG275" s="8">
        <f>SUMIFS('Aceite Virgen'!DG$6:DG$257,'Aceite Virgen'!$A$6:$A$257,"&gt;="&amp;$A275,'Aceite Virgen'!$B$6:$B$257,"&lt;="&amp;$B275)</f>
        <v>0.13</v>
      </c>
      <c r="DH275" s="8">
        <f>SUMIFS('Aceite Virgen'!DH$6:DH$257,'Aceite Virgen'!$A$6:$A$257,"&gt;="&amp;$A275,'Aceite Virgen'!$B$6:$B$257,"&lt;="&amp;$B275)</f>
        <v>0</v>
      </c>
      <c r="DL275" s="8">
        <f>SUMIFS('Aceite Virgen'!DL$6:DL$257,'Aceite Virgen'!$A$6:$A$257,"&gt;="&amp;$A275,'Aceite Virgen'!$B$6:$B$257,"&lt;="&amp;$B275)</f>
        <v>0</v>
      </c>
      <c r="DM275" s="8">
        <f>SUMIFS('Aceite Virgen'!DM$6:DM$257,'Aceite Virgen'!$A$6:$A$257,"&gt;="&amp;$A275,'Aceite Virgen'!$B$6:$B$257,"&lt;="&amp;$B275)</f>
        <v>0</v>
      </c>
      <c r="DN275" s="8">
        <f>SUMIFS('Aceite Virgen'!DN$6:DN$257,'Aceite Virgen'!$A$6:$A$257,"&gt;="&amp;$A275,'Aceite Virgen'!$B$6:$B$257,"&lt;="&amp;$B275)</f>
        <v>0</v>
      </c>
      <c r="DO275" s="8">
        <f>SUMIFS('Aceite Virgen'!DO$6:DO$257,'Aceite Virgen'!$A$6:$A$257,"&gt;="&amp;$A275,'Aceite Virgen'!$B$6:$B$257,"&lt;="&amp;$B275)</f>
        <v>0</v>
      </c>
    </row>
    <row r="276" spans="1:119" x14ac:dyDescent="0.3">
      <c r="A276" s="14">
        <f>'TAM Aceite Virgen'!B24</f>
        <v>4.2</v>
      </c>
      <c r="B276" s="14">
        <f>'TAM Aceite Virgen'!C24</f>
        <v>4.3</v>
      </c>
      <c r="C276" s="14"/>
      <c r="D276" s="8">
        <f>SUMIFS('Aceite Virgen'!D$6:D$257,'Aceite Virgen'!$A$6:$A$257,"&gt;="&amp;$A276,'Aceite Virgen'!$B$6:$B$257,"&lt;="&amp;$B276)</f>
        <v>7.59</v>
      </c>
      <c r="E276" s="8">
        <f>SUMIFS('Aceite Virgen'!E$6:E$257,'Aceite Virgen'!$A$6:$A$257,"&gt;="&amp;$A276,'Aceite Virgen'!$B$6:$B$257,"&lt;="&amp;$B276)</f>
        <v>2.4300000000000002</v>
      </c>
      <c r="F276" s="8">
        <f>SUMIFS('Aceite Virgen'!F$6:F$257,'Aceite Virgen'!$A$6:$A$257,"&gt;="&amp;$A276,'Aceite Virgen'!$B$6:$B$257,"&lt;="&amp;$B276)</f>
        <v>9.8500000000000014</v>
      </c>
      <c r="G276" s="8">
        <f>SUMIFS('Aceite Virgen'!G$6:G$257,'Aceite Virgen'!$A$6:$A$257,"&gt;="&amp;$A276,'Aceite Virgen'!$B$6:$B$257,"&lt;="&amp;$B276)</f>
        <v>0</v>
      </c>
      <c r="H276" s="14"/>
      <c r="I276" s="14"/>
      <c r="J276" s="14"/>
      <c r="K276" s="8">
        <f>SUMIFS('Aceite Virgen'!K$6:K$257,'Aceite Virgen'!$A$6:$A$257,"&gt;="&amp;$A276,'Aceite Virgen'!$B$6:$B$257,"&lt;="&amp;$B276)</f>
        <v>40.129999999999995</v>
      </c>
      <c r="L276" s="8">
        <f>SUMIFS('Aceite Virgen'!L$6:L$257,'Aceite Virgen'!$A$6:$A$257,"&gt;="&amp;$A276,'Aceite Virgen'!$B$6:$B$257,"&lt;="&amp;$B276)</f>
        <v>0</v>
      </c>
      <c r="M276" s="8">
        <f>SUMIFS('Aceite Virgen'!M$6:M$257,'Aceite Virgen'!$A$6:$A$257,"&gt;="&amp;$A276,'Aceite Virgen'!$B$6:$B$257,"&lt;="&amp;$B276)</f>
        <v>52.21</v>
      </c>
      <c r="N276" s="8">
        <f>SUMIFS('Aceite Virgen'!N$6:N$257,'Aceite Virgen'!$A$6:$A$257,"&gt;="&amp;$A276,'Aceite Virgen'!$B$6:$B$257,"&lt;="&amp;$B276)</f>
        <v>5.86</v>
      </c>
      <c r="O276" s="14"/>
      <c r="P276" s="14"/>
      <c r="Q276" s="14"/>
      <c r="R276" s="8">
        <f>SUMIFS('Aceite Virgen'!R$6:R$257,'Aceite Virgen'!$A$6:$A$257,"&gt;="&amp;$A276,'Aceite Virgen'!$B$6:$B$257,"&lt;="&amp;$B276)</f>
        <v>16.66</v>
      </c>
      <c r="S276" s="8">
        <f>SUMIFS('Aceite Virgen'!S$6:S$257,'Aceite Virgen'!$A$6:$A$257,"&gt;="&amp;$A276,'Aceite Virgen'!$B$6:$B$257,"&lt;="&amp;$B276)</f>
        <v>4.67</v>
      </c>
      <c r="T276" s="8">
        <f>SUMIFS('Aceite Virgen'!T$6:T$257,'Aceite Virgen'!$A$6:$A$257,"&gt;="&amp;$A276,'Aceite Virgen'!$B$6:$B$257,"&lt;="&amp;$B276)</f>
        <v>21.02</v>
      </c>
      <c r="U276" s="8">
        <f>SUMIFS('Aceite Virgen'!U$6:U$257,'Aceite Virgen'!$A$6:$A$257,"&gt;="&amp;$A276,'Aceite Virgen'!$B$6:$B$257,"&lt;="&amp;$B276)</f>
        <v>5.2</v>
      </c>
      <c r="V276" s="14"/>
      <c r="W276" s="14"/>
      <c r="X276" s="14"/>
      <c r="Y276" s="8">
        <f>SUMIFS('Aceite Virgen'!Y$6:Y$257,'Aceite Virgen'!$A$6:$A$257,"&gt;="&amp;$A276,'Aceite Virgen'!$B$6:$B$257,"&lt;="&amp;$B276)</f>
        <v>7.29</v>
      </c>
      <c r="Z276" s="8">
        <f>SUMIFS('Aceite Virgen'!Z$6:Z$257,'Aceite Virgen'!$A$6:$A$257,"&gt;="&amp;$A276,'Aceite Virgen'!$B$6:$B$257,"&lt;="&amp;$B276)</f>
        <v>0.57999999999999996</v>
      </c>
      <c r="AA276" s="8">
        <f>SUMIFS('Aceite Virgen'!AA$6:AA$257,'Aceite Virgen'!$A$6:$A$257,"&gt;="&amp;$A276,'Aceite Virgen'!$B$6:$B$257,"&lt;="&amp;$B276)</f>
        <v>6.83</v>
      </c>
      <c r="AB276" s="8">
        <f>SUMIFS('Aceite Virgen'!AB$6:AB$257,'Aceite Virgen'!$A$6:$A$257,"&gt;="&amp;$A276,'Aceite Virgen'!$B$6:$B$257,"&lt;="&amp;$B276)</f>
        <v>30.86</v>
      </c>
      <c r="AC276" s="14"/>
      <c r="AD276" s="14"/>
      <c r="AE276" s="14"/>
      <c r="AF276" s="8">
        <f>SUMIFS('Aceite Virgen'!AF$6:AF$257,'Aceite Virgen'!$A$6:$A$257,"&gt;="&amp;$A276,'Aceite Virgen'!$B$6:$B$257,"&lt;="&amp;$B276)</f>
        <v>3.54</v>
      </c>
      <c r="AG276" s="8">
        <f>SUMIFS('Aceite Virgen'!AG$6:AG$257,'Aceite Virgen'!$A$6:$A$257,"&gt;="&amp;$A276,'Aceite Virgen'!$B$6:$B$257,"&lt;="&amp;$B276)</f>
        <v>2.1800000000000002</v>
      </c>
      <c r="AH276" s="8">
        <f>SUMIFS('Aceite Virgen'!AH$6:AH$257,'Aceite Virgen'!$A$6:$A$257,"&gt;="&amp;$A276,'Aceite Virgen'!$B$6:$B$257,"&lt;="&amp;$B276)</f>
        <v>3.15</v>
      </c>
      <c r="AI276" s="8">
        <f>SUMIFS('Aceite Virgen'!AI$6:AI$257,'Aceite Virgen'!$A$6:$A$257,"&gt;="&amp;$A276,'Aceite Virgen'!$B$6:$B$257,"&lt;="&amp;$B276)</f>
        <v>21.41</v>
      </c>
      <c r="AJ276" s="14"/>
      <c r="AK276" s="14"/>
      <c r="AL276" s="14"/>
      <c r="AM276" s="8">
        <f>SUMIFS('Aceite Virgen'!AM$6:AM$257,'Aceite Virgen'!$A$6:$A$257,"&gt;="&amp;$A276,'Aceite Virgen'!$B$6:$B$257,"&lt;="&amp;$B276)</f>
        <v>2.6</v>
      </c>
      <c r="AN276" s="8">
        <f>SUMIFS('Aceite Virgen'!AN$6:AN$257,'Aceite Virgen'!$A$6:$A$257,"&gt;="&amp;$A276,'Aceite Virgen'!$B$6:$B$257,"&lt;="&amp;$B276)</f>
        <v>0.95</v>
      </c>
      <c r="AO276" s="8">
        <f>SUMIFS('Aceite Virgen'!AO$6:AO$257,'Aceite Virgen'!$A$6:$A$257,"&gt;="&amp;$A276,'Aceite Virgen'!$B$6:$B$257,"&lt;="&amp;$B276)</f>
        <v>2.9400000000000004</v>
      </c>
      <c r="AP276" s="8">
        <f>SUMIFS('Aceite Virgen'!AP$6:AP$257,'Aceite Virgen'!$A$6:$A$257,"&gt;="&amp;$A276,'Aceite Virgen'!$B$6:$B$257,"&lt;="&amp;$B276)</f>
        <v>0.8</v>
      </c>
      <c r="AQ276" s="14"/>
      <c r="AR276" s="14"/>
      <c r="AT276" s="8">
        <f>SUMIFS('Aceite Virgen'!AT$6:AT$257,'Aceite Virgen'!$A$6:$A$257,"&gt;="&amp;$A276,'Aceite Virgen'!$B$6:$B$257,"&lt;="&amp;$B276)</f>
        <v>2.02</v>
      </c>
      <c r="AU276" s="8">
        <f>SUMIFS('Aceite Virgen'!AU$6:AU$257,'Aceite Virgen'!$A$6:$A$257,"&gt;="&amp;$A276,'Aceite Virgen'!$B$6:$B$257,"&lt;="&amp;$B276)</f>
        <v>0</v>
      </c>
      <c r="AV276" s="8">
        <f>SUMIFS('Aceite Virgen'!AV$6:AV$257,'Aceite Virgen'!$A$6:$A$257,"&gt;="&amp;$A276,'Aceite Virgen'!$B$6:$B$257,"&lt;="&amp;$B276)</f>
        <v>2.4</v>
      </c>
      <c r="AW276" s="8">
        <f>SUMIFS('Aceite Virgen'!AW$6:AW$257,'Aceite Virgen'!$A$6:$A$257,"&gt;="&amp;$A276,'Aceite Virgen'!$B$6:$B$257,"&lt;="&amp;$B276)</f>
        <v>0</v>
      </c>
      <c r="BA276" s="8">
        <f>SUMIFS('Aceite Virgen'!BA$6:BA$257,'Aceite Virgen'!$A$6:$A$257,"&gt;="&amp;A276,'Aceite Virgen'!$B$6:$B$257,"&lt;="&amp;B276)</f>
        <v>2.5100000000000002</v>
      </c>
      <c r="BB276" s="8">
        <f>SUMIFS('Aceite Virgen'!BB$6:BB$257,'Aceite Virgen'!$A$6:$A$257,"&gt;="&amp;$A276,'Aceite Virgen'!$B$6:$B$257,"&lt;="&amp;$B276)</f>
        <v>8.09</v>
      </c>
      <c r="BC276" s="8">
        <f>SUMIFS('Aceite Virgen'!BC$6:BC$257,'Aceite Virgen'!$A$6:$A$257,"&gt;="&amp;$A276,'Aceite Virgen'!$B$6:$B$257,"&lt;="&amp;$B276)</f>
        <v>1.9700000000000002</v>
      </c>
      <c r="BD276" s="8">
        <f>SUMIFS('Aceite Virgen'!BD$6:BD$257,'Aceite Virgen'!$A$6:$A$257,"&gt;="&amp;$A276,'Aceite Virgen'!$B$6:$B$257,"&lt;="&amp;$B276)</f>
        <v>0</v>
      </c>
      <c r="BH276" s="8">
        <f>SUMIFS('Aceite Virgen'!BH$6:BH$257,'Aceite Virgen'!$A$6:$A$257,"&gt;="&amp;$A276,'Aceite Virgen'!$B$6:$B$257,"&lt;="&amp;$B276)</f>
        <v>1.02</v>
      </c>
      <c r="BI276" s="8">
        <f>SUMIFS('Aceite Virgen'!BI$6:BI$257,'Aceite Virgen'!$A$6:$A$257,"&gt;="&amp;$A276,'Aceite Virgen'!$B$6:$B$257,"&lt;="&amp;$B276)</f>
        <v>0</v>
      </c>
      <c r="BJ276" s="8">
        <f>SUMIFS('Aceite Virgen'!BJ$6:BJ$257,'Aceite Virgen'!$A$6:$A$257,"&gt;="&amp;$A276,'Aceite Virgen'!$B$6:$B$257,"&lt;="&amp;$B276)</f>
        <v>1.07</v>
      </c>
      <c r="BK276" s="8">
        <f>SUMIFS('Aceite Virgen'!BK$6:BK$257,'Aceite Virgen'!$A$6:$A$257,"&gt;="&amp;$A276,'Aceite Virgen'!$B$6:$B$257,"&lt;="&amp;$B276)</f>
        <v>2.2999999999999998</v>
      </c>
      <c r="BO276" s="8">
        <f>SUMIFS('Aceite Virgen'!BO$6:BO$257,'Aceite Virgen'!$A$6:$A$257,"&gt;="&amp;$A276,'Aceite Virgen'!$B$6:$B$257,"&lt;="&amp;$B276)</f>
        <v>1.38</v>
      </c>
      <c r="BP276" s="8">
        <f>SUMIFS('Aceite Virgen'!BP$6:BP$257,'Aceite Virgen'!$A$6:$A$257,"&gt;="&amp;$A276,'Aceite Virgen'!$B$6:$B$257,"&lt;="&amp;$B276)</f>
        <v>3.26</v>
      </c>
      <c r="BQ276" s="8">
        <f>SUMIFS('Aceite Virgen'!BQ$6:BQ$257,'Aceite Virgen'!$A$6:$A$257,"&gt;="&amp;$A276,'Aceite Virgen'!$B$6:$B$257,"&lt;="&amp;$B276)</f>
        <v>0.56000000000000005</v>
      </c>
      <c r="BR276" s="8">
        <f>SUMIFS('Aceite Virgen'!BR$6:BR$257,'Aceite Virgen'!$A$6:$A$257,"&gt;="&amp;$A276,'Aceite Virgen'!$B$6:$B$257,"&lt;="&amp;$B276)</f>
        <v>6.95</v>
      </c>
      <c r="BV276" s="8">
        <f>SUMIFS('Aceite Virgen'!BV$6:BV$257,'Aceite Virgen'!$A$6:$A$257,"&gt;="&amp;$A276,'Aceite Virgen'!$B$6:$B$257,"&lt;="&amp;$B276)</f>
        <v>0.28000000000000003</v>
      </c>
      <c r="BW276" s="8">
        <f>SUMIFS('Aceite Virgen'!BW$6:BW$257,'Aceite Virgen'!$A$6:$A$257,"&gt;="&amp;$A276,'Aceite Virgen'!$B$6:$B$257,"&lt;="&amp;$B276)</f>
        <v>1.39</v>
      </c>
      <c r="BX276" s="8">
        <f>SUMIFS('Aceite Virgen'!BX$6:BX$257,'Aceite Virgen'!$A$6:$A$257,"&gt;="&amp;$A276,'Aceite Virgen'!$B$6:$B$257,"&lt;="&amp;$B276)</f>
        <v>0.18</v>
      </c>
      <c r="BY276" s="8">
        <f>SUMIFS('Aceite Virgen'!BY$6:BY$257,'Aceite Virgen'!$A$6:$A$257,"&gt;="&amp;$A276,'Aceite Virgen'!$B$6:$B$257,"&lt;="&amp;$B276)</f>
        <v>0</v>
      </c>
      <c r="CC276" s="8">
        <f>SUMIFS('Aceite Virgen'!CC$6:CC$257,'Aceite Virgen'!$A$6:$A$257,"&gt;="&amp;$A276,'Aceite Virgen'!$B$6:$B$257,"&lt;="&amp;$B276)</f>
        <v>0.5</v>
      </c>
      <c r="CD276" s="8">
        <f>SUMIFS('Aceite Virgen'!CD$6:CD$257,'Aceite Virgen'!$A$6:$A$257,"&gt;="&amp;$A276,'Aceite Virgen'!$B$6:$B$257,"&lt;="&amp;$B276)</f>
        <v>0</v>
      </c>
      <c r="CE276" s="8">
        <f>SUMIFS('Aceite Virgen'!CE$6:CE$257,'Aceite Virgen'!$A$6:$A$257,"&gt;="&amp;$A276,'Aceite Virgen'!$B$6:$B$257,"&lt;="&amp;$B276)</f>
        <v>0.59</v>
      </c>
      <c r="CF276" s="8">
        <f>SUMIFS('Aceite Virgen'!CF$6:CF$257,'Aceite Virgen'!$A$6:$A$257,"&gt;="&amp;$A276,'Aceite Virgen'!$B$6:$B$257,"&lt;="&amp;$B276)</f>
        <v>0</v>
      </c>
      <c r="CJ276" s="8">
        <f>SUMIFS('Aceite Virgen'!CJ$6:CJ$257,'Aceite Virgen'!$A$6:$A$257,"&gt;="&amp;$A276,'Aceite Virgen'!$B$6:$B$257,"&lt;="&amp;$B276)</f>
        <v>0.4</v>
      </c>
      <c r="CK276" s="8">
        <f>SUMIFS('Aceite Virgen'!CK$6:CK$257,'Aceite Virgen'!$A$6:$A$257,"&gt;="&amp;$A276,'Aceite Virgen'!$B$6:$B$257,"&lt;="&amp;$B276)</f>
        <v>2</v>
      </c>
      <c r="CL276" s="8">
        <f>SUMIFS('Aceite Virgen'!CL$6:CL$257,'Aceite Virgen'!$A$6:$A$257,"&gt;="&amp;$A276,'Aceite Virgen'!$B$6:$B$257,"&lt;="&amp;$B276)</f>
        <v>0.27</v>
      </c>
      <c r="CM276" s="8">
        <f>SUMIFS('Aceite Virgen'!CM$6:CM$257,'Aceite Virgen'!$A$6:$A$257,"&gt;="&amp;$A276,'Aceite Virgen'!$B$6:$B$257,"&lt;="&amp;$B276)</f>
        <v>0</v>
      </c>
      <c r="CQ276" s="8">
        <f>SUMIFS('Aceite Virgen'!CQ$6:CQ$257,'Aceite Virgen'!$A$6:$A$257,"&gt;="&amp;$A276,'Aceite Virgen'!$B$6:$B$257,"&lt;="&amp;$B276)</f>
        <v>0.13</v>
      </c>
      <c r="CR276" s="8">
        <f>SUMIFS('Aceite Virgen'!CR$6:CR$257,'Aceite Virgen'!$A$6:$A$257,"&gt;="&amp;$A276,'Aceite Virgen'!$B$6:$B$257,"&lt;="&amp;$B276)</f>
        <v>0</v>
      </c>
      <c r="CS276" s="8">
        <f>SUMIFS('Aceite Virgen'!CS$6:CS$257,'Aceite Virgen'!$A$6:$A$257,"&gt;="&amp;$A276,'Aceite Virgen'!$B$6:$B$257,"&lt;="&amp;$B276)</f>
        <v>0.16</v>
      </c>
      <c r="CT276" s="8">
        <f>SUMIFS('Aceite Virgen'!CT$6:CT$257,'Aceite Virgen'!$A$6:$A$257,"&gt;="&amp;$A276,'Aceite Virgen'!$B$6:$B$257,"&lt;="&amp;$B276)</f>
        <v>0</v>
      </c>
      <c r="CX276" s="8">
        <f>SUMIFS('Aceite Virgen'!CX$6:CX$257,'Aceite Virgen'!$A$6:$A$257,"&gt;="&amp;$A276,'Aceite Virgen'!$B$6:$B$257,"&lt;="&amp;$B276)</f>
        <v>0.33</v>
      </c>
      <c r="CY276" s="8">
        <f>SUMIFS('Aceite Virgen'!CY$6:CY$257,'Aceite Virgen'!$A$6:$A$257,"&gt;="&amp;$A276,'Aceite Virgen'!$B$6:$B$257,"&lt;="&amp;$B276)</f>
        <v>0</v>
      </c>
      <c r="CZ276" s="8">
        <f>SUMIFS('Aceite Virgen'!CZ$6:CZ$257,'Aceite Virgen'!$A$6:$A$257,"&gt;="&amp;$A276,'Aceite Virgen'!$B$6:$B$257,"&lt;="&amp;$B276)</f>
        <v>0</v>
      </c>
      <c r="DA276" s="8">
        <f>SUMIFS('Aceite Virgen'!DA$6:DA$257,'Aceite Virgen'!$A$6:$A$257,"&gt;="&amp;$A276,'Aceite Virgen'!$B$6:$B$257,"&lt;="&amp;$B276)</f>
        <v>0</v>
      </c>
      <c r="DE276" s="8">
        <f>SUMIFS('Aceite Virgen'!DE$6:DE$257,'Aceite Virgen'!$A$6:$A$257,"&gt;="&amp;$A276,'Aceite Virgen'!$B$6:$B$257,"&lt;="&amp;$B276)</f>
        <v>0.2</v>
      </c>
      <c r="DF276" s="8">
        <f>SUMIFS('Aceite Virgen'!DF$6:DF$257,'Aceite Virgen'!$A$6:$A$257,"&gt;="&amp;$A276,'Aceite Virgen'!$B$6:$B$257,"&lt;="&amp;$B276)</f>
        <v>0</v>
      </c>
      <c r="DG276" s="8">
        <f>SUMIFS('Aceite Virgen'!DG$6:DG$257,'Aceite Virgen'!$A$6:$A$257,"&gt;="&amp;$A276,'Aceite Virgen'!$B$6:$B$257,"&lt;="&amp;$B276)</f>
        <v>0.28000000000000003</v>
      </c>
      <c r="DH276" s="8">
        <f>SUMIFS('Aceite Virgen'!DH$6:DH$257,'Aceite Virgen'!$A$6:$A$257,"&gt;="&amp;$A276,'Aceite Virgen'!$B$6:$B$257,"&lt;="&amp;$B276)</f>
        <v>0</v>
      </c>
      <c r="DL276" s="8">
        <f>SUMIFS('Aceite Virgen'!DL$6:DL$257,'Aceite Virgen'!$A$6:$A$257,"&gt;="&amp;$A276,'Aceite Virgen'!$B$6:$B$257,"&lt;="&amp;$B276)</f>
        <v>0.13</v>
      </c>
      <c r="DM276" s="8">
        <f>SUMIFS('Aceite Virgen'!DM$6:DM$257,'Aceite Virgen'!$A$6:$A$257,"&gt;="&amp;$A276,'Aceite Virgen'!$B$6:$B$257,"&lt;="&amp;$B276)</f>
        <v>0</v>
      </c>
      <c r="DN276" s="8">
        <f>SUMIFS('Aceite Virgen'!DN$6:DN$257,'Aceite Virgen'!$A$6:$A$257,"&gt;="&amp;$A276,'Aceite Virgen'!$B$6:$B$257,"&lt;="&amp;$B276)</f>
        <v>0.17</v>
      </c>
      <c r="DO276" s="8">
        <f>SUMIFS('Aceite Virgen'!DO$6:DO$257,'Aceite Virgen'!$A$6:$A$257,"&gt;="&amp;$A276,'Aceite Virgen'!$B$6:$B$257,"&lt;="&amp;$B276)</f>
        <v>0</v>
      </c>
    </row>
    <row r="277" spans="1:119" x14ac:dyDescent="0.3">
      <c r="A277" s="14">
        <f>'TAM Aceite Virgen'!B25</f>
        <v>4.3</v>
      </c>
      <c r="B277" s="14">
        <f>'TAM Aceite Virgen'!C25</f>
        <v>4.4000000000000004</v>
      </c>
      <c r="C277" s="14"/>
      <c r="D277" s="8">
        <f>SUMIFS('Aceite Virgen'!D$6:D$257,'Aceite Virgen'!$A$6:$A$257,"&gt;="&amp;$A277,'Aceite Virgen'!$B$6:$B$257,"&lt;="&amp;$B277)</f>
        <v>1.1599999999999999</v>
      </c>
      <c r="E277" s="8">
        <f>SUMIFS('Aceite Virgen'!E$6:E$257,'Aceite Virgen'!$A$6:$A$257,"&gt;="&amp;$A277,'Aceite Virgen'!$B$6:$B$257,"&lt;="&amp;$B277)</f>
        <v>2.16</v>
      </c>
      <c r="F277" s="8">
        <f>SUMIFS('Aceite Virgen'!F$6:F$257,'Aceite Virgen'!$A$6:$A$257,"&gt;="&amp;$A277,'Aceite Virgen'!$B$6:$B$257,"&lt;="&amp;$B277)</f>
        <v>0.85</v>
      </c>
      <c r="G277" s="8">
        <f>SUMIFS('Aceite Virgen'!G$6:G$257,'Aceite Virgen'!$A$6:$A$257,"&gt;="&amp;$A277,'Aceite Virgen'!$B$6:$B$257,"&lt;="&amp;$B277)</f>
        <v>0</v>
      </c>
      <c r="H277" s="14"/>
      <c r="I277" s="14"/>
      <c r="J277" s="14"/>
      <c r="K277" s="8">
        <f>SUMIFS('Aceite Virgen'!K$6:K$257,'Aceite Virgen'!$A$6:$A$257,"&gt;="&amp;$A277,'Aceite Virgen'!$B$6:$B$257,"&lt;="&amp;$B277)</f>
        <v>2.97</v>
      </c>
      <c r="L277" s="8">
        <f>SUMIFS('Aceite Virgen'!L$6:L$257,'Aceite Virgen'!$A$6:$A$257,"&gt;="&amp;$A277,'Aceite Virgen'!$B$6:$B$257,"&lt;="&amp;$B277)</f>
        <v>1.53</v>
      </c>
      <c r="M277" s="8">
        <f>SUMIFS('Aceite Virgen'!M$6:M$257,'Aceite Virgen'!$A$6:$A$257,"&gt;="&amp;$A277,'Aceite Virgen'!$B$6:$B$257,"&lt;="&amp;$B277)</f>
        <v>3.6</v>
      </c>
      <c r="N277" s="8">
        <f>SUMIFS('Aceite Virgen'!N$6:N$257,'Aceite Virgen'!$A$6:$A$257,"&gt;="&amp;$A277,'Aceite Virgen'!$B$6:$B$257,"&lt;="&amp;$B277)</f>
        <v>0</v>
      </c>
      <c r="O277" s="14"/>
      <c r="P277" s="14"/>
      <c r="Q277" s="14"/>
      <c r="R277" s="8">
        <f>SUMIFS('Aceite Virgen'!R$6:R$257,'Aceite Virgen'!$A$6:$A$257,"&gt;="&amp;$A277,'Aceite Virgen'!$B$6:$B$257,"&lt;="&amp;$B277)</f>
        <v>1.37</v>
      </c>
      <c r="S277" s="8">
        <f>SUMIFS('Aceite Virgen'!S$6:S$257,'Aceite Virgen'!$A$6:$A$257,"&gt;="&amp;$A277,'Aceite Virgen'!$B$6:$B$257,"&lt;="&amp;$B277)</f>
        <v>0</v>
      </c>
      <c r="T277" s="8">
        <f>SUMIFS('Aceite Virgen'!T$6:T$257,'Aceite Virgen'!$A$6:$A$257,"&gt;="&amp;$A277,'Aceite Virgen'!$B$6:$B$257,"&lt;="&amp;$B277)</f>
        <v>1.9100000000000001</v>
      </c>
      <c r="U277" s="8">
        <f>SUMIFS('Aceite Virgen'!U$6:U$257,'Aceite Virgen'!$A$6:$A$257,"&gt;="&amp;$A277,'Aceite Virgen'!$B$6:$B$257,"&lt;="&amp;$B277)</f>
        <v>0</v>
      </c>
      <c r="V277" s="14"/>
      <c r="W277" s="14"/>
      <c r="X277" s="14"/>
      <c r="Y277" s="8">
        <f>SUMIFS('Aceite Virgen'!Y$6:Y$257,'Aceite Virgen'!$A$6:$A$257,"&gt;="&amp;$A277,'Aceite Virgen'!$B$6:$B$257,"&lt;="&amp;$B277)</f>
        <v>1.01</v>
      </c>
      <c r="Z277" s="8">
        <f>SUMIFS('Aceite Virgen'!Z$6:Z$257,'Aceite Virgen'!$A$6:$A$257,"&gt;="&amp;$A277,'Aceite Virgen'!$B$6:$B$257,"&lt;="&amp;$B277)</f>
        <v>1.82</v>
      </c>
      <c r="AA277" s="8">
        <f>SUMIFS('Aceite Virgen'!AA$6:AA$257,'Aceite Virgen'!$A$6:$A$257,"&gt;="&amp;$A277,'Aceite Virgen'!$B$6:$B$257,"&lt;="&amp;$B277)</f>
        <v>0.89</v>
      </c>
      <c r="AB277" s="8">
        <f>SUMIFS('Aceite Virgen'!AB$6:AB$257,'Aceite Virgen'!$A$6:$A$257,"&gt;="&amp;$A277,'Aceite Virgen'!$B$6:$B$257,"&lt;="&amp;$B277)</f>
        <v>0</v>
      </c>
      <c r="AC277" s="14"/>
      <c r="AD277" s="14"/>
      <c r="AE277" s="14"/>
      <c r="AF277" s="8">
        <f>SUMIFS('Aceite Virgen'!AF$6:AF$257,'Aceite Virgen'!$A$6:$A$257,"&gt;="&amp;$A277,'Aceite Virgen'!$B$6:$B$257,"&lt;="&amp;$B277)</f>
        <v>0.05</v>
      </c>
      <c r="AG277" s="8">
        <f>SUMIFS('Aceite Virgen'!AG$6:AG$257,'Aceite Virgen'!$A$6:$A$257,"&gt;="&amp;$A277,'Aceite Virgen'!$B$6:$B$257,"&lt;="&amp;$B277)</f>
        <v>0</v>
      </c>
      <c r="AH277" s="8">
        <f>SUMIFS('Aceite Virgen'!AH$6:AH$257,'Aceite Virgen'!$A$6:$A$257,"&gt;="&amp;$A277,'Aceite Virgen'!$B$6:$B$257,"&lt;="&amp;$B277)</f>
        <v>0.06</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0</v>
      </c>
      <c r="AO277" s="8">
        <f>SUMIFS('Aceite Virgen'!AO$6:AO$257,'Aceite Virgen'!$A$6:$A$257,"&gt;="&amp;$A277,'Aceite Virgen'!$B$6:$B$257,"&lt;="&amp;$B277)</f>
        <v>0.5</v>
      </c>
      <c r="AP277" s="8">
        <f>SUMIFS('Aceite Virgen'!AP$6:AP$257,'Aceite Virgen'!$A$6:$A$257,"&gt;="&amp;$A277,'Aceite Virgen'!$B$6:$B$257,"&lt;="&amp;$B277)</f>
        <v>0</v>
      </c>
      <c r="AQ277" s="14"/>
      <c r="AR277" s="14"/>
      <c r="AT277" s="8">
        <f>SUMIFS('Aceite Virgen'!AT$6:AT$257,'Aceite Virgen'!$A$6:$A$257,"&gt;="&amp;$A277,'Aceite Virgen'!$B$6:$B$257,"&lt;="&amp;$B277)</f>
        <v>0.45</v>
      </c>
      <c r="AU277" s="8">
        <f>SUMIFS('Aceite Virgen'!AU$6:AU$257,'Aceite Virgen'!$A$6:$A$257,"&gt;="&amp;$A277,'Aceite Virgen'!$B$6:$B$257,"&lt;="&amp;$B277)</f>
        <v>0.91</v>
      </c>
      <c r="AV277" s="8">
        <f>SUMIFS('Aceite Virgen'!AV$6:AV$257,'Aceite Virgen'!$A$6:$A$257,"&gt;="&amp;$A277,'Aceite Virgen'!$B$6:$B$257,"&lt;="&amp;$B277)</f>
        <v>0.43</v>
      </c>
      <c r="AW277" s="8">
        <f>SUMIFS('Aceite Virgen'!AW$6:AW$257,'Aceite Virgen'!$A$6:$A$257,"&gt;="&amp;$A277,'Aceite Virgen'!$B$6:$B$257,"&lt;="&amp;$B277)</f>
        <v>0</v>
      </c>
      <c r="BA277" s="8">
        <f>SUMIFS('Aceite Virgen'!BA$6:BA$257,'Aceite Virgen'!$A$6:$A$257,"&gt;="&amp;A277,'Aceite Virgen'!$B$6:$B$257,"&lt;="&amp;B277)</f>
        <v>0.75</v>
      </c>
      <c r="BB277" s="8">
        <f>SUMIFS('Aceite Virgen'!BB$6:BB$257,'Aceite Virgen'!$A$6:$A$257,"&gt;="&amp;$A277,'Aceite Virgen'!$B$6:$B$257,"&lt;="&amp;$B277)</f>
        <v>0.99</v>
      </c>
      <c r="BC277" s="8">
        <f>SUMIFS('Aceite Virgen'!BC$6:BC$257,'Aceite Virgen'!$A$6:$A$257,"&gt;="&amp;$A277,'Aceite Virgen'!$B$6:$B$257,"&lt;="&amp;$B277)</f>
        <v>0.77</v>
      </c>
      <c r="BD277" s="8">
        <f>SUMIFS('Aceite Virgen'!BD$6:BD$257,'Aceite Virgen'!$A$6:$A$257,"&gt;="&amp;$A277,'Aceite Virgen'!$B$6:$B$257,"&lt;="&amp;$B277)</f>
        <v>0</v>
      </c>
      <c r="BH277" s="8">
        <f>SUMIFS('Aceite Virgen'!BH$6:BH$257,'Aceite Virgen'!$A$6:$A$257,"&gt;="&amp;$A277,'Aceite Virgen'!$B$6:$B$257,"&lt;="&amp;$B277)</f>
        <v>0.39</v>
      </c>
      <c r="BI277" s="8">
        <f>SUMIFS('Aceite Virgen'!BI$6:BI$257,'Aceite Virgen'!$A$6:$A$257,"&gt;="&amp;$A277,'Aceite Virgen'!$B$6:$B$257,"&lt;="&amp;$B277)</f>
        <v>3.39</v>
      </c>
      <c r="BJ277" s="8">
        <f>SUMIFS('Aceite Virgen'!BJ$6:BJ$257,'Aceite Virgen'!$A$6:$A$257,"&gt;="&amp;$A277,'Aceite Virgen'!$B$6:$B$257,"&lt;="&amp;$B277)</f>
        <v>0.17</v>
      </c>
      <c r="BK277" s="8">
        <f>SUMIFS('Aceite Virgen'!BK$6:BK$257,'Aceite Virgen'!$A$6:$A$257,"&gt;="&amp;$A277,'Aceite Virgen'!$B$6:$B$257,"&lt;="&amp;$B277)</f>
        <v>0</v>
      </c>
      <c r="BO277" s="8">
        <f>SUMIFS('Aceite Virgen'!BO$6:BO$257,'Aceite Virgen'!$A$6:$A$257,"&gt;="&amp;$A277,'Aceite Virgen'!$B$6:$B$257,"&lt;="&amp;$B277)</f>
        <v>0.98</v>
      </c>
      <c r="BP277" s="8">
        <f>SUMIFS('Aceite Virgen'!BP$6:BP$257,'Aceite Virgen'!$A$6:$A$257,"&gt;="&amp;$A277,'Aceite Virgen'!$B$6:$B$257,"&lt;="&amp;$B277)</f>
        <v>7.93</v>
      </c>
      <c r="BQ277" s="8">
        <f>SUMIFS('Aceite Virgen'!BQ$6:BQ$257,'Aceite Virgen'!$A$6:$A$257,"&gt;="&amp;$A277,'Aceite Virgen'!$B$6:$B$257,"&lt;="&amp;$B277)</f>
        <v>0.61</v>
      </c>
      <c r="BR277" s="8">
        <f>SUMIFS('Aceite Virgen'!BR$6:BR$257,'Aceite Virgen'!$A$6:$A$257,"&gt;="&amp;$A277,'Aceite Virgen'!$B$6:$B$257,"&lt;="&amp;$B277)</f>
        <v>0</v>
      </c>
      <c r="BV277" s="8">
        <f>SUMIFS('Aceite Virgen'!BV$6:BV$257,'Aceite Virgen'!$A$6:$A$257,"&gt;="&amp;$A277,'Aceite Virgen'!$B$6:$B$257,"&lt;="&amp;$B277)</f>
        <v>0.66999999999999993</v>
      </c>
      <c r="BW277" s="8">
        <f>SUMIFS('Aceite Virgen'!BW$6:BW$257,'Aceite Virgen'!$A$6:$A$257,"&gt;="&amp;$A277,'Aceite Virgen'!$B$6:$B$257,"&lt;="&amp;$B277)</f>
        <v>1.47</v>
      </c>
      <c r="BX277" s="8">
        <f>SUMIFS('Aceite Virgen'!BX$6:BX$257,'Aceite Virgen'!$A$6:$A$257,"&gt;="&amp;$A277,'Aceite Virgen'!$B$6:$B$257,"&lt;="&amp;$B277)</f>
        <v>0.35</v>
      </c>
      <c r="BY277" s="8">
        <f>SUMIFS('Aceite Virgen'!BY$6:BY$257,'Aceite Virgen'!$A$6:$A$257,"&gt;="&amp;$A277,'Aceite Virgen'!$B$6:$B$257,"&lt;="&amp;$B277)</f>
        <v>0</v>
      </c>
      <c r="CC277" s="8">
        <f>SUMIFS('Aceite Virgen'!CC$6:CC$257,'Aceite Virgen'!$A$6:$A$257,"&gt;="&amp;$A277,'Aceite Virgen'!$B$6:$B$257,"&lt;="&amp;$B277)</f>
        <v>7.0000000000000007E-2</v>
      </c>
      <c r="CD277" s="8">
        <f>SUMIFS('Aceite Virgen'!CD$6:CD$257,'Aceite Virgen'!$A$6:$A$257,"&gt;="&amp;$A277,'Aceite Virgen'!$B$6:$B$257,"&lt;="&amp;$B277)</f>
        <v>0.83</v>
      </c>
      <c r="CE277" s="8">
        <f>SUMIFS('Aceite Virgen'!CE$6:CE$257,'Aceite Virgen'!$A$6:$A$257,"&gt;="&amp;$A277,'Aceite Virgen'!$B$6:$B$257,"&lt;="&amp;$B277)</f>
        <v>0</v>
      </c>
      <c r="CF277" s="8">
        <f>SUMIFS('Aceite Virgen'!CF$6:CF$257,'Aceite Virgen'!$A$6:$A$257,"&gt;="&amp;$A277,'Aceite Virgen'!$B$6:$B$257,"&lt;="&amp;$B277)</f>
        <v>0</v>
      </c>
      <c r="CJ277" s="8">
        <f>SUMIFS('Aceite Virgen'!CJ$6:CJ$257,'Aceite Virgen'!$A$6:$A$257,"&gt;="&amp;$A277,'Aceite Virgen'!$B$6:$B$257,"&lt;="&amp;$B277)</f>
        <v>0.9</v>
      </c>
      <c r="CK277" s="8">
        <f>SUMIFS('Aceite Virgen'!CK$6:CK$257,'Aceite Virgen'!$A$6:$A$257,"&gt;="&amp;$A277,'Aceite Virgen'!$B$6:$B$257,"&lt;="&amp;$B277)</f>
        <v>3.32</v>
      </c>
      <c r="CL277" s="8">
        <f>SUMIFS('Aceite Virgen'!CL$6:CL$257,'Aceite Virgen'!$A$6:$A$257,"&gt;="&amp;$A277,'Aceite Virgen'!$B$6:$B$257,"&lt;="&amp;$B277)</f>
        <v>0.46</v>
      </c>
      <c r="CM277" s="8">
        <f>SUMIFS('Aceite Virgen'!CM$6:CM$257,'Aceite Virgen'!$A$6:$A$257,"&gt;="&amp;$A277,'Aceite Virgen'!$B$6:$B$257,"&lt;="&amp;$B277)</f>
        <v>3.74</v>
      </c>
      <c r="CQ277" s="8">
        <f>SUMIFS('Aceite Virgen'!CQ$6:CQ$257,'Aceite Virgen'!$A$6:$A$257,"&gt;="&amp;$A277,'Aceite Virgen'!$B$6:$B$257,"&lt;="&amp;$B277)</f>
        <v>1.99</v>
      </c>
      <c r="CR277" s="8">
        <f>SUMIFS('Aceite Virgen'!CR$6:CR$257,'Aceite Virgen'!$A$6:$A$257,"&gt;="&amp;$A277,'Aceite Virgen'!$B$6:$B$257,"&lt;="&amp;$B277)</f>
        <v>1.71</v>
      </c>
      <c r="CS277" s="8">
        <f>SUMIFS('Aceite Virgen'!CS$6:CS$257,'Aceite Virgen'!$A$6:$A$257,"&gt;="&amp;$A277,'Aceite Virgen'!$B$6:$B$257,"&lt;="&amp;$B277)</f>
        <v>2.2000000000000002</v>
      </c>
      <c r="CT277" s="8">
        <f>SUMIFS('Aceite Virgen'!CT$6:CT$257,'Aceite Virgen'!$A$6:$A$257,"&gt;="&amp;$A277,'Aceite Virgen'!$B$6:$B$257,"&lt;="&amp;$B277)</f>
        <v>0</v>
      </c>
      <c r="CX277" s="8">
        <f>SUMIFS('Aceite Virgen'!CX$6:CX$257,'Aceite Virgen'!$A$6:$A$257,"&gt;="&amp;$A277,'Aceite Virgen'!$B$6:$B$257,"&lt;="&amp;$B277)</f>
        <v>0.6</v>
      </c>
      <c r="CY277" s="8">
        <f>SUMIFS('Aceite Virgen'!CY$6:CY$257,'Aceite Virgen'!$A$6:$A$257,"&gt;="&amp;$A277,'Aceite Virgen'!$B$6:$B$257,"&lt;="&amp;$B277)</f>
        <v>0</v>
      </c>
      <c r="CZ277" s="8">
        <f>SUMIFS('Aceite Virgen'!CZ$6:CZ$257,'Aceite Virgen'!$A$6:$A$257,"&gt;="&amp;$A277,'Aceite Virgen'!$B$6:$B$257,"&lt;="&amp;$B277)</f>
        <v>0.84</v>
      </c>
      <c r="DA277" s="8">
        <f>SUMIFS('Aceite Virgen'!DA$6:DA$257,'Aceite Virgen'!$A$6:$A$257,"&gt;="&amp;$A277,'Aceite Virgen'!$B$6:$B$257,"&lt;="&amp;$B277)</f>
        <v>0</v>
      </c>
      <c r="DE277" s="8">
        <f>SUMIFS('Aceite Virgen'!DE$6:DE$257,'Aceite Virgen'!$A$6:$A$257,"&gt;="&amp;$A277,'Aceite Virgen'!$B$6:$B$257,"&lt;="&amp;$B277)</f>
        <v>1.29</v>
      </c>
      <c r="DF277" s="8">
        <f>SUMIFS('Aceite Virgen'!DF$6:DF$257,'Aceite Virgen'!$A$6:$A$257,"&gt;="&amp;$A277,'Aceite Virgen'!$B$6:$B$257,"&lt;="&amp;$B277)</f>
        <v>1.24</v>
      </c>
      <c r="DG277" s="8">
        <f>SUMIFS('Aceite Virgen'!DG$6:DG$257,'Aceite Virgen'!$A$6:$A$257,"&gt;="&amp;$A277,'Aceite Virgen'!$B$6:$B$257,"&lt;="&amp;$B277)</f>
        <v>1.46</v>
      </c>
      <c r="DH277" s="8">
        <f>SUMIFS('Aceite Virgen'!DH$6:DH$257,'Aceite Virgen'!$A$6:$A$257,"&gt;="&amp;$A277,'Aceite Virgen'!$B$6:$B$257,"&lt;="&amp;$B277)</f>
        <v>0</v>
      </c>
      <c r="DL277" s="8">
        <f>SUMIFS('Aceite Virgen'!DL$6:DL$257,'Aceite Virgen'!$A$6:$A$257,"&gt;="&amp;$A277,'Aceite Virgen'!$B$6:$B$257,"&lt;="&amp;$B277)</f>
        <v>0.32</v>
      </c>
      <c r="DM277" s="8">
        <f>SUMIFS('Aceite Virgen'!DM$6:DM$257,'Aceite Virgen'!$A$6:$A$257,"&gt;="&amp;$A277,'Aceite Virgen'!$B$6:$B$257,"&lt;="&amp;$B277)</f>
        <v>0</v>
      </c>
      <c r="DN277" s="8">
        <f>SUMIFS('Aceite Virgen'!DN$6:DN$257,'Aceite Virgen'!$A$6:$A$257,"&gt;="&amp;$A277,'Aceite Virgen'!$B$6:$B$257,"&lt;="&amp;$B277)</f>
        <v>0.43000000000000005</v>
      </c>
      <c r="DO277" s="8">
        <f>SUMIFS('Aceite Virgen'!DO$6:DO$257,'Aceite Virgen'!$A$6:$A$257,"&gt;="&amp;$A277,'Aceite Virgen'!$B$6:$B$257,"&lt;="&amp;$B277)</f>
        <v>0</v>
      </c>
    </row>
    <row r="278" spans="1:119" x14ac:dyDescent="0.3">
      <c r="A278" s="14">
        <f>'TAM Aceite Virgen'!B26</f>
        <v>4.4000000000000004</v>
      </c>
      <c r="B278" s="14">
        <f>'TAM Aceite Virgen'!C26</f>
        <v>4.5</v>
      </c>
      <c r="C278" s="14"/>
      <c r="D278" s="8">
        <f>SUMIFS('Aceite Virgen'!D$6:D$257,'Aceite Virgen'!$A$6:$A$257,"&gt;="&amp;$A278,'Aceite Virgen'!$B$6:$B$257,"&lt;="&amp;$B278)</f>
        <v>1.25</v>
      </c>
      <c r="E278" s="8">
        <f>SUMIFS('Aceite Virgen'!E$6:E$257,'Aceite Virgen'!$A$6:$A$257,"&gt;="&amp;$A278,'Aceite Virgen'!$B$6:$B$257,"&lt;="&amp;$B278)</f>
        <v>0</v>
      </c>
      <c r="F278" s="8">
        <f>SUMIFS('Aceite Virgen'!F$6:F$257,'Aceite Virgen'!$A$6:$A$257,"&gt;="&amp;$A278,'Aceite Virgen'!$B$6:$B$257,"&lt;="&amp;$B278)</f>
        <v>1.45</v>
      </c>
      <c r="G278" s="8">
        <f>SUMIFS('Aceite Virgen'!G$6:G$257,'Aceite Virgen'!$A$6:$A$257,"&gt;="&amp;$A278,'Aceite Virgen'!$B$6:$B$257,"&lt;="&amp;$B278)</f>
        <v>0</v>
      </c>
      <c r="H278" s="14"/>
      <c r="I278" s="14"/>
      <c r="J278" s="14"/>
      <c r="K278" s="8">
        <f>SUMIFS('Aceite Virgen'!K$6:K$257,'Aceite Virgen'!$A$6:$A$257,"&gt;="&amp;$A278,'Aceite Virgen'!$B$6:$B$257,"&lt;="&amp;$B278)</f>
        <v>0.4</v>
      </c>
      <c r="L278" s="8">
        <f>SUMIFS('Aceite Virgen'!L$6:L$257,'Aceite Virgen'!$A$6:$A$257,"&gt;="&amp;$A278,'Aceite Virgen'!$B$6:$B$257,"&lt;="&amp;$B278)</f>
        <v>0</v>
      </c>
      <c r="M278" s="8">
        <f>SUMIFS('Aceite Virgen'!M$6:M$257,'Aceite Virgen'!$A$6:$A$257,"&gt;="&amp;$A278,'Aceite Virgen'!$B$6:$B$257,"&lt;="&amp;$B278)</f>
        <v>0</v>
      </c>
      <c r="N278" s="8">
        <f>SUMIFS('Aceite Virgen'!N$6:N$257,'Aceite Virgen'!$A$6:$A$257,"&gt;="&amp;$A278,'Aceite Virgen'!$B$6:$B$257,"&lt;="&amp;$B278)</f>
        <v>4.53</v>
      </c>
      <c r="O278" s="14"/>
      <c r="P278" s="14"/>
      <c r="Q278" s="14"/>
      <c r="R278" s="8">
        <f>SUMIFS('Aceite Virgen'!R$6:R$257,'Aceite Virgen'!$A$6:$A$257,"&gt;="&amp;$A278,'Aceite Virgen'!$B$6:$B$257,"&lt;="&amp;$B278)</f>
        <v>1.5899999999999999</v>
      </c>
      <c r="S278" s="8">
        <f>SUMIFS('Aceite Virgen'!S$6:S$257,'Aceite Virgen'!$A$6:$A$257,"&gt;="&amp;$A278,'Aceite Virgen'!$B$6:$B$257,"&lt;="&amp;$B278)</f>
        <v>6.3800000000000008</v>
      </c>
      <c r="T278" s="8">
        <f>SUMIFS('Aceite Virgen'!T$6:T$257,'Aceite Virgen'!$A$6:$A$257,"&gt;="&amp;$A278,'Aceite Virgen'!$B$6:$B$257,"&lt;="&amp;$B278)</f>
        <v>0.79999999999999993</v>
      </c>
      <c r="U278" s="8">
        <f>SUMIFS('Aceite Virgen'!U$6:U$257,'Aceite Virgen'!$A$6:$A$257,"&gt;="&amp;$A278,'Aceite Virgen'!$B$6:$B$257,"&lt;="&amp;$B278)</f>
        <v>0</v>
      </c>
      <c r="V278" s="14"/>
      <c r="W278" s="14"/>
      <c r="X278" s="14"/>
      <c r="Y278" s="8">
        <f>SUMIFS('Aceite Virgen'!Y$6:Y$257,'Aceite Virgen'!$A$6:$A$257,"&gt;="&amp;$A278,'Aceite Virgen'!$B$6:$B$257,"&lt;="&amp;$B278)</f>
        <v>0.92999999999999994</v>
      </c>
      <c r="Z278" s="8">
        <f>SUMIFS('Aceite Virgen'!Z$6:Z$257,'Aceite Virgen'!$A$6:$A$257,"&gt;="&amp;$A278,'Aceite Virgen'!$B$6:$B$257,"&lt;="&amp;$B278)</f>
        <v>1.47</v>
      </c>
      <c r="AA278" s="8">
        <f>SUMIFS('Aceite Virgen'!AA$6:AA$257,'Aceite Virgen'!$A$6:$A$257,"&gt;="&amp;$A278,'Aceite Virgen'!$B$6:$B$257,"&lt;="&amp;$B278)</f>
        <v>0.74</v>
      </c>
      <c r="AB278" s="8">
        <f>SUMIFS('Aceite Virgen'!AB$6:AB$257,'Aceite Virgen'!$A$6:$A$257,"&gt;="&amp;$A278,'Aceite Virgen'!$B$6:$B$257,"&lt;="&amp;$B278)</f>
        <v>0</v>
      </c>
      <c r="AC278" s="14"/>
      <c r="AD278" s="14"/>
      <c r="AE278" s="14"/>
      <c r="AF278" s="8">
        <f>SUMIFS('Aceite Virgen'!AF$6:AF$257,'Aceite Virgen'!$A$6:$A$257,"&gt;="&amp;$A278,'Aceite Virgen'!$B$6:$B$257,"&lt;="&amp;$B278)</f>
        <v>0.06</v>
      </c>
      <c r="AG278" s="8">
        <f>SUMIFS('Aceite Virgen'!AG$6:AG$257,'Aceite Virgen'!$A$6:$A$257,"&gt;="&amp;$A278,'Aceite Virgen'!$B$6:$B$257,"&lt;="&amp;$B278)</f>
        <v>0.66</v>
      </c>
      <c r="AH278" s="8">
        <f>SUMIFS('Aceite Virgen'!AH$6:AH$257,'Aceite Virgen'!$A$6:$A$257,"&gt;="&amp;$A278,'Aceite Virgen'!$B$6:$B$257,"&lt;="&amp;$B278)</f>
        <v>0</v>
      </c>
      <c r="AI278" s="8">
        <f>SUMIFS('Aceite Virgen'!AI$6:AI$257,'Aceite Virgen'!$A$6:$A$257,"&gt;="&amp;$A278,'Aceite Virgen'!$B$6:$B$257,"&lt;="&amp;$B278)</f>
        <v>0</v>
      </c>
      <c r="AJ278" s="14"/>
      <c r="AK278" s="14"/>
      <c r="AL278" s="14"/>
      <c r="AM278" s="8">
        <f>SUMIFS('Aceite Virgen'!AM$6:AM$257,'Aceite Virgen'!$A$6:$A$257,"&gt;="&amp;$A278,'Aceite Virgen'!$B$6:$B$257,"&lt;="&amp;$B278)</f>
        <v>0.18</v>
      </c>
      <c r="AN278" s="8">
        <f>SUMIFS('Aceite Virgen'!AN$6:AN$257,'Aceite Virgen'!$A$6:$A$257,"&gt;="&amp;$A278,'Aceite Virgen'!$B$6:$B$257,"&lt;="&amp;$B278)</f>
        <v>0.47</v>
      </c>
      <c r="AO278" s="8">
        <f>SUMIFS('Aceite Virgen'!AO$6:AO$257,'Aceite Virgen'!$A$6:$A$257,"&gt;="&amp;$A278,'Aceite Virgen'!$B$6:$B$257,"&lt;="&amp;$B278)</f>
        <v>7.0000000000000007E-2</v>
      </c>
      <c r="AP278" s="8">
        <f>SUMIFS('Aceite Virgen'!AP$6:AP$257,'Aceite Virgen'!$A$6:$A$257,"&gt;="&amp;$A278,'Aceite Virgen'!$B$6:$B$257,"&lt;="&amp;$B278)</f>
        <v>0</v>
      </c>
      <c r="AQ278" s="14"/>
      <c r="AR278" s="14"/>
      <c r="AT278" s="8">
        <f>SUMIFS('Aceite Virgen'!AT$6:AT$257,'Aceite Virgen'!$A$6:$A$257,"&gt;="&amp;$A278,'Aceite Virgen'!$B$6:$B$257,"&lt;="&amp;$B278)</f>
        <v>0.25</v>
      </c>
      <c r="AU278" s="8">
        <f>SUMIFS('Aceite Virgen'!AU$6:AU$257,'Aceite Virgen'!$A$6:$A$257,"&gt;="&amp;$A278,'Aceite Virgen'!$B$6:$B$257,"&lt;="&amp;$B278)</f>
        <v>2.0699999999999998</v>
      </c>
      <c r="AV278" s="8">
        <f>SUMIFS('Aceite Virgen'!AV$6:AV$257,'Aceite Virgen'!$A$6:$A$257,"&gt;="&amp;$A278,'Aceite Virgen'!$B$6:$B$257,"&lt;="&amp;$B278)</f>
        <v>0.05</v>
      </c>
      <c r="AW278" s="8">
        <f>SUMIFS('Aceite Virgen'!AW$6:AW$257,'Aceite Virgen'!$A$6:$A$257,"&gt;="&amp;$A278,'Aceite Virgen'!$B$6:$B$257,"&lt;="&amp;$B278)</f>
        <v>0</v>
      </c>
      <c r="BA278" s="8">
        <f>SUMIFS('Aceite Virgen'!BA$6:BA$257,'Aceite Virgen'!$A$6:$A$257,"&gt;="&amp;A278,'Aceite Virgen'!$B$6:$B$257,"&lt;="&amp;B278)</f>
        <v>0.32</v>
      </c>
      <c r="BB278" s="8">
        <f>SUMIFS('Aceite Virgen'!BB$6:BB$257,'Aceite Virgen'!$A$6:$A$257,"&gt;="&amp;$A278,'Aceite Virgen'!$B$6:$B$257,"&lt;="&amp;$B278)</f>
        <v>0</v>
      </c>
      <c r="BC278" s="8">
        <f>SUMIFS('Aceite Virgen'!BC$6:BC$257,'Aceite Virgen'!$A$6:$A$257,"&gt;="&amp;$A278,'Aceite Virgen'!$B$6:$B$257,"&lt;="&amp;$B278)</f>
        <v>0.32</v>
      </c>
      <c r="BD278" s="8">
        <f>SUMIFS('Aceite Virgen'!BD$6:BD$257,'Aceite Virgen'!$A$6:$A$257,"&gt;="&amp;$A278,'Aceite Virgen'!$B$6:$B$257,"&lt;="&amp;$B278)</f>
        <v>0</v>
      </c>
      <c r="BH278" s="8">
        <f>SUMIFS('Aceite Virgen'!BH$6:BH$257,'Aceite Virgen'!$A$6:$A$257,"&gt;="&amp;$A278,'Aceite Virgen'!$B$6:$B$257,"&lt;="&amp;$B278)</f>
        <v>0.38</v>
      </c>
      <c r="BI278" s="8">
        <f>SUMIFS('Aceite Virgen'!BI$6:BI$257,'Aceite Virgen'!$A$6:$A$257,"&gt;="&amp;$A278,'Aceite Virgen'!$B$6:$B$257,"&lt;="&amp;$B278)</f>
        <v>0.73</v>
      </c>
      <c r="BJ278" s="8">
        <f>SUMIFS('Aceite Virgen'!BJ$6:BJ$257,'Aceite Virgen'!$A$6:$A$257,"&gt;="&amp;$A278,'Aceite Virgen'!$B$6:$B$257,"&lt;="&amp;$B278)</f>
        <v>0.37</v>
      </c>
      <c r="BK278" s="8">
        <f>SUMIFS('Aceite Virgen'!BK$6:BK$257,'Aceite Virgen'!$A$6:$A$257,"&gt;="&amp;$A278,'Aceite Virgen'!$B$6:$B$257,"&lt;="&amp;$B278)</f>
        <v>0</v>
      </c>
      <c r="BO278" s="8">
        <f>SUMIFS('Aceite Virgen'!BO$6:BO$257,'Aceite Virgen'!$A$6:$A$257,"&gt;="&amp;$A278,'Aceite Virgen'!$B$6:$B$257,"&lt;="&amp;$B278)</f>
        <v>0.21</v>
      </c>
      <c r="BP278" s="8">
        <f>SUMIFS('Aceite Virgen'!BP$6:BP$257,'Aceite Virgen'!$A$6:$A$257,"&gt;="&amp;$A278,'Aceite Virgen'!$B$6:$B$257,"&lt;="&amp;$B278)</f>
        <v>0</v>
      </c>
      <c r="BQ278" s="8">
        <f>SUMIFS('Aceite Virgen'!BQ$6:BQ$257,'Aceite Virgen'!$A$6:$A$257,"&gt;="&amp;$A278,'Aceite Virgen'!$B$6:$B$257,"&lt;="&amp;$B278)</f>
        <v>0.24</v>
      </c>
      <c r="BR278" s="8">
        <f>SUMIFS('Aceite Virgen'!BR$6:BR$257,'Aceite Virgen'!$A$6:$A$257,"&gt;="&amp;$A278,'Aceite Virgen'!$B$6:$B$257,"&lt;="&amp;$B278)</f>
        <v>0</v>
      </c>
      <c r="BV278" s="8">
        <f>SUMIFS('Aceite Virgen'!BV$6:BV$257,'Aceite Virgen'!$A$6:$A$257,"&gt;="&amp;$A278,'Aceite Virgen'!$B$6:$B$257,"&lt;="&amp;$B278)</f>
        <v>1</v>
      </c>
      <c r="BW278" s="8">
        <f>SUMIFS('Aceite Virgen'!BW$6:BW$257,'Aceite Virgen'!$A$6:$A$257,"&gt;="&amp;$A278,'Aceite Virgen'!$B$6:$B$257,"&lt;="&amp;$B278)</f>
        <v>0.76</v>
      </c>
      <c r="BX278" s="8">
        <f>SUMIFS('Aceite Virgen'!BX$6:BX$257,'Aceite Virgen'!$A$6:$A$257,"&gt;="&amp;$A278,'Aceite Virgen'!$B$6:$B$257,"&lt;="&amp;$B278)</f>
        <v>1.05</v>
      </c>
      <c r="BY278" s="8">
        <f>SUMIFS('Aceite Virgen'!BY$6:BY$257,'Aceite Virgen'!$A$6:$A$257,"&gt;="&amp;$A278,'Aceite Virgen'!$B$6:$B$257,"&lt;="&amp;$B278)</f>
        <v>0</v>
      </c>
      <c r="CC278" s="8">
        <f>SUMIFS('Aceite Virgen'!CC$6:CC$257,'Aceite Virgen'!$A$6:$A$257,"&gt;="&amp;$A278,'Aceite Virgen'!$B$6:$B$257,"&lt;="&amp;$B278)</f>
        <v>0.27</v>
      </c>
      <c r="CD278" s="8">
        <f>SUMIFS('Aceite Virgen'!CD$6:CD$257,'Aceite Virgen'!$A$6:$A$257,"&gt;="&amp;$A278,'Aceite Virgen'!$B$6:$B$257,"&lt;="&amp;$B278)</f>
        <v>0</v>
      </c>
      <c r="CE278" s="8">
        <f>SUMIFS('Aceite Virgen'!CE$6:CE$257,'Aceite Virgen'!$A$6:$A$257,"&gt;="&amp;$A278,'Aceite Virgen'!$B$6:$B$257,"&lt;="&amp;$B278)</f>
        <v>0.32</v>
      </c>
      <c r="CF278" s="8">
        <f>SUMIFS('Aceite Virgen'!CF$6:CF$257,'Aceite Virgen'!$A$6:$A$257,"&gt;="&amp;$A278,'Aceite Virgen'!$B$6:$B$257,"&lt;="&amp;$B278)</f>
        <v>0</v>
      </c>
      <c r="CJ278" s="8">
        <f>SUMIFS('Aceite Virgen'!CJ$6:CJ$257,'Aceite Virgen'!$A$6:$A$257,"&gt;="&amp;$A278,'Aceite Virgen'!$B$6:$B$257,"&lt;="&amp;$B278)</f>
        <v>0.16</v>
      </c>
      <c r="CK278" s="8">
        <f>SUMIFS('Aceite Virgen'!CK$6:CK$257,'Aceite Virgen'!$A$6:$A$257,"&gt;="&amp;$A278,'Aceite Virgen'!$B$6:$B$257,"&lt;="&amp;$B278)</f>
        <v>0</v>
      </c>
      <c r="CL278" s="8">
        <f>SUMIFS('Aceite Virgen'!CL$6:CL$257,'Aceite Virgen'!$A$6:$A$257,"&gt;="&amp;$A278,'Aceite Virgen'!$B$6:$B$257,"&lt;="&amp;$B278)</f>
        <v>0.19</v>
      </c>
      <c r="CM278" s="8">
        <f>SUMIFS('Aceite Virgen'!CM$6:CM$257,'Aceite Virgen'!$A$6:$A$257,"&gt;="&amp;$A278,'Aceite Virgen'!$B$6:$B$257,"&lt;="&amp;$B278)</f>
        <v>0</v>
      </c>
      <c r="CQ278" s="8">
        <f>SUMIFS('Aceite Virgen'!CQ$6:CQ$257,'Aceite Virgen'!$A$6:$A$257,"&gt;="&amp;$A278,'Aceite Virgen'!$B$6:$B$257,"&lt;="&amp;$B278)</f>
        <v>0</v>
      </c>
      <c r="CR278" s="8">
        <f>SUMIFS('Aceite Virgen'!CR$6:CR$257,'Aceite Virgen'!$A$6:$A$257,"&gt;="&amp;$A278,'Aceite Virgen'!$B$6:$B$257,"&lt;="&amp;$B278)</f>
        <v>0</v>
      </c>
      <c r="CS278" s="8">
        <f>SUMIFS('Aceite Virgen'!CS$6:CS$257,'Aceite Virgen'!$A$6:$A$257,"&gt;="&amp;$A278,'Aceite Virgen'!$B$6:$B$257,"&lt;="&amp;$B278)</f>
        <v>0</v>
      </c>
      <c r="CT278" s="8">
        <f>SUMIFS('Aceite Virgen'!CT$6:CT$257,'Aceite Virgen'!$A$6:$A$257,"&gt;="&amp;$A278,'Aceite Virgen'!$B$6:$B$257,"&lt;="&amp;$B278)</f>
        <v>0</v>
      </c>
      <c r="CX278" s="8">
        <f>SUMIFS('Aceite Virgen'!CX$6:CX$257,'Aceite Virgen'!$A$6:$A$257,"&gt;="&amp;$A278,'Aceite Virgen'!$B$6:$B$257,"&lt;="&amp;$B278)</f>
        <v>0.21</v>
      </c>
      <c r="CY278" s="8">
        <f>SUMIFS('Aceite Virgen'!CY$6:CY$257,'Aceite Virgen'!$A$6:$A$257,"&gt;="&amp;$A278,'Aceite Virgen'!$B$6:$B$257,"&lt;="&amp;$B278)</f>
        <v>0</v>
      </c>
      <c r="CZ278" s="8">
        <f>SUMIFS('Aceite Virgen'!CZ$6:CZ$257,'Aceite Virgen'!$A$6:$A$257,"&gt;="&amp;$A278,'Aceite Virgen'!$B$6:$B$257,"&lt;="&amp;$B278)</f>
        <v>0.3</v>
      </c>
      <c r="DA278" s="8">
        <f>SUMIFS('Aceite Virgen'!DA$6:DA$257,'Aceite Virgen'!$A$6:$A$257,"&gt;="&amp;$A278,'Aceite Virgen'!$B$6:$B$257,"&lt;="&amp;$B278)</f>
        <v>0</v>
      </c>
      <c r="DE278" s="8">
        <f>SUMIFS('Aceite Virgen'!DE$6:DE$257,'Aceite Virgen'!$A$6:$A$257,"&gt;="&amp;$A278,'Aceite Virgen'!$B$6:$B$257,"&lt;="&amp;$B278)</f>
        <v>1.03</v>
      </c>
      <c r="DF278" s="8">
        <f>SUMIFS('Aceite Virgen'!DF$6:DF$257,'Aceite Virgen'!$A$6:$A$257,"&gt;="&amp;$A278,'Aceite Virgen'!$B$6:$B$257,"&lt;="&amp;$B278)</f>
        <v>1.58</v>
      </c>
      <c r="DG278" s="8">
        <f>SUMIFS('Aceite Virgen'!DG$6:DG$257,'Aceite Virgen'!$A$6:$A$257,"&gt;="&amp;$A278,'Aceite Virgen'!$B$6:$B$257,"&lt;="&amp;$B278)</f>
        <v>0.98</v>
      </c>
      <c r="DH278" s="8">
        <f>SUMIFS('Aceite Virgen'!DH$6:DH$257,'Aceite Virgen'!$A$6:$A$257,"&gt;="&amp;$A278,'Aceite Virgen'!$B$6:$B$257,"&lt;="&amp;$B278)</f>
        <v>0</v>
      </c>
      <c r="DL278" s="8">
        <f>SUMIFS('Aceite Virgen'!DL$6:DL$257,'Aceite Virgen'!$A$6:$A$257,"&gt;="&amp;$A278,'Aceite Virgen'!$B$6:$B$257,"&lt;="&amp;$B278)</f>
        <v>0.73</v>
      </c>
      <c r="DM278" s="8">
        <f>SUMIFS('Aceite Virgen'!DM$6:DM$257,'Aceite Virgen'!$A$6:$A$257,"&gt;="&amp;$A278,'Aceite Virgen'!$B$6:$B$257,"&lt;="&amp;$B278)</f>
        <v>1.45</v>
      </c>
      <c r="DN278" s="8">
        <f>SUMIFS('Aceite Virgen'!DN$6:DN$257,'Aceite Virgen'!$A$6:$A$257,"&gt;="&amp;$A278,'Aceite Virgen'!$B$6:$B$257,"&lt;="&amp;$B278)</f>
        <v>0.68</v>
      </c>
      <c r="DO278" s="8">
        <f>SUMIFS('Aceite Virgen'!DO$6:DO$257,'Aceite Virgen'!$A$6:$A$257,"&gt;="&amp;$A278,'Aceite Virgen'!$B$6:$B$257,"&lt;="&amp;$B278)</f>
        <v>0</v>
      </c>
    </row>
    <row r="279" spans="1:119" x14ac:dyDescent="0.3">
      <c r="A279" s="14">
        <f>'TAM Aceite Virgen'!B27</f>
        <v>4.5</v>
      </c>
      <c r="B279" s="14">
        <f>'TAM Aceite Virgen'!C27</f>
        <v>4.5999999999999996</v>
      </c>
      <c r="C279" s="14"/>
      <c r="D279" s="8">
        <f>SUMIFS('Aceite Virgen'!D$6:D$257,'Aceite Virgen'!$A$6:$A$257,"&gt;="&amp;$A279,'Aceite Virgen'!$B$6:$B$257,"&lt;="&amp;$B279)</f>
        <v>2.5900000000000003</v>
      </c>
      <c r="E279" s="8">
        <f>SUMIFS('Aceite Virgen'!E$6:E$257,'Aceite Virgen'!$A$6:$A$257,"&gt;="&amp;$A279,'Aceite Virgen'!$B$6:$B$257,"&lt;="&amp;$B279)</f>
        <v>0.96</v>
      </c>
      <c r="F279" s="8">
        <f>SUMIFS('Aceite Virgen'!F$6:F$257,'Aceite Virgen'!$A$6:$A$257,"&gt;="&amp;$A279,'Aceite Virgen'!$B$6:$B$257,"&lt;="&amp;$B279)</f>
        <v>2.61</v>
      </c>
      <c r="G279" s="8">
        <f>SUMIFS('Aceite Virgen'!G$6:G$257,'Aceite Virgen'!$A$6:$A$257,"&gt;="&amp;$A279,'Aceite Virgen'!$B$6:$B$257,"&lt;="&amp;$B279)</f>
        <v>0</v>
      </c>
      <c r="H279" s="14"/>
      <c r="I279" s="14"/>
      <c r="J279" s="14"/>
      <c r="K279" s="8">
        <f>SUMIFS('Aceite Virgen'!K$6:K$257,'Aceite Virgen'!$A$6:$A$257,"&gt;="&amp;$A279,'Aceite Virgen'!$B$6:$B$257,"&lt;="&amp;$B279)</f>
        <v>3.51</v>
      </c>
      <c r="L279" s="8">
        <f>SUMIFS('Aceite Virgen'!L$6:L$257,'Aceite Virgen'!$A$6:$A$257,"&gt;="&amp;$A279,'Aceite Virgen'!$B$6:$B$257,"&lt;="&amp;$B279)</f>
        <v>1.79</v>
      </c>
      <c r="M279" s="8">
        <f>SUMIFS('Aceite Virgen'!M$6:M$257,'Aceite Virgen'!$A$6:$A$257,"&gt;="&amp;$A279,'Aceite Virgen'!$B$6:$B$257,"&lt;="&amp;$B279)</f>
        <v>3.3400000000000003</v>
      </c>
      <c r="N279" s="8">
        <f>SUMIFS('Aceite Virgen'!N$6:N$257,'Aceite Virgen'!$A$6:$A$257,"&gt;="&amp;$A279,'Aceite Virgen'!$B$6:$B$257,"&lt;="&amp;$B279)</f>
        <v>0</v>
      </c>
      <c r="O279" s="14"/>
      <c r="P279" s="14"/>
      <c r="Q279" s="14"/>
      <c r="R279" s="8">
        <f>SUMIFS('Aceite Virgen'!R$6:R$257,'Aceite Virgen'!$A$6:$A$257,"&gt;="&amp;$A279,'Aceite Virgen'!$B$6:$B$257,"&lt;="&amp;$B279)</f>
        <v>4.0600000000000005</v>
      </c>
      <c r="S279" s="8">
        <f>SUMIFS('Aceite Virgen'!S$6:S$257,'Aceite Virgen'!$A$6:$A$257,"&gt;="&amp;$A279,'Aceite Virgen'!$B$6:$B$257,"&lt;="&amp;$B279)</f>
        <v>2.13</v>
      </c>
      <c r="T279" s="8">
        <f>SUMIFS('Aceite Virgen'!T$6:T$257,'Aceite Virgen'!$A$6:$A$257,"&gt;="&amp;$A279,'Aceite Virgen'!$B$6:$B$257,"&lt;="&amp;$B279)</f>
        <v>5.17</v>
      </c>
      <c r="U279" s="8">
        <f>SUMIFS('Aceite Virgen'!U$6:U$257,'Aceite Virgen'!$A$6:$A$257,"&gt;="&amp;$A279,'Aceite Virgen'!$B$6:$B$257,"&lt;="&amp;$B279)</f>
        <v>0</v>
      </c>
      <c r="V279" s="14"/>
      <c r="W279" s="14"/>
      <c r="X279" s="14"/>
      <c r="Y279" s="8">
        <f>SUMIFS('Aceite Virgen'!Y$6:Y$257,'Aceite Virgen'!$A$6:$A$257,"&gt;="&amp;$A279,'Aceite Virgen'!$B$6:$B$257,"&lt;="&amp;$B279)</f>
        <v>3.38</v>
      </c>
      <c r="Z279" s="8">
        <f>SUMIFS('Aceite Virgen'!Z$6:Z$257,'Aceite Virgen'!$A$6:$A$257,"&gt;="&amp;$A279,'Aceite Virgen'!$B$6:$B$257,"&lt;="&amp;$B279)</f>
        <v>0</v>
      </c>
      <c r="AA279" s="8">
        <f>SUMIFS('Aceite Virgen'!AA$6:AA$257,'Aceite Virgen'!$A$6:$A$257,"&gt;="&amp;$A279,'Aceite Virgen'!$B$6:$B$257,"&lt;="&amp;$B279)</f>
        <v>3.27</v>
      </c>
      <c r="AB279" s="8">
        <f>SUMIFS('Aceite Virgen'!AB$6:AB$257,'Aceite Virgen'!$A$6:$A$257,"&gt;="&amp;$A279,'Aceite Virgen'!$B$6:$B$257,"&lt;="&amp;$B279)</f>
        <v>14.09</v>
      </c>
      <c r="AC279" s="14"/>
      <c r="AD279" s="14"/>
      <c r="AE279" s="14"/>
      <c r="AF279" s="8">
        <f>SUMIFS('Aceite Virgen'!AF$6:AF$257,'Aceite Virgen'!$A$6:$A$257,"&gt;="&amp;$A279,'Aceite Virgen'!$B$6:$B$257,"&lt;="&amp;$B279)</f>
        <v>1.3900000000000001</v>
      </c>
      <c r="AG279" s="8">
        <f>SUMIFS('Aceite Virgen'!AG$6:AG$257,'Aceite Virgen'!$A$6:$A$257,"&gt;="&amp;$A279,'Aceite Virgen'!$B$6:$B$257,"&lt;="&amp;$B279)</f>
        <v>0</v>
      </c>
      <c r="AH279" s="8">
        <f>SUMIFS('Aceite Virgen'!AH$6:AH$257,'Aceite Virgen'!$A$6:$A$257,"&gt;="&amp;$A279,'Aceite Virgen'!$B$6:$B$257,"&lt;="&amp;$B279)</f>
        <v>1.62</v>
      </c>
      <c r="AI279" s="8">
        <f>SUMIFS('Aceite Virgen'!AI$6:AI$257,'Aceite Virgen'!$A$6:$A$257,"&gt;="&amp;$A279,'Aceite Virgen'!$B$6:$B$257,"&lt;="&amp;$B279)</f>
        <v>0</v>
      </c>
      <c r="AJ279" s="14"/>
      <c r="AK279" s="14"/>
      <c r="AL279" s="14"/>
      <c r="AM279" s="8">
        <f>SUMIFS('Aceite Virgen'!AM$6:AM$257,'Aceite Virgen'!$A$6:$A$257,"&gt;="&amp;$A279,'Aceite Virgen'!$B$6:$B$257,"&lt;="&amp;$B279)</f>
        <v>1.03</v>
      </c>
      <c r="AN279" s="8">
        <f>SUMIFS('Aceite Virgen'!AN$6:AN$257,'Aceite Virgen'!$A$6:$A$257,"&gt;="&amp;$A279,'Aceite Virgen'!$B$6:$B$257,"&lt;="&amp;$B279)</f>
        <v>0</v>
      </c>
      <c r="AO279" s="8">
        <f>SUMIFS('Aceite Virgen'!AO$6:AO$257,'Aceite Virgen'!$A$6:$A$257,"&gt;="&amp;$A279,'Aceite Virgen'!$B$6:$B$257,"&lt;="&amp;$B279)</f>
        <v>1.26</v>
      </c>
      <c r="AP279" s="8">
        <f>SUMIFS('Aceite Virgen'!AP$6:AP$257,'Aceite Virgen'!$A$6:$A$257,"&gt;="&amp;$A279,'Aceite Virgen'!$B$6:$B$257,"&lt;="&amp;$B279)</f>
        <v>0</v>
      </c>
      <c r="AQ279" s="14"/>
      <c r="AR279" s="14"/>
      <c r="AT279" s="8">
        <f>SUMIFS('Aceite Virgen'!AT$6:AT$257,'Aceite Virgen'!$A$6:$A$257,"&gt;="&amp;$A279,'Aceite Virgen'!$B$6:$B$257,"&lt;="&amp;$B279)</f>
        <v>1.83</v>
      </c>
      <c r="AU279" s="8">
        <f>SUMIFS('Aceite Virgen'!AU$6:AU$257,'Aceite Virgen'!$A$6:$A$257,"&gt;="&amp;$A279,'Aceite Virgen'!$B$6:$B$257,"&lt;="&amp;$B279)</f>
        <v>0.82</v>
      </c>
      <c r="AV279" s="8">
        <f>SUMIFS('Aceite Virgen'!AV$6:AV$257,'Aceite Virgen'!$A$6:$A$257,"&gt;="&amp;$A279,'Aceite Virgen'!$B$6:$B$257,"&lt;="&amp;$B279)</f>
        <v>2.09</v>
      </c>
      <c r="AW279" s="8">
        <f>SUMIFS('Aceite Virgen'!AW$6:AW$257,'Aceite Virgen'!$A$6:$A$257,"&gt;="&amp;$A279,'Aceite Virgen'!$B$6:$B$257,"&lt;="&amp;$B279)</f>
        <v>0</v>
      </c>
      <c r="BA279" s="8">
        <f>SUMIFS('Aceite Virgen'!BA$6:BA$257,'Aceite Virgen'!$A$6:$A$257,"&gt;="&amp;A279,'Aceite Virgen'!$B$6:$B$257,"&lt;="&amp;B279)</f>
        <v>0.81</v>
      </c>
      <c r="BB279" s="8">
        <f>SUMIFS('Aceite Virgen'!BB$6:BB$257,'Aceite Virgen'!$A$6:$A$257,"&gt;="&amp;$A279,'Aceite Virgen'!$B$6:$B$257,"&lt;="&amp;$B279)</f>
        <v>0</v>
      </c>
      <c r="BC279" s="8">
        <f>SUMIFS('Aceite Virgen'!BC$6:BC$257,'Aceite Virgen'!$A$6:$A$257,"&gt;="&amp;$A279,'Aceite Virgen'!$B$6:$B$257,"&lt;="&amp;$B279)</f>
        <v>0.98</v>
      </c>
      <c r="BD279" s="8">
        <f>SUMIFS('Aceite Virgen'!BD$6:BD$257,'Aceite Virgen'!$A$6:$A$257,"&gt;="&amp;$A279,'Aceite Virgen'!$B$6:$B$257,"&lt;="&amp;$B279)</f>
        <v>0</v>
      </c>
      <c r="BH279" s="8">
        <f>SUMIFS('Aceite Virgen'!BH$6:BH$257,'Aceite Virgen'!$A$6:$A$257,"&gt;="&amp;$A279,'Aceite Virgen'!$B$6:$B$257,"&lt;="&amp;$B279)</f>
        <v>2.02</v>
      </c>
      <c r="BI279" s="8">
        <f>SUMIFS('Aceite Virgen'!BI$6:BI$257,'Aceite Virgen'!$A$6:$A$257,"&gt;="&amp;$A279,'Aceite Virgen'!$B$6:$B$257,"&lt;="&amp;$B279)</f>
        <v>0</v>
      </c>
      <c r="BJ279" s="8">
        <f>SUMIFS('Aceite Virgen'!BJ$6:BJ$257,'Aceite Virgen'!$A$6:$A$257,"&gt;="&amp;$A279,'Aceite Virgen'!$B$6:$B$257,"&lt;="&amp;$B279)</f>
        <v>1.8900000000000001</v>
      </c>
      <c r="BK279" s="8">
        <f>SUMIFS('Aceite Virgen'!BK$6:BK$257,'Aceite Virgen'!$A$6:$A$257,"&gt;="&amp;$A279,'Aceite Virgen'!$B$6:$B$257,"&lt;="&amp;$B279)</f>
        <v>0</v>
      </c>
      <c r="BO279" s="8">
        <f>SUMIFS('Aceite Virgen'!BO$6:BO$257,'Aceite Virgen'!$A$6:$A$257,"&gt;="&amp;$A279,'Aceite Virgen'!$B$6:$B$257,"&lt;="&amp;$B279)</f>
        <v>0.57000000000000006</v>
      </c>
      <c r="BP279" s="8">
        <f>SUMIFS('Aceite Virgen'!BP$6:BP$257,'Aceite Virgen'!$A$6:$A$257,"&gt;="&amp;$A279,'Aceite Virgen'!$B$6:$B$257,"&lt;="&amp;$B279)</f>
        <v>2.1100000000000003</v>
      </c>
      <c r="BQ279" s="8">
        <f>SUMIFS('Aceite Virgen'!BQ$6:BQ$257,'Aceite Virgen'!$A$6:$A$257,"&gt;="&amp;$A279,'Aceite Virgen'!$B$6:$B$257,"&lt;="&amp;$B279)</f>
        <v>0.53</v>
      </c>
      <c r="BR279" s="8">
        <f>SUMIFS('Aceite Virgen'!BR$6:BR$257,'Aceite Virgen'!$A$6:$A$257,"&gt;="&amp;$A279,'Aceite Virgen'!$B$6:$B$257,"&lt;="&amp;$B279)</f>
        <v>0</v>
      </c>
      <c r="BV279" s="8">
        <f>SUMIFS('Aceite Virgen'!BV$6:BV$257,'Aceite Virgen'!$A$6:$A$257,"&gt;="&amp;$A279,'Aceite Virgen'!$B$6:$B$257,"&lt;="&amp;$B279)</f>
        <v>1.24</v>
      </c>
      <c r="BW279" s="8">
        <f>SUMIFS('Aceite Virgen'!BW$6:BW$257,'Aceite Virgen'!$A$6:$A$257,"&gt;="&amp;$A279,'Aceite Virgen'!$B$6:$B$257,"&lt;="&amp;$B279)</f>
        <v>0</v>
      </c>
      <c r="BX279" s="8">
        <f>SUMIFS('Aceite Virgen'!BX$6:BX$257,'Aceite Virgen'!$A$6:$A$257,"&gt;="&amp;$A279,'Aceite Virgen'!$B$6:$B$257,"&lt;="&amp;$B279)</f>
        <v>1.53</v>
      </c>
      <c r="BY279" s="8">
        <f>SUMIFS('Aceite Virgen'!BY$6:BY$257,'Aceite Virgen'!$A$6:$A$257,"&gt;="&amp;$A279,'Aceite Virgen'!$B$6:$B$257,"&lt;="&amp;$B279)</f>
        <v>0</v>
      </c>
      <c r="CC279" s="8">
        <f>SUMIFS('Aceite Virgen'!CC$6:CC$257,'Aceite Virgen'!$A$6:$A$257,"&gt;="&amp;$A279,'Aceite Virgen'!$B$6:$B$257,"&lt;="&amp;$B279)</f>
        <v>0.16</v>
      </c>
      <c r="CD279" s="8">
        <f>SUMIFS('Aceite Virgen'!CD$6:CD$257,'Aceite Virgen'!$A$6:$A$257,"&gt;="&amp;$A279,'Aceite Virgen'!$B$6:$B$257,"&lt;="&amp;$B279)</f>
        <v>0</v>
      </c>
      <c r="CE279" s="8">
        <f>SUMIFS('Aceite Virgen'!CE$6:CE$257,'Aceite Virgen'!$A$6:$A$257,"&gt;="&amp;$A279,'Aceite Virgen'!$B$6:$B$257,"&lt;="&amp;$B279)</f>
        <v>0.19</v>
      </c>
      <c r="CF279" s="8">
        <f>SUMIFS('Aceite Virgen'!CF$6:CF$257,'Aceite Virgen'!$A$6:$A$257,"&gt;="&amp;$A279,'Aceite Virgen'!$B$6:$B$257,"&lt;="&amp;$B279)</f>
        <v>0</v>
      </c>
      <c r="CJ279" s="8">
        <f>SUMIFS('Aceite Virgen'!CJ$6:CJ$257,'Aceite Virgen'!$A$6:$A$257,"&gt;="&amp;$A279,'Aceite Virgen'!$B$6:$B$257,"&lt;="&amp;$B279)</f>
        <v>0.55000000000000004</v>
      </c>
      <c r="CK279" s="8">
        <f>SUMIFS('Aceite Virgen'!CK$6:CK$257,'Aceite Virgen'!$A$6:$A$257,"&gt;="&amp;$A279,'Aceite Virgen'!$B$6:$B$257,"&lt;="&amp;$B279)</f>
        <v>0.85</v>
      </c>
      <c r="CL279" s="8">
        <f>SUMIFS('Aceite Virgen'!CL$6:CL$257,'Aceite Virgen'!$A$6:$A$257,"&gt;="&amp;$A279,'Aceite Virgen'!$B$6:$B$257,"&lt;="&amp;$B279)</f>
        <v>0.28000000000000003</v>
      </c>
      <c r="CM279" s="8">
        <f>SUMIFS('Aceite Virgen'!CM$6:CM$257,'Aceite Virgen'!$A$6:$A$257,"&gt;="&amp;$A279,'Aceite Virgen'!$B$6:$B$257,"&lt;="&amp;$B279)</f>
        <v>0</v>
      </c>
      <c r="CQ279" s="8">
        <f>SUMIFS('Aceite Virgen'!CQ$6:CQ$257,'Aceite Virgen'!$A$6:$A$257,"&gt;="&amp;$A279,'Aceite Virgen'!$B$6:$B$257,"&lt;="&amp;$B279)</f>
        <v>1.6</v>
      </c>
      <c r="CR279" s="8">
        <f>SUMIFS('Aceite Virgen'!CR$6:CR$257,'Aceite Virgen'!$A$6:$A$257,"&gt;="&amp;$A279,'Aceite Virgen'!$B$6:$B$257,"&lt;="&amp;$B279)</f>
        <v>0</v>
      </c>
      <c r="CS279" s="8">
        <f>SUMIFS('Aceite Virgen'!CS$6:CS$257,'Aceite Virgen'!$A$6:$A$257,"&gt;="&amp;$A279,'Aceite Virgen'!$B$6:$B$257,"&lt;="&amp;$B279)</f>
        <v>2.02</v>
      </c>
      <c r="CT279" s="8">
        <f>SUMIFS('Aceite Virgen'!CT$6:CT$257,'Aceite Virgen'!$A$6:$A$257,"&gt;="&amp;$A279,'Aceite Virgen'!$B$6:$B$257,"&lt;="&amp;$B279)</f>
        <v>0</v>
      </c>
      <c r="CX279" s="8">
        <f>SUMIFS('Aceite Virgen'!CX$6:CX$257,'Aceite Virgen'!$A$6:$A$257,"&gt;="&amp;$A279,'Aceite Virgen'!$B$6:$B$257,"&lt;="&amp;$B279)</f>
        <v>0.44</v>
      </c>
      <c r="CY279" s="8">
        <f>SUMIFS('Aceite Virgen'!CY$6:CY$257,'Aceite Virgen'!$A$6:$A$257,"&gt;="&amp;$A279,'Aceite Virgen'!$B$6:$B$257,"&lt;="&amp;$B279)</f>
        <v>0</v>
      </c>
      <c r="CZ279" s="8">
        <f>SUMIFS('Aceite Virgen'!CZ$6:CZ$257,'Aceite Virgen'!$A$6:$A$257,"&gt;="&amp;$A279,'Aceite Virgen'!$B$6:$B$257,"&lt;="&amp;$B279)</f>
        <v>0.61</v>
      </c>
      <c r="DA279" s="8">
        <f>SUMIFS('Aceite Virgen'!DA$6:DA$257,'Aceite Virgen'!$A$6:$A$257,"&gt;="&amp;$A279,'Aceite Virgen'!$B$6:$B$257,"&lt;="&amp;$B279)</f>
        <v>0</v>
      </c>
      <c r="DE279" s="8">
        <f>SUMIFS('Aceite Virgen'!DE$6:DE$257,'Aceite Virgen'!$A$6:$A$257,"&gt;="&amp;$A279,'Aceite Virgen'!$B$6:$B$257,"&lt;="&amp;$B279)</f>
        <v>4.09</v>
      </c>
      <c r="DF279" s="8">
        <f>SUMIFS('Aceite Virgen'!DF$6:DF$257,'Aceite Virgen'!$A$6:$A$257,"&gt;="&amp;$A279,'Aceite Virgen'!$B$6:$B$257,"&lt;="&amp;$B279)</f>
        <v>8.14</v>
      </c>
      <c r="DG279" s="8">
        <f>SUMIFS('Aceite Virgen'!DG$6:DG$257,'Aceite Virgen'!$A$6:$A$257,"&gt;="&amp;$A279,'Aceite Virgen'!$B$6:$B$257,"&lt;="&amp;$B279)</f>
        <v>1.74</v>
      </c>
      <c r="DH279" s="8">
        <f>SUMIFS('Aceite Virgen'!DH$6:DH$257,'Aceite Virgen'!$A$6:$A$257,"&gt;="&amp;$A279,'Aceite Virgen'!$B$6:$B$257,"&lt;="&amp;$B279)</f>
        <v>0</v>
      </c>
      <c r="DL279" s="8">
        <f>SUMIFS('Aceite Virgen'!DL$6:DL$257,'Aceite Virgen'!$A$6:$A$257,"&gt;="&amp;$A279,'Aceite Virgen'!$B$6:$B$257,"&lt;="&amp;$B279)</f>
        <v>1.51</v>
      </c>
      <c r="DM279" s="8">
        <f>SUMIFS('Aceite Virgen'!DM$6:DM$257,'Aceite Virgen'!$A$6:$A$257,"&gt;="&amp;$A279,'Aceite Virgen'!$B$6:$B$257,"&lt;="&amp;$B279)</f>
        <v>6.52</v>
      </c>
      <c r="DN279" s="8">
        <f>SUMIFS('Aceite Virgen'!DN$6:DN$257,'Aceite Virgen'!$A$6:$A$257,"&gt;="&amp;$A279,'Aceite Virgen'!$B$6:$B$257,"&lt;="&amp;$B279)</f>
        <v>0.44000000000000006</v>
      </c>
      <c r="DO279" s="8">
        <f>SUMIFS('Aceite Virgen'!DO$6:DO$257,'Aceite Virgen'!$A$6:$A$257,"&gt;="&amp;$A279,'Aceite Virgen'!$B$6:$B$257,"&lt;="&amp;$B279)</f>
        <v>0</v>
      </c>
    </row>
    <row r="280" spans="1:119" x14ac:dyDescent="0.3">
      <c r="A280" s="14">
        <f>'TAM Aceite Virgen'!B28</f>
        <v>4.5999999999999996</v>
      </c>
      <c r="B280" s="14">
        <f>'TAM Aceite Virgen'!C28</f>
        <v>4.7</v>
      </c>
      <c r="C280" s="14"/>
      <c r="D280" s="8">
        <f>SUMIFS('Aceite Virgen'!D$6:D$257,'Aceite Virgen'!$A$6:$A$257,"&gt;="&amp;$A280,'Aceite Virgen'!$B$6:$B$257,"&lt;="&amp;$B280)</f>
        <v>0</v>
      </c>
      <c r="E280" s="8">
        <f>SUMIFS('Aceite Virgen'!E$6:E$257,'Aceite Virgen'!$A$6:$A$257,"&gt;="&amp;$A280,'Aceite Virgen'!$B$6:$B$257,"&lt;="&amp;$B280)</f>
        <v>0</v>
      </c>
      <c r="F280" s="8">
        <f>SUMIFS('Aceite Virgen'!F$6:F$257,'Aceite Virgen'!$A$6:$A$257,"&gt;="&amp;$A280,'Aceite Virgen'!$B$6:$B$257,"&lt;="&amp;$B280)</f>
        <v>0</v>
      </c>
      <c r="G280" s="8">
        <f>SUMIFS('Aceite Virgen'!G$6:G$257,'Aceite Virgen'!$A$6:$A$257,"&gt;="&amp;$A280,'Aceite Virgen'!$B$6:$B$257,"&lt;="&amp;$B280)</f>
        <v>0</v>
      </c>
      <c r="H280" s="14"/>
      <c r="I280" s="14"/>
      <c r="J280" s="14"/>
      <c r="K280" s="8">
        <f>SUMIFS('Aceite Virgen'!K$6:K$257,'Aceite Virgen'!$A$6:$A$257,"&gt;="&amp;$A280,'Aceite Virgen'!$B$6:$B$257,"&lt;="&amp;$B280)</f>
        <v>0</v>
      </c>
      <c r="L280" s="8">
        <f>SUMIFS('Aceite Virgen'!L$6:L$257,'Aceite Virgen'!$A$6:$A$257,"&gt;="&amp;$A280,'Aceite Virgen'!$B$6:$B$257,"&lt;="&amp;$B280)</f>
        <v>0</v>
      </c>
      <c r="M280" s="8">
        <f>SUMIFS('Aceite Virgen'!M$6:M$257,'Aceite Virgen'!$A$6:$A$257,"&gt;="&amp;$A280,'Aceite Virgen'!$B$6:$B$257,"&lt;="&amp;$B280)</f>
        <v>0</v>
      </c>
      <c r="N280" s="8">
        <f>SUMIFS('Aceite Virgen'!N$6:N$257,'Aceite Virgen'!$A$6:$A$257,"&gt;="&amp;$A280,'Aceite Virgen'!$B$6:$B$257,"&lt;="&amp;$B280)</f>
        <v>0</v>
      </c>
      <c r="O280" s="14"/>
      <c r="P280" s="14"/>
      <c r="Q280" s="14"/>
      <c r="R280" s="8">
        <f>SUMIFS('Aceite Virgen'!R$6:R$257,'Aceite Virgen'!$A$6:$A$257,"&gt;="&amp;$A280,'Aceite Virgen'!$B$6:$B$257,"&lt;="&amp;$B280)</f>
        <v>0</v>
      </c>
      <c r="S280" s="8">
        <f>SUMIFS('Aceite Virgen'!S$6:S$257,'Aceite Virgen'!$A$6:$A$257,"&gt;="&amp;$A280,'Aceite Virgen'!$B$6:$B$257,"&lt;="&amp;$B280)</f>
        <v>0</v>
      </c>
      <c r="T280" s="8">
        <f>SUMIFS('Aceite Virgen'!T$6:T$257,'Aceite Virgen'!$A$6:$A$257,"&gt;="&amp;$A280,'Aceite Virgen'!$B$6:$B$257,"&lt;="&amp;$B280)</f>
        <v>0</v>
      </c>
      <c r="U280" s="8">
        <f>SUMIFS('Aceite Virgen'!U$6:U$257,'Aceite Virgen'!$A$6:$A$257,"&gt;="&amp;$A280,'Aceite Virgen'!$B$6:$B$257,"&lt;="&amp;$B280)</f>
        <v>0</v>
      </c>
      <c r="V280" s="14"/>
      <c r="W280" s="14"/>
      <c r="X280" s="14"/>
      <c r="Y280" s="8">
        <f>SUMIFS('Aceite Virgen'!Y$6:Y$257,'Aceite Virgen'!$A$6:$A$257,"&gt;="&amp;$A280,'Aceite Virgen'!$B$6:$B$257,"&lt;="&amp;$B280)</f>
        <v>0.76</v>
      </c>
      <c r="Z280" s="8">
        <f>SUMIFS('Aceite Virgen'!Z$6:Z$257,'Aceite Virgen'!$A$6:$A$257,"&gt;="&amp;$A280,'Aceite Virgen'!$B$6:$B$257,"&lt;="&amp;$B280)</f>
        <v>0</v>
      </c>
      <c r="AA280" s="8">
        <f>SUMIFS('Aceite Virgen'!AA$6:AA$257,'Aceite Virgen'!$A$6:$A$257,"&gt;="&amp;$A280,'Aceite Virgen'!$B$6:$B$257,"&lt;="&amp;$B280)</f>
        <v>0.98</v>
      </c>
      <c r="AB280" s="8">
        <f>SUMIFS('Aceite Virgen'!AB$6:AB$257,'Aceite Virgen'!$A$6:$A$257,"&gt;="&amp;$A280,'Aceite Virgen'!$B$6:$B$257,"&lt;="&amp;$B280)</f>
        <v>0</v>
      </c>
      <c r="AC280" s="14"/>
      <c r="AD280" s="14"/>
      <c r="AE280" s="14"/>
      <c r="AF280" s="8">
        <f>SUMIFS('Aceite Virgen'!AF$6:AF$257,'Aceite Virgen'!$A$6:$A$257,"&gt;="&amp;$A280,'Aceite Virgen'!$B$6:$B$257,"&lt;="&amp;$B280)</f>
        <v>0.31</v>
      </c>
      <c r="AG280" s="8">
        <f>SUMIFS('Aceite Virgen'!AG$6:AG$257,'Aceite Virgen'!$A$6:$A$257,"&gt;="&amp;$A280,'Aceite Virgen'!$B$6:$B$257,"&lt;="&amp;$B280)</f>
        <v>0.61</v>
      </c>
      <c r="AH280" s="8">
        <f>SUMIFS('Aceite Virgen'!AH$6:AH$257,'Aceite Virgen'!$A$6:$A$257,"&gt;="&amp;$A280,'Aceite Virgen'!$B$6:$B$257,"&lt;="&amp;$B280)</f>
        <v>0.31</v>
      </c>
      <c r="AI280" s="8">
        <f>SUMIFS('Aceite Virgen'!AI$6:AI$257,'Aceite Virgen'!$A$6:$A$257,"&gt;="&amp;$A280,'Aceite Virgen'!$B$6:$B$257,"&lt;="&amp;$B280)</f>
        <v>0</v>
      </c>
      <c r="AJ280" s="14"/>
      <c r="AK280" s="14"/>
      <c r="AL280" s="14"/>
      <c r="AM280" s="8">
        <f>SUMIFS('Aceite Virgen'!AM$6:AM$257,'Aceite Virgen'!$A$6:$A$257,"&gt;="&amp;$A280,'Aceite Virgen'!$B$6:$B$257,"&lt;="&amp;$B280)</f>
        <v>0.25</v>
      </c>
      <c r="AN280" s="8">
        <f>SUMIFS('Aceite Virgen'!AN$6:AN$257,'Aceite Virgen'!$A$6:$A$257,"&gt;="&amp;$A280,'Aceite Virgen'!$B$6:$B$257,"&lt;="&amp;$B280)</f>
        <v>2.16</v>
      </c>
      <c r="AO280" s="8">
        <f>SUMIFS('Aceite Virgen'!AO$6:AO$257,'Aceite Virgen'!$A$6:$A$257,"&gt;="&amp;$A280,'Aceite Virgen'!$B$6:$B$257,"&lt;="&amp;$B280)</f>
        <v>0.06</v>
      </c>
      <c r="AP280" s="8">
        <f>SUMIFS('Aceite Virgen'!AP$6:AP$257,'Aceite Virgen'!$A$6:$A$257,"&gt;="&amp;$A280,'Aceite Virgen'!$B$6:$B$257,"&lt;="&amp;$B280)</f>
        <v>0</v>
      </c>
      <c r="AQ280" s="14"/>
      <c r="AR280" s="14"/>
      <c r="AT280" s="8">
        <f>SUMIFS('Aceite Virgen'!AT$6:AT$257,'Aceite Virgen'!$A$6:$A$257,"&gt;="&amp;$A280,'Aceite Virgen'!$B$6:$B$257,"&lt;="&amp;$B280)</f>
        <v>0.49</v>
      </c>
      <c r="AU280" s="8">
        <f>SUMIFS('Aceite Virgen'!AU$6:AU$257,'Aceite Virgen'!$A$6:$A$257,"&gt;="&amp;$A280,'Aceite Virgen'!$B$6:$B$257,"&lt;="&amp;$B280)</f>
        <v>2.5</v>
      </c>
      <c r="AV280" s="8">
        <f>SUMIFS('Aceite Virgen'!AV$6:AV$257,'Aceite Virgen'!$A$6:$A$257,"&gt;="&amp;$A280,'Aceite Virgen'!$B$6:$B$257,"&lt;="&amp;$B280)</f>
        <v>0.28000000000000003</v>
      </c>
      <c r="AW280" s="8">
        <f>SUMIFS('Aceite Virgen'!AW$6:AW$257,'Aceite Virgen'!$A$6:$A$257,"&gt;="&amp;$A280,'Aceite Virgen'!$B$6:$B$257,"&lt;="&amp;$B280)</f>
        <v>0</v>
      </c>
      <c r="BA280" s="8">
        <f>SUMIFS('Aceite Virgen'!BA$6:BA$257,'Aceite Virgen'!$A$6:$A$257,"&gt;="&amp;A280,'Aceite Virgen'!$B$6:$B$257,"&lt;="&amp;B280)</f>
        <v>0.04</v>
      </c>
      <c r="BB280" s="8">
        <f>SUMIFS('Aceite Virgen'!BB$6:BB$257,'Aceite Virgen'!$A$6:$A$257,"&gt;="&amp;$A280,'Aceite Virgen'!$B$6:$B$257,"&lt;="&amp;$B280)</f>
        <v>0</v>
      </c>
      <c r="BC280" s="8">
        <f>SUMIFS('Aceite Virgen'!BC$6:BC$257,'Aceite Virgen'!$A$6:$A$257,"&gt;="&amp;$A280,'Aceite Virgen'!$B$6:$B$257,"&lt;="&amp;$B280)</f>
        <v>0.05</v>
      </c>
      <c r="BD280" s="8">
        <f>SUMIFS('Aceite Virgen'!BD$6:BD$257,'Aceite Virgen'!$A$6:$A$257,"&gt;="&amp;$A280,'Aceite Virgen'!$B$6:$B$257,"&lt;="&amp;$B280)</f>
        <v>0</v>
      </c>
      <c r="BH280" s="8">
        <f>SUMIFS('Aceite Virgen'!BH$6:BH$257,'Aceite Virgen'!$A$6:$A$257,"&gt;="&amp;$A280,'Aceite Virgen'!$B$6:$B$257,"&lt;="&amp;$B280)</f>
        <v>0.66999999999999993</v>
      </c>
      <c r="BI280" s="8">
        <f>SUMIFS('Aceite Virgen'!BI$6:BI$257,'Aceite Virgen'!$A$6:$A$257,"&gt;="&amp;$A280,'Aceite Virgen'!$B$6:$B$257,"&lt;="&amp;$B280)</f>
        <v>0</v>
      </c>
      <c r="BJ280" s="8">
        <f>SUMIFS('Aceite Virgen'!BJ$6:BJ$257,'Aceite Virgen'!$A$6:$A$257,"&gt;="&amp;$A280,'Aceite Virgen'!$B$6:$B$257,"&lt;="&amp;$B280)</f>
        <v>0.77</v>
      </c>
      <c r="BK280" s="8">
        <f>SUMIFS('Aceite Virgen'!BK$6:BK$257,'Aceite Virgen'!$A$6:$A$257,"&gt;="&amp;$A280,'Aceite Virgen'!$B$6:$B$257,"&lt;="&amp;$B280)</f>
        <v>0</v>
      </c>
      <c r="BO280" s="8">
        <f>SUMIFS('Aceite Virgen'!BO$6:BO$257,'Aceite Virgen'!$A$6:$A$257,"&gt;="&amp;$A280,'Aceite Virgen'!$B$6:$B$257,"&lt;="&amp;$B280)</f>
        <v>0.06</v>
      </c>
      <c r="BP280" s="8">
        <f>SUMIFS('Aceite Virgen'!BP$6:BP$257,'Aceite Virgen'!$A$6:$A$257,"&gt;="&amp;$A280,'Aceite Virgen'!$B$6:$B$257,"&lt;="&amp;$B280)</f>
        <v>1</v>
      </c>
      <c r="BQ280" s="8">
        <f>SUMIFS('Aceite Virgen'!BQ$6:BQ$257,'Aceite Virgen'!$A$6:$A$257,"&gt;="&amp;$A280,'Aceite Virgen'!$B$6:$B$257,"&lt;="&amp;$B280)</f>
        <v>0</v>
      </c>
      <c r="BR280" s="8">
        <f>SUMIFS('Aceite Virgen'!BR$6:BR$257,'Aceite Virgen'!$A$6:$A$257,"&gt;="&amp;$A280,'Aceite Virgen'!$B$6:$B$257,"&lt;="&amp;$B280)</f>
        <v>0</v>
      </c>
      <c r="BV280" s="8">
        <f>SUMIFS('Aceite Virgen'!BV$6:BV$257,'Aceite Virgen'!$A$6:$A$257,"&gt;="&amp;$A280,'Aceite Virgen'!$B$6:$B$257,"&lt;="&amp;$B280)</f>
        <v>0.64</v>
      </c>
      <c r="BW280" s="8">
        <f>SUMIFS('Aceite Virgen'!BW$6:BW$257,'Aceite Virgen'!$A$6:$A$257,"&gt;="&amp;$A280,'Aceite Virgen'!$B$6:$B$257,"&lt;="&amp;$B280)</f>
        <v>0</v>
      </c>
      <c r="BX280" s="8">
        <f>SUMIFS('Aceite Virgen'!BX$6:BX$257,'Aceite Virgen'!$A$6:$A$257,"&gt;="&amp;$A280,'Aceite Virgen'!$B$6:$B$257,"&lt;="&amp;$B280)</f>
        <v>0.38</v>
      </c>
      <c r="BY280" s="8">
        <f>SUMIFS('Aceite Virgen'!BY$6:BY$257,'Aceite Virgen'!$A$6:$A$257,"&gt;="&amp;$A280,'Aceite Virgen'!$B$6:$B$257,"&lt;="&amp;$B280)</f>
        <v>0</v>
      </c>
      <c r="CC280" s="8">
        <f>SUMIFS('Aceite Virgen'!CC$6:CC$257,'Aceite Virgen'!$A$6:$A$257,"&gt;="&amp;$A280,'Aceite Virgen'!$B$6:$B$257,"&lt;="&amp;$B280)</f>
        <v>0.84000000000000008</v>
      </c>
      <c r="CD280" s="8">
        <f>SUMIFS('Aceite Virgen'!CD$6:CD$257,'Aceite Virgen'!$A$6:$A$257,"&gt;="&amp;$A280,'Aceite Virgen'!$B$6:$B$257,"&lt;="&amp;$B280)</f>
        <v>0</v>
      </c>
      <c r="CE280" s="8">
        <f>SUMIFS('Aceite Virgen'!CE$6:CE$257,'Aceite Virgen'!$A$6:$A$257,"&gt;="&amp;$A280,'Aceite Virgen'!$B$6:$B$257,"&lt;="&amp;$B280)</f>
        <v>1</v>
      </c>
      <c r="CF280" s="8">
        <f>SUMIFS('Aceite Virgen'!CF$6:CF$257,'Aceite Virgen'!$A$6:$A$257,"&gt;="&amp;$A280,'Aceite Virgen'!$B$6:$B$257,"&lt;="&amp;$B280)</f>
        <v>0</v>
      </c>
      <c r="CJ280" s="8">
        <f>SUMIFS('Aceite Virgen'!CJ$6:CJ$257,'Aceite Virgen'!$A$6:$A$257,"&gt;="&amp;$A280,'Aceite Virgen'!$B$6:$B$257,"&lt;="&amp;$B280)</f>
        <v>0.35</v>
      </c>
      <c r="CK280" s="8">
        <f>SUMIFS('Aceite Virgen'!CK$6:CK$257,'Aceite Virgen'!$A$6:$A$257,"&gt;="&amp;$A280,'Aceite Virgen'!$B$6:$B$257,"&lt;="&amp;$B280)</f>
        <v>0</v>
      </c>
      <c r="CL280" s="8">
        <f>SUMIFS('Aceite Virgen'!CL$6:CL$257,'Aceite Virgen'!$A$6:$A$257,"&gt;="&amp;$A280,'Aceite Virgen'!$B$6:$B$257,"&lt;="&amp;$B280)</f>
        <v>0.42000000000000004</v>
      </c>
      <c r="CM280" s="8">
        <f>SUMIFS('Aceite Virgen'!CM$6:CM$257,'Aceite Virgen'!$A$6:$A$257,"&gt;="&amp;$A280,'Aceite Virgen'!$B$6:$B$257,"&lt;="&amp;$B280)</f>
        <v>0</v>
      </c>
      <c r="CQ280" s="8">
        <f>SUMIFS('Aceite Virgen'!CQ$6:CQ$257,'Aceite Virgen'!$A$6:$A$257,"&gt;="&amp;$A280,'Aceite Virgen'!$B$6:$B$257,"&lt;="&amp;$B280)</f>
        <v>0.67</v>
      </c>
      <c r="CR280" s="8">
        <f>SUMIFS('Aceite Virgen'!CR$6:CR$257,'Aceite Virgen'!$A$6:$A$257,"&gt;="&amp;$A280,'Aceite Virgen'!$B$6:$B$257,"&lt;="&amp;$B280)</f>
        <v>0</v>
      </c>
      <c r="CS280" s="8">
        <f>SUMIFS('Aceite Virgen'!CS$6:CS$257,'Aceite Virgen'!$A$6:$A$257,"&gt;="&amp;$A280,'Aceite Virgen'!$B$6:$B$257,"&lt;="&amp;$B280)</f>
        <v>0.7</v>
      </c>
      <c r="CT280" s="8">
        <f>SUMIFS('Aceite Virgen'!CT$6:CT$257,'Aceite Virgen'!$A$6:$A$257,"&gt;="&amp;$A280,'Aceite Virgen'!$B$6:$B$257,"&lt;="&amp;$B280)</f>
        <v>1.81</v>
      </c>
      <c r="CX280" s="8">
        <f>SUMIFS('Aceite Virgen'!CX$6:CX$257,'Aceite Virgen'!$A$6:$A$257,"&gt;="&amp;$A280,'Aceite Virgen'!$B$6:$B$257,"&lt;="&amp;$B280)</f>
        <v>1.35</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c r="DE280" s="8">
        <f>SUMIFS('Aceite Virgen'!DE$6:DE$257,'Aceite Virgen'!$A$6:$A$257,"&gt;="&amp;$A280,'Aceite Virgen'!$B$6:$B$257,"&lt;="&amp;$B280)</f>
        <v>0.25</v>
      </c>
      <c r="DF280" s="8">
        <f>SUMIFS('Aceite Virgen'!DF$6:DF$257,'Aceite Virgen'!$A$6:$A$257,"&gt;="&amp;$A280,'Aceite Virgen'!$B$6:$B$257,"&lt;="&amp;$B280)</f>
        <v>0</v>
      </c>
      <c r="DG280" s="8">
        <f>SUMIFS('Aceite Virgen'!DG$6:DG$257,'Aceite Virgen'!$A$6:$A$257,"&gt;="&amp;$A280,'Aceite Virgen'!$B$6:$B$257,"&lt;="&amp;$B280)</f>
        <v>0.13</v>
      </c>
      <c r="DH280" s="8">
        <f>SUMIFS('Aceite Virgen'!DH$6:DH$257,'Aceite Virgen'!$A$6:$A$257,"&gt;="&amp;$A280,'Aceite Virgen'!$B$6:$B$257,"&lt;="&amp;$B280)</f>
        <v>0</v>
      </c>
      <c r="DL280" s="8">
        <f>SUMIFS('Aceite Virgen'!DL$6:DL$257,'Aceite Virgen'!$A$6:$A$257,"&gt;="&amp;$A280,'Aceite Virgen'!$B$6:$B$257,"&lt;="&amp;$B280)</f>
        <v>0.62</v>
      </c>
      <c r="DM280" s="8">
        <f>SUMIFS('Aceite Virgen'!DM$6:DM$257,'Aceite Virgen'!$A$6:$A$257,"&gt;="&amp;$A280,'Aceite Virgen'!$B$6:$B$257,"&lt;="&amp;$B280)</f>
        <v>0</v>
      </c>
      <c r="DN280" s="8">
        <f>SUMIFS('Aceite Virgen'!DN$6:DN$257,'Aceite Virgen'!$A$6:$A$257,"&gt;="&amp;$A280,'Aceite Virgen'!$B$6:$B$257,"&lt;="&amp;$B280)</f>
        <v>0.86</v>
      </c>
      <c r="DO280" s="8">
        <f>SUMIFS('Aceite Virgen'!DO$6:DO$257,'Aceite Virgen'!$A$6:$A$257,"&gt;="&amp;$A280,'Aceite Virgen'!$B$6:$B$257,"&lt;="&amp;$B280)</f>
        <v>0</v>
      </c>
    </row>
    <row r="281" spans="1:119" x14ac:dyDescent="0.3">
      <c r="A281" s="14">
        <f>'TAM Aceite Virgen'!B29</f>
        <v>4.7</v>
      </c>
      <c r="B281" s="14">
        <f>'TAM Aceite Virgen'!C29</f>
        <v>4.8</v>
      </c>
      <c r="C281" s="14"/>
      <c r="D281" s="8">
        <f>SUMIFS('Aceite Virgen'!D$6:D$257,'Aceite Virgen'!$A$6:$A$257,"&gt;="&amp;$A281,'Aceite Virgen'!$B$6:$B$257,"&lt;="&amp;$B281)</f>
        <v>8.07</v>
      </c>
      <c r="E281" s="8">
        <f>SUMIFS('Aceite Virgen'!E$6:E$257,'Aceite Virgen'!$A$6:$A$257,"&gt;="&amp;$A281,'Aceite Virgen'!$B$6:$B$257,"&lt;="&amp;$B281)</f>
        <v>0</v>
      </c>
      <c r="F281" s="8">
        <f>SUMIFS('Aceite Virgen'!F$6:F$257,'Aceite Virgen'!$A$6:$A$257,"&gt;="&amp;$A281,'Aceite Virgen'!$B$6:$B$257,"&lt;="&amp;$B281)</f>
        <v>8.99</v>
      </c>
      <c r="G281" s="8">
        <f>SUMIFS('Aceite Virgen'!G$6:G$257,'Aceite Virgen'!$A$6:$A$257,"&gt;="&amp;$A281,'Aceite Virgen'!$B$6:$B$257,"&lt;="&amp;$B281)</f>
        <v>0</v>
      </c>
      <c r="H281" s="14"/>
      <c r="I281" s="14"/>
      <c r="J281" s="14"/>
      <c r="K281" s="8">
        <f>SUMIFS('Aceite Virgen'!K$6:K$257,'Aceite Virgen'!$A$6:$A$257,"&gt;="&amp;$A281,'Aceite Virgen'!$B$6:$B$257,"&lt;="&amp;$B281)</f>
        <v>8.66</v>
      </c>
      <c r="L281" s="8">
        <f>SUMIFS('Aceite Virgen'!L$6:L$257,'Aceite Virgen'!$A$6:$A$257,"&gt;="&amp;$A281,'Aceite Virgen'!$B$6:$B$257,"&lt;="&amp;$B281)</f>
        <v>0</v>
      </c>
      <c r="M281" s="8">
        <f>SUMIFS('Aceite Virgen'!M$6:M$257,'Aceite Virgen'!$A$6:$A$257,"&gt;="&amp;$A281,'Aceite Virgen'!$B$6:$B$257,"&lt;="&amp;$B281)</f>
        <v>11.37</v>
      </c>
      <c r="N281" s="8">
        <f>SUMIFS('Aceite Virgen'!N$6:N$257,'Aceite Virgen'!$A$6:$A$257,"&gt;="&amp;$A281,'Aceite Virgen'!$B$6:$B$257,"&lt;="&amp;$B281)</f>
        <v>0</v>
      </c>
      <c r="O281" s="14"/>
      <c r="P281" s="14"/>
      <c r="Q281" s="14"/>
      <c r="R281" s="8">
        <f>SUMIFS('Aceite Virgen'!R$6:R$257,'Aceite Virgen'!$A$6:$A$257,"&gt;="&amp;$A281,'Aceite Virgen'!$B$6:$B$257,"&lt;="&amp;$B281)</f>
        <v>7.25</v>
      </c>
      <c r="S281" s="8">
        <f>SUMIFS('Aceite Virgen'!S$6:S$257,'Aceite Virgen'!$A$6:$A$257,"&gt;="&amp;$A281,'Aceite Virgen'!$B$6:$B$257,"&lt;="&amp;$B281)</f>
        <v>0</v>
      </c>
      <c r="T281" s="8">
        <f>SUMIFS('Aceite Virgen'!T$6:T$257,'Aceite Virgen'!$A$6:$A$257,"&gt;="&amp;$A281,'Aceite Virgen'!$B$6:$B$257,"&lt;="&amp;$B281)</f>
        <v>10.07</v>
      </c>
      <c r="U281" s="8">
        <f>SUMIFS('Aceite Virgen'!U$6:U$257,'Aceite Virgen'!$A$6:$A$257,"&gt;="&amp;$A281,'Aceite Virgen'!$B$6:$B$257,"&lt;="&amp;$B281)</f>
        <v>0</v>
      </c>
      <c r="V281" s="14"/>
      <c r="W281" s="14"/>
      <c r="X281" s="14"/>
      <c r="Y281" s="8">
        <f>SUMIFS('Aceite Virgen'!Y$6:Y$257,'Aceite Virgen'!$A$6:$A$257,"&gt;="&amp;$A281,'Aceite Virgen'!$B$6:$B$257,"&lt;="&amp;$B281)</f>
        <v>6.16</v>
      </c>
      <c r="Z281" s="8">
        <f>SUMIFS('Aceite Virgen'!Z$6:Z$257,'Aceite Virgen'!$A$6:$A$257,"&gt;="&amp;$A281,'Aceite Virgen'!$B$6:$B$257,"&lt;="&amp;$B281)</f>
        <v>0</v>
      </c>
      <c r="AA281" s="8">
        <f>SUMIFS('Aceite Virgen'!AA$6:AA$257,'Aceite Virgen'!$A$6:$A$257,"&gt;="&amp;$A281,'Aceite Virgen'!$B$6:$B$257,"&lt;="&amp;$B281)</f>
        <v>9</v>
      </c>
      <c r="AB281" s="8">
        <f>SUMIFS('Aceite Virgen'!AB$6:AB$257,'Aceite Virgen'!$A$6:$A$257,"&gt;="&amp;$A281,'Aceite Virgen'!$B$6:$B$257,"&lt;="&amp;$B281)</f>
        <v>0</v>
      </c>
      <c r="AC281" s="14"/>
      <c r="AD281" s="14"/>
      <c r="AE281" s="14"/>
      <c r="AF281" s="8">
        <f>SUMIFS('Aceite Virgen'!AF$6:AF$257,'Aceite Virgen'!$A$6:$A$257,"&gt;="&amp;$A281,'Aceite Virgen'!$B$6:$B$257,"&lt;="&amp;$B281)</f>
        <v>1.78</v>
      </c>
      <c r="AG281" s="8">
        <f>SUMIFS('Aceite Virgen'!AG$6:AG$257,'Aceite Virgen'!$A$6:$A$257,"&gt;="&amp;$A281,'Aceite Virgen'!$B$6:$B$257,"&lt;="&amp;$B281)</f>
        <v>0</v>
      </c>
      <c r="AH281" s="8">
        <f>SUMIFS('Aceite Virgen'!AH$6:AH$257,'Aceite Virgen'!$A$6:$A$257,"&gt;="&amp;$A281,'Aceite Virgen'!$B$6:$B$257,"&lt;="&amp;$B281)</f>
        <v>2.09</v>
      </c>
      <c r="AI281" s="8">
        <f>SUMIFS('Aceite Virgen'!AI$6:AI$257,'Aceite Virgen'!$A$6:$A$257,"&gt;="&amp;$A281,'Aceite Virgen'!$B$6:$B$257,"&lt;="&amp;$B281)</f>
        <v>0</v>
      </c>
      <c r="AJ281" s="14"/>
      <c r="AK281" s="14"/>
      <c r="AL281" s="14"/>
      <c r="AM281" s="8">
        <f>SUMIFS('Aceite Virgen'!AM$6:AM$257,'Aceite Virgen'!$A$6:$A$257,"&gt;="&amp;$A281,'Aceite Virgen'!$B$6:$B$257,"&lt;="&amp;$B281)</f>
        <v>1.52</v>
      </c>
      <c r="AN281" s="8">
        <f>SUMIFS('Aceite Virgen'!AN$6:AN$257,'Aceite Virgen'!$A$6:$A$257,"&gt;="&amp;$A281,'Aceite Virgen'!$B$6:$B$257,"&lt;="&amp;$B281)</f>
        <v>0.94</v>
      </c>
      <c r="AO281" s="8">
        <f>SUMIFS('Aceite Virgen'!AO$6:AO$257,'Aceite Virgen'!$A$6:$A$257,"&gt;="&amp;$A281,'Aceite Virgen'!$B$6:$B$257,"&lt;="&amp;$B281)</f>
        <v>1.7</v>
      </c>
      <c r="AP281" s="8">
        <f>SUMIFS('Aceite Virgen'!AP$6:AP$257,'Aceite Virgen'!$A$6:$A$257,"&gt;="&amp;$A281,'Aceite Virgen'!$B$6:$B$257,"&lt;="&amp;$B281)</f>
        <v>0</v>
      </c>
      <c r="AQ281" s="14"/>
      <c r="AR281" s="14"/>
      <c r="AT281" s="8">
        <f>SUMIFS('Aceite Virgen'!AT$6:AT$257,'Aceite Virgen'!$A$6:$A$257,"&gt;="&amp;$A281,'Aceite Virgen'!$B$6:$B$257,"&lt;="&amp;$B281)</f>
        <v>3.08</v>
      </c>
      <c r="AU281" s="8">
        <f>SUMIFS('Aceite Virgen'!AU$6:AU$257,'Aceite Virgen'!$A$6:$A$257,"&gt;="&amp;$A281,'Aceite Virgen'!$B$6:$B$257,"&lt;="&amp;$B281)</f>
        <v>0</v>
      </c>
      <c r="AV281" s="8">
        <f>SUMIFS('Aceite Virgen'!AV$6:AV$257,'Aceite Virgen'!$A$6:$A$257,"&gt;="&amp;$A281,'Aceite Virgen'!$B$6:$B$257,"&lt;="&amp;$B281)</f>
        <v>3.7</v>
      </c>
      <c r="AW281" s="8">
        <f>SUMIFS('Aceite Virgen'!AW$6:AW$257,'Aceite Virgen'!$A$6:$A$257,"&gt;="&amp;$A281,'Aceite Virgen'!$B$6:$B$257,"&lt;="&amp;$B281)</f>
        <v>0</v>
      </c>
      <c r="BA281" s="8">
        <f>SUMIFS('Aceite Virgen'!BA$6:BA$257,'Aceite Virgen'!$A$6:$A$257,"&gt;="&amp;A281,'Aceite Virgen'!$B$6:$B$257,"&lt;="&amp;B281)</f>
        <v>1.77</v>
      </c>
      <c r="BB281" s="8">
        <f>SUMIFS('Aceite Virgen'!BB$6:BB$257,'Aceite Virgen'!$A$6:$A$257,"&gt;="&amp;$A281,'Aceite Virgen'!$B$6:$B$257,"&lt;="&amp;$B281)</f>
        <v>0</v>
      </c>
      <c r="BC281" s="8">
        <f>SUMIFS('Aceite Virgen'!BC$6:BC$257,'Aceite Virgen'!$A$6:$A$257,"&gt;="&amp;$A281,'Aceite Virgen'!$B$6:$B$257,"&lt;="&amp;$B281)</f>
        <v>2.13</v>
      </c>
      <c r="BD281" s="8">
        <f>SUMIFS('Aceite Virgen'!BD$6:BD$257,'Aceite Virgen'!$A$6:$A$257,"&gt;="&amp;$A281,'Aceite Virgen'!$B$6:$B$257,"&lt;="&amp;$B281)</f>
        <v>0</v>
      </c>
      <c r="BH281" s="8">
        <f>SUMIFS('Aceite Virgen'!BH$6:BH$257,'Aceite Virgen'!$A$6:$A$257,"&gt;="&amp;$A281,'Aceite Virgen'!$B$6:$B$257,"&lt;="&amp;$B281)</f>
        <v>0.78</v>
      </c>
      <c r="BI281" s="8">
        <f>SUMIFS('Aceite Virgen'!BI$6:BI$257,'Aceite Virgen'!$A$6:$A$257,"&gt;="&amp;$A281,'Aceite Virgen'!$B$6:$B$257,"&lt;="&amp;$B281)</f>
        <v>0</v>
      </c>
      <c r="BJ281" s="8">
        <f>SUMIFS('Aceite Virgen'!BJ$6:BJ$257,'Aceite Virgen'!$A$6:$A$257,"&gt;="&amp;$A281,'Aceite Virgen'!$B$6:$B$257,"&lt;="&amp;$B281)</f>
        <v>0.89</v>
      </c>
      <c r="BK281" s="8">
        <f>SUMIFS('Aceite Virgen'!BK$6:BK$257,'Aceite Virgen'!$A$6:$A$257,"&gt;="&amp;$A281,'Aceite Virgen'!$B$6:$B$257,"&lt;="&amp;$B281)</f>
        <v>0</v>
      </c>
      <c r="BO281" s="8">
        <f>SUMIFS('Aceite Virgen'!BO$6:BO$257,'Aceite Virgen'!$A$6:$A$257,"&gt;="&amp;$A281,'Aceite Virgen'!$B$6:$B$257,"&lt;="&amp;$B281)</f>
        <v>3.58</v>
      </c>
      <c r="BP281" s="8">
        <f>SUMIFS('Aceite Virgen'!BP$6:BP$257,'Aceite Virgen'!$A$6:$A$257,"&gt;="&amp;$A281,'Aceite Virgen'!$B$6:$B$257,"&lt;="&amp;$B281)</f>
        <v>0</v>
      </c>
      <c r="BQ281" s="8">
        <f>SUMIFS('Aceite Virgen'!BQ$6:BQ$257,'Aceite Virgen'!$A$6:$A$257,"&gt;="&amp;$A281,'Aceite Virgen'!$B$6:$B$257,"&lt;="&amp;$B281)</f>
        <v>4.04</v>
      </c>
      <c r="BR281" s="8">
        <f>SUMIFS('Aceite Virgen'!BR$6:BR$257,'Aceite Virgen'!$A$6:$A$257,"&gt;="&amp;$A281,'Aceite Virgen'!$B$6:$B$257,"&lt;="&amp;$B281)</f>
        <v>0</v>
      </c>
      <c r="BV281" s="8">
        <f>SUMIFS('Aceite Virgen'!BV$6:BV$257,'Aceite Virgen'!$A$6:$A$257,"&gt;="&amp;$A281,'Aceite Virgen'!$B$6:$B$257,"&lt;="&amp;$B281)</f>
        <v>2.86</v>
      </c>
      <c r="BW281" s="8">
        <f>SUMIFS('Aceite Virgen'!BW$6:BW$257,'Aceite Virgen'!$A$6:$A$257,"&gt;="&amp;$A281,'Aceite Virgen'!$B$6:$B$257,"&lt;="&amp;$B281)</f>
        <v>4.84</v>
      </c>
      <c r="BX281" s="8">
        <f>SUMIFS('Aceite Virgen'!BX$6:BX$257,'Aceite Virgen'!$A$6:$A$257,"&gt;="&amp;$A281,'Aceite Virgen'!$B$6:$B$257,"&lt;="&amp;$B281)</f>
        <v>2.9499999999999997</v>
      </c>
      <c r="BY281" s="8">
        <f>SUMIFS('Aceite Virgen'!BY$6:BY$257,'Aceite Virgen'!$A$6:$A$257,"&gt;="&amp;$A281,'Aceite Virgen'!$B$6:$B$257,"&lt;="&amp;$B281)</f>
        <v>0</v>
      </c>
      <c r="CC281" s="8">
        <f>SUMIFS('Aceite Virgen'!CC$6:CC$257,'Aceite Virgen'!$A$6:$A$257,"&gt;="&amp;$A281,'Aceite Virgen'!$B$6:$B$257,"&lt;="&amp;$B281)</f>
        <v>3.33</v>
      </c>
      <c r="CD281" s="8">
        <f>SUMIFS('Aceite Virgen'!CD$6:CD$257,'Aceite Virgen'!$A$6:$A$257,"&gt;="&amp;$A281,'Aceite Virgen'!$B$6:$B$257,"&lt;="&amp;$B281)</f>
        <v>0</v>
      </c>
      <c r="CE281" s="8">
        <f>SUMIFS('Aceite Virgen'!CE$6:CE$257,'Aceite Virgen'!$A$6:$A$257,"&gt;="&amp;$A281,'Aceite Virgen'!$B$6:$B$257,"&lt;="&amp;$B281)</f>
        <v>3.95</v>
      </c>
      <c r="CF281" s="8">
        <f>SUMIFS('Aceite Virgen'!CF$6:CF$257,'Aceite Virgen'!$A$6:$A$257,"&gt;="&amp;$A281,'Aceite Virgen'!$B$6:$B$257,"&lt;="&amp;$B281)</f>
        <v>0</v>
      </c>
      <c r="CJ281" s="8">
        <f>SUMIFS('Aceite Virgen'!CJ$6:CJ$257,'Aceite Virgen'!$A$6:$A$257,"&gt;="&amp;$A281,'Aceite Virgen'!$B$6:$B$257,"&lt;="&amp;$B281)</f>
        <v>2.91</v>
      </c>
      <c r="CK281" s="8">
        <f>SUMIFS('Aceite Virgen'!CK$6:CK$257,'Aceite Virgen'!$A$6:$A$257,"&gt;="&amp;$A281,'Aceite Virgen'!$B$6:$B$257,"&lt;="&amp;$B281)</f>
        <v>0</v>
      </c>
      <c r="CL281" s="8">
        <f>SUMIFS('Aceite Virgen'!CL$6:CL$257,'Aceite Virgen'!$A$6:$A$257,"&gt;="&amp;$A281,'Aceite Virgen'!$B$6:$B$257,"&lt;="&amp;$B281)</f>
        <v>3.59</v>
      </c>
      <c r="CM281" s="8">
        <f>SUMIFS('Aceite Virgen'!CM$6:CM$257,'Aceite Virgen'!$A$6:$A$257,"&gt;="&amp;$A281,'Aceite Virgen'!$B$6:$B$257,"&lt;="&amp;$B281)</f>
        <v>0</v>
      </c>
      <c r="CQ281" s="8">
        <f>SUMIFS('Aceite Virgen'!CQ$6:CQ$257,'Aceite Virgen'!$A$6:$A$257,"&gt;="&amp;$A281,'Aceite Virgen'!$B$6:$B$257,"&lt;="&amp;$B281)</f>
        <v>7.07</v>
      </c>
      <c r="CR281" s="8">
        <f>SUMIFS('Aceite Virgen'!CR$6:CR$257,'Aceite Virgen'!$A$6:$A$257,"&gt;="&amp;$A281,'Aceite Virgen'!$B$6:$B$257,"&lt;="&amp;$B281)</f>
        <v>0</v>
      </c>
      <c r="CS281" s="8">
        <f>SUMIFS('Aceite Virgen'!CS$6:CS$257,'Aceite Virgen'!$A$6:$A$257,"&gt;="&amp;$A281,'Aceite Virgen'!$B$6:$B$257,"&lt;="&amp;$B281)</f>
        <v>8.9</v>
      </c>
      <c r="CT281" s="8">
        <f>SUMIFS('Aceite Virgen'!CT$6:CT$257,'Aceite Virgen'!$A$6:$A$257,"&gt;="&amp;$A281,'Aceite Virgen'!$B$6:$B$257,"&lt;="&amp;$B281)</f>
        <v>0</v>
      </c>
      <c r="CX281" s="8">
        <f>SUMIFS('Aceite Virgen'!CX$6:CX$257,'Aceite Virgen'!$A$6:$A$257,"&gt;="&amp;$A281,'Aceite Virgen'!$B$6:$B$257,"&lt;="&amp;$B281)</f>
        <v>5.48</v>
      </c>
      <c r="CY281" s="8">
        <f>SUMIFS('Aceite Virgen'!CY$6:CY$257,'Aceite Virgen'!$A$6:$A$257,"&gt;="&amp;$A281,'Aceite Virgen'!$B$6:$B$257,"&lt;="&amp;$B281)</f>
        <v>0</v>
      </c>
      <c r="CZ281" s="8">
        <f>SUMIFS('Aceite Virgen'!CZ$6:CZ$257,'Aceite Virgen'!$A$6:$A$257,"&gt;="&amp;$A281,'Aceite Virgen'!$B$6:$B$257,"&lt;="&amp;$B281)</f>
        <v>7.68</v>
      </c>
      <c r="DA281" s="8">
        <f>SUMIFS('Aceite Virgen'!DA$6:DA$257,'Aceite Virgen'!$A$6:$A$257,"&gt;="&amp;$A281,'Aceite Virgen'!$B$6:$B$257,"&lt;="&amp;$B281)</f>
        <v>0</v>
      </c>
      <c r="DE281" s="8">
        <f>SUMIFS('Aceite Virgen'!DE$6:DE$257,'Aceite Virgen'!$A$6:$A$257,"&gt;="&amp;$A281,'Aceite Virgen'!$B$6:$B$257,"&lt;="&amp;$B281)</f>
        <v>6.69</v>
      </c>
      <c r="DF281" s="8">
        <f>SUMIFS('Aceite Virgen'!DF$6:DF$257,'Aceite Virgen'!$A$6:$A$257,"&gt;="&amp;$A281,'Aceite Virgen'!$B$6:$B$257,"&lt;="&amp;$B281)</f>
        <v>0</v>
      </c>
      <c r="DG281" s="8">
        <f>SUMIFS('Aceite Virgen'!DG$6:DG$257,'Aceite Virgen'!$A$6:$A$257,"&gt;="&amp;$A281,'Aceite Virgen'!$B$6:$B$257,"&lt;="&amp;$B281)</f>
        <v>9.5399999999999991</v>
      </c>
      <c r="DH281" s="8">
        <f>SUMIFS('Aceite Virgen'!DH$6:DH$257,'Aceite Virgen'!$A$6:$A$257,"&gt;="&amp;$A281,'Aceite Virgen'!$B$6:$B$257,"&lt;="&amp;$B281)</f>
        <v>0</v>
      </c>
      <c r="DL281" s="8">
        <f>SUMIFS('Aceite Virgen'!DL$6:DL$257,'Aceite Virgen'!$A$6:$A$257,"&gt;="&amp;$A281,'Aceite Virgen'!$B$6:$B$257,"&lt;="&amp;$B281)</f>
        <v>5.29</v>
      </c>
      <c r="DM281" s="8">
        <f>SUMIFS('Aceite Virgen'!DM$6:DM$257,'Aceite Virgen'!$A$6:$A$257,"&gt;="&amp;$A281,'Aceite Virgen'!$B$6:$B$257,"&lt;="&amp;$B281)</f>
        <v>0</v>
      </c>
      <c r="DN281" s="8">
        <f>SUMIFS('Aceite Virgen'!DN$6:DN$257,'Aceite Virgen'!$A$6:$A$257,"&gt;="&amp;$A281,'Aceite Virgen'!$B$6:$B$257,"&lt;="&amp;$B281)</f>
        <v>7.34</v>
      </c>
      <c r="DO281" s="8">
        <f>SUMIFS('Aceite Virgen'!DO$6:DO$257,'Aceite Virgen'!$A$6:$A$257,"&gt;="&amp;$A281,'Aceite Virgen'!$B$6:$B$257,"&lt;="&amp;$B281)</f>
        <v>0</v>
      </c>
    </row>
    <row r="282" spans="1:119" x14ac:dyDescent="0.3">
      <c r="A282" s="14">
        <f>'TAM Aceite Virgen'!B30</f>
        <v>4.8</v>
      </c>
      <c r="B282" s="14">
        <f>'TAM Aceite Virgen'!C30</f>
        <v>4.9000000000000004</v>
      </c>
      <c r="C282" s="14"/>
      <c r="D282" s="8">
        <f>SUMIFS('Aceite Virgen'!D$6:D$257,'Aceite Virgen'!$A$6:$A$257,"&gt;="&amp;$A282,'Aceite Virgen'!$B$6:$B$257,"&lt;="&amp;$B282)</f>
        <v>0.28999999999999998</v>
      </c>
      <c r="E282" s="8">
        <f>SUMIFS('Aceite Virgen'!E$6:E$257,'Aceite Virgen'!$A$6:$A$257,"&gt;="&amp;$A282,'Aceite Virgen'!$B$6:$B$257,"&lt;="&amp;$B282)</f>
        <v>0</v>
      </c>
      <c r="F282" s="8">
        <f>SUMIFS('Aceite Virgen'!F$6:F$257,'Aceite Virgen'!$A$6:$A$257,"&gt;="&amp;$A282,'Aceite Virgen'!$B$6:$B$257,"&lt;="&amp;$B282)</f>
        <v>0.39</v>
      </c>
      <c r="G282" s="8">
        <f>SUMIFS('Aceite Virgen'!G$6:G$257,'Aceite Virgen'!$A$6:$A$257,"&gt;="&amp;$A282,'Aceite Virgen'!$B$6:$B$257,"&lt;="&amp;$B282)</f>
        <v>0</v>
      </c>
      <c r="H282" s="14"/>
      <c r="I282" s="14"/>
      <c r="J282" s="14"/>
      <c r="K282" s="8">
        <f>SUMIFS('Aceite Virgen'!K$6:K$257,'Aceite Virgen'!$A$6:$A$257,"&gt;="&amp;$A282,'Aceite Virgen'!$B$6:$B$257,"&lt;="&amp;$B282)</f>
        <v>0</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0</v>
      </c>
      <c r="O282" s="14"/>
      <c r="P282" s="14"/>
      <c r="Q282" s="14"/>
      <c r="R282" s="8">
        <f>SUMIFS('Aceite Virgen'!R$6:R$257,'Aceite Virgen'!$A$6:$A$257,"&gt;="&amp;$A282,'Aceite Virgen'!$B$6:$B$257,"&lt;="&amp;$B282)</f>
        <v>0</v>
      </c>
      <c r="S282" s="8">
        <f>SUMIFS('Aceite Virgen'!S$6:S$257,'Aceite Virgen'!$A$6:$A$257,"&gt;="&amp;$A282,'Aceite Virgen'!$B$6:$B$257,"&lt;="&amp;$B282)</f>
        <v>0</v>
      </c>
      <c r="T282" s="8">
        <f>SUMIFS('Aceite Virgen'!T$6:T$257,'Aceite Virgen'!$A$6:$A$257,"&gt;="&amp;$A282,'Aceite Virgen'!$B$6:$B$257,"&lt;="&amp;$B282)</f>
        <v>0</v>
      </c>
      <c r="U282" s="8">
        <f>SUMIFS('Aceite Virgen'!U$6:U$257,'Aceite Virgen'!$A$6:$A$257,"&gt;="&amp;$A282,'Aceite Virgen'!$B$6:$B$257,"&lt;="&amp;$B282)</f>
        <v>0</v>
      </c>
      <c r="V282" s="14"/>
      <c r="W282" s="14"/>
      <c r="X282" s="14"/>
      <c r="Y282" s="8">
        <f>SUMIFS('Aceite Virgen'!Y$6:Y$257,'Aceite Virgen'!$A$6:$A$257,"&gt;="&amp;$A282,'Aceite Virgen'!$B$6:$B$257,"&lt;="&amp;$B282)</f>
        <v>0.16</v>
      </c>
      <c r="Z282" s="8">
        <f>SUMIFS('Aceite Virgen'!Z$6:Z$257,'Aceite Virgen'!$A$6:$A$257,"&gt;="&amp;$A282,'Aceite Virgen'!$B$6:$B$257,"&lt;="&amp;$B282)</f>
        <v>0</v>
      </c>
      <c r="AA282" s="8">
        <f>SUMIFS('Aceite Virgen'!AA$6:AA$257,'Aceite Virgen'!$A$6:$A$257,"&gt;="&amp;$A282,'Aceite Virgen'!$B$6:$B$257,"&lt;="&amp;$B282)</f>
        <v>0.24</v>
      </c>
      <c r="AB282" s="8">
        <f>SUMIFS('Aceite Virgen'!AB$6:AB$257,'Aceite Virgen'!$A$6:$A$257,"&gt;="&amp;$A282,'Aceite Virgen'!$B$6:$B$257,"&lt;="&amp;$B282)</f>
        <v>0</v>
      </c>
      <c r="AC282" s="14"/>
      <c r="AD282" s="14"/>
      <c r="AE282" s="14"/>
      <c r="AF282" s="8">
        <f>SUMIFS('Aceite Virgen'!AF$6:AF$257,'Aceite Virgen'!$A$6:$A$257,"&gt;="&amp;$A282,'Aceite Virgen'!$B$6:$B$257,"&lt;="&amp;$B282)</f>
        <v>0.26</v>
      </c>
      <c r="AG282" s="8">
        <f>SUMIFS('Aceite Virgen'!AG$6:AG$257,'Aceite Virgen'!$A$6:$A$257,"&gt;="&amp;$A282,'Aceite Virgen'!$B$6:$B$257,"&lt;="&amp;$B282)</f>
        <v>0</v>
      </c>
      <c r="AH282" s="8">
        <f>SUMIFS('Aceite Virgen'!AH$6:AH$257,'Aceite Virgen'!$A$6:$A$257,"&gt;="&amp;$A282,'Aceite Virgen'!$B$6:$B$257,"&lt;="&amp;$B282)</f>
        <v>0.31</v>
      </c>
      <c r="AI282" s="8">
        <f>SUMIFS('Aceite Virgen'!AI$6:AI$257,'Aceite Virgen'!$A$6:$A$257,"&gt;="&amp;$A282,'Aceite Virgen'!$B$6:$B$257,"&lt;="&amp;$B282)</f>
        <v>0</v>
      </c>
      <c r="AJ282" s="14"/>
      <c r="AK282" s="14"/>
      <c r="AL282" s="14"/>
      <c r="AM282" s="8">
        <f>SUMIFS('Aceite Virgen'!AM$6:AM$257,'Aceite Virgen'!$A$6:$A$257,"&gt;="&amp;$A282,'Aceite Virgen'!$B$6:$B$257,"&lt;="&amp;$B282)</f>
        <v>0.5</v>
      </c>
      <c r="AN282" s="8">
        <f>SUMIFS('Aceite Virgen'!AN$6:AN$257,'Aceite Virgen'!$A$6:$A$257,"&gt;="&amp;$A282,'Aceite Virgen'!$B$6:$B$257,"&lt;="&amp;$B282)</f>
        <v>0</v>
      </c>
      <c r="AO282" s="8">
        <f>SUMIFS('Aceite Virgen'!AO$6:AO$257,'Aceite Virgen'!$A$6:$A$257,"&gt;="&amp;$A282,'Aceite Virgen'!$B$6:$B$257,"&lt;="&amp;$B282)</f>
        <v>0.61</v>
      </c>
      <c r="AP282" s="8">
        <f>SUMIFS('Aceite Virgen'!AP$6:AP$257,'Aceite Virgen'!$A$6:$A$257,"&gt;="&amp;$A282,'Aceite Virgen'!$B$6:$B$257,"&lt;="&amp;$B282)</f>
        <v>0</v>
      </c>
      <c r="AQ282" s="14"/>
      <c r="AR282" s="14"/>
      <c r="AT282" s="8">
        <f>SUMIFS('Aceite Virgen'!AT$6:AT$257,'Aceite Virgen'!$A$6:$A$257,"&gt;="&amp;$A282,'Aceite Virgen'!$B$6:$B$257,"&lt;="&amp;$B282)</f>
        <v>0.16</v>
      </c>
      <c r="AU282" s="8">
        <f>SUMIFS('Aceite Virgen'!AU$6:AU$257,'Aceite Virgen'!$A$6:$A$257,"&gt;="&amp;$A282,'Aceite Virgen'!$B$6:$B$257,"&lt;="&amp;$B282)</f>
        <v>0</v>
      </c>
      <c r="AV282" s="8">
        <f>SUMIFS('Aceite Virgen'!AV$6:AV$257,'Aceite Virgen'!$A$6:$A$257,"&gt;="&amp;$A282,'Aceite Virgen'!$B$6:$B$257,"&lt;="&amp;$B282)</f>
        <v>0.19</v>
      </c>
      <c r="AW282" s="8">
        <f>SUMIFS('Aceite Virgen'!AW$6:AW$257,'Aceite Virgen'!$A$6:$A$257,"&gt;="&amp;$A282,'Aceite Virgen'!$B$6:$B$257,"&lt;="&amp;$B282)</f>
        <v>0</v>
      </c>
      <c r="BA282" s="8">
        <f>SUMIFS('Aceite Virgen'!BA$6:BA$257,'Aceite Virgen'!$A$6:$A$257,"&gt;="&amp;A282,'Aceite Virgen'!$B$6:$B$257,"&lt;="&amp;B282)</f>
        <v>0.88</v>
      </c>
      <c r="BB282" s="8">
        <f>SUMIFS('Aceite Virgen'!BB$6:BB$257,'Aceite Virgen'!$A$6:$A$257,"&gt;="&amp;$A282,'Aceite Virgen'!$B$6:$B$257,"&lt;="&amp;$B282)</f>
        <v>0</v>
      </c>
      <c r="BC282" s="8">
        <f>SUMIFS('Aceite Virgen'!BC$6:BC$257,'Aceite Virgen'!$A$6:$A$257,"&gt;="&amp;$A282,'Aceite Virgen'!$B$6:$B$257,"&lt;="&amp;$B282)</f>
        <v>1.05</v>
      </c>
      <c r="BD282" s="8">
        <f>SUMIFS('Aceite Virgen'!BD$6:BD$257,'Aceite Virgen'!$A$6:$A$257,"&gt;="&amp;$A282,'Aceite Virgen'!$B$6:$B$257,"&lt;="&amp;$B282)</f>
        <v>0</v>
      </c>
      <c r="BH282" s="8">
        <f>SUMIFS('Aceite Virgen'!BH$6:BH$257,'Aceite Virgen'!$A$6:$A$257,"&gt;="&amp;$A282,'Aceite Virgen'!$B$6:$B$257,"&lt;="&amp;$B282)</f>
        <v>0</v>
      </c>
      <c r="BI282" s="8">
        <f>SUMIFS('Aceite Virgen'!BI$6:BI$257,'Aceite Virgen'!$A$6:$A$257,"&gt;="&amp;$A282,'Aceite Virgen'!$B$6:$B$257,"&lt;="&amp;$B282)</f>
        <v>0</v>
      </c>
      <c r="BJ282" s="8">
        <f>SUMIFS('Aceite Virgen'!BJ$6:BJ$257,'Aceite Virgen'!$A$6:$A$257,"&gt;="&amp;$A282,'Aceite Virgen'!$B$6:$B$257,"&lt;="&amp;$B282)</f>
        <v>0</v>
      </c>
      <c r="BK282" s="8">
        <f>SUMIFS('Aceite Virgen'!BK$6:BK$257,'Aceite Virgen'!$A$6:$A$257,"&gt;="&amp;$A282,'Aceite Virgen'!$B$6:$B$257,"&lt;="&amp;$B282)</f>
        <v>0</v>
      </c>
      <c r="BO282" s="8">
        <f>SUMIFS('Aceite Virgen'!BO$6:BO$257,'Aceite Virgen'!$A$6:$A$257,"&gt;="&amp;$A282,'Aceite Virgen'!$B$6:$B$257,"&lt;="&amp;$B282)</f>
        <v>0.32</v>
      </c>
      <c r="BP282" s="8">
        <f>SUMIFS('Aceite Virgen'!BP$6:BP$257,'Aceite Virgen'!$A$6:$A$257,"&gt;="&amp;$A282,'Aceite Virgen'!$B$6:$B$257,"&lt;="&amp;$B282)</f>
        <v>0.83</v>
      </c>
      <c r="BQ282" s="8">
        <f>SUMIFS('Aceite Virgen'!BQ$6:BQ$257,'Aceite Virgen'!$A$6:$A$257,"&gt;="&amp;$A282,'Aceite Virgen'!$B$6:$B$257,"&lt;="&amp;$B282)</f>
        <v>0.31</v>
      </c>
      <c r="BR282" s="8">
        <f>SUMIFS('Aceite Virgen'!BR$6:BR$257,'Aceite Virgen'!$A$6:$A$257,"&gt;="&amp;$A282,'Aceite Virgen'!$B$6:$B$257,"&lt;="&amp;$B282)</f>
        <v>0</v>
      </c>
      <c r="BV282" s="8">
        <f>SUMIFS('Aceite Virgen'!BV$6:BV$257,'Aceite Virgen'!$A$6:$A$257,"&gt;="&amp;$A282,'Aceite Virgen'!$B$6:$B$257,"&lt;="&amp;$B282)</f>
        <v>0.26</v>
      </c>
      <c r="BW282" s="8">
        <f>SUMIFS('Aceite Virgen'!BW$6:BW$257,'Aceite Virgen'!$A$6:$A$257,"&gt;="&amp;$A282,'Aceite Virgen'!$B$6:$B$257,"&lt;="&amp;$B282)</f>
        <v>2.67</v>
      </c>
      <c r="BX282" s="8">
        <f>SUMIFS('Aceite Virgen'!BX$6:BX$257,'Aceite Virgen'!$A$6:$A$257,"&gt;="&amp;$A282,'Aceite Virgen'!$B$6:$B$257,"&lt;="&amp;$B282)</f>
        <v>0</v>
      </c>
      <c r="BY282" s="8">
        <f>SUMIFS('Aceite Virgen'!BY$6:BY$257,'Aceite Virgen'!$A$6:$A$257,"&gt;="&amp;$A282,'Aceite Virgen'!$B$6:$B$257,"&lt;="&amp;$B282)</f>
        <v>0</v>
      </c>
      <c r="CC282" s="8">
        <f>SUMIFS('Aceite Virgen'!CC$6:CC$257,'Aceite Virgen'!$A$6:$A$257,"&gt;="&amp;$A282,'Aceite Virgen'!$B$6:$B$257,"&lt;="&amp;$B282)</f>
        <v>0.4</v>
      </c>
      <c r="CD282" s="8">
        <f>SUMIFS('Aceite Virgen'!CD$6:CD$257,'Aceite Virgen'!$A$6:$A$257,"&gt;="&amp;$A282,'Aceite Virgen'!$B$6:$B$257,"&lt;="&amp;$B282)</f>
        <v>2.86</v>
      </c>
      <c r="CE282" s="8">
        <f>SUMIFS('Aceite Virgen'!CE$6:CE$257,'Aceite Virgen'!$A$6:$A$257,"&gt;="&amp;$A282,'Aceite Virgen'!$B$6:$B$257,"&lt;="&amp;$B282)</f>
        <v>0</v>
      </c>
      <c r="CF282" s="8">
        <f>SUMIFS('Aceite Virgen'!CF$6:CF$257,'Aceite Virgen'!$A$6:$A$257,"&gt;="&amp;$A282,'Aceite Virgen'!$B$6:$B$257,"&lt;="&amp;$B282)</f>
        <v>0</v>
      </c>
      <c r="CJ282" s="8">
        <f>SUMIFS('Aceite Virgen'!CJ$6:CJ$257,'Aceite Virgen'!$A$6:$A$257,"&gt;="&amp;$A282,'Aceite Virgen'!$B$6:$B$257,"&lt;="&amp;$B282)</f>
        <v>0.34</v>
      </c>
      <c r="CK282" s="8">
        <f>SUMIFS('Aceite Virgen'!CK$6:CK$257,'Aceite Virgen'!$A$6:$A$257,"&gt;="&amp;$A282,'Aceite Virgen'!$B$6:$B$257,"&lt;="&amp;$B282)</f>
        <v>0</v>
      </c>
      <c r="CL282" s="8">
        <f>SUMIFS('Aceite Virgen'!CL$6:CL$257,'Aceite Virgen'!$A$6:$A$257,"&gt;="&amp;$A282,'Aceite Virgen'!$B$6:$B$257,"&lt;="&amp;$B282)</f>
        <v>0.42</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v>
      </c>
      <c r="DF282" s="8">
        <f>SUMIFS('Aceite Virgen'!DF$6:DF$257,'Aceite Virgen'!$A$6:$A$257,"&gt;="&amp;$A282,'Aceite Virgen'!$B$6:$B$257,"&lt;="&amp;$B282)</f>
        <v>0</v>
      </c>
      <c r="DG282" s="8">
        <f>SUMIFS('Aceite Virgen'!DG$6:DG$257,'Aceite Virgen'!$A$6:$A$257,"&gt;="&amp;$A282,'Aceite Virgen'!$B$6:$B$257,"&lt;="&amp;$B282)</f>
        <v>0</v>
      </c>
      <c r="DH282" s="8">
        <f>SUMIFS('Aceite Virgen'!DH$6:DH$257,'Aceite Virgen'!$A$6:$A$257,"&gt;="&amp;$A282,'Aceite Virgen'!$B$6:$B$257,"&lt;="&amp;$B282)</f>
        <v>0</v>
      </c>
      <c r="DL282" s="8">
        <f>SUMIFS('Aceite Virgen'!DL$6:DL$257,'Aceite Virgen'!$A$6:$A$257,"&gt;="&amp;$A282,'Aceite Virgen'!$B$6:$B$257,"&lt;="&amp;$B282)</f>
        <v>0</v>
      </c>
      <c r="DM282" s="8">
        <f>SUMIFS('Aceite Virgen'!DM$6:DM$257,'Aceite Virgen'!$A$6:$A$257,"&gt;="&amp;$A282,'Aceite Virgen'!$B$6:$B$257,"&lt;="&amp;$B282)</f>
        <v>0</v>
      </c>
      <c r="DN282" s="8">
        <f>SUMIFS('Aceite Virgen'!DN$6:DN$257,'Aceite Virgen'!$A$6:$A$257,"&gt;="&amp;$A282,'Aceite Virgen'!$B$6:$B$257,"&lt;="&amp;$B282)</f>
        <v>0</v>
      </c>
      <c r="DO282" s="8">
        <f>SUMIFS('Aceite Virgen'!DO$6:DO$257,'Aceite Virgen'!$A$6:$A$257,"&gt;="&amp;$A282,'Aceite Virgen'!$B$6:$B$257,"&lt;="&amp;$B282)</f>
        <v>0</v>
      </c>
    </row>
    <row r="283" spans="1:119" x14ac:dyDescent="0.3">
      <c r="A283" s="14">
        <f>'TAM Aceite Virgen'!B31</f>
        <v>4.9000000000000004</v>
      </c>
      <c r="B283" s="14">
        <f>'TAM Aceite Virgen'!C31</f>
        <v>5</v>
      </c>
      <c r="C283" s="14"/>
      <c r="D283" s="8">
        <f>SUMIFS('Aceite Virgen'!D$6:D$257,'Aceite Virgen'!$A$6:$A$257,"&gt;="&amp;$A283,'Aceite Virgen'!$B$6:$B$257,"&lt;="&amp;$B283)</f>
        <v>0.82000000000000006</v>
      </c>
      <c r="E283" s="8">
        <f>SUMIFS('Aceite Virgen'!E$6:E$257,'Aceite Virgen'!$A$6:$A$257,"&gt;="&amp;$A283,'Aceite Virgen'!$B$6:$B$257,"&lt;="&amp;$B283)</f>
        <v>0.83</v>
      </c>
      <c r="F283" s="8">
        <f>SUMIFS('Aceite Virgen'!F$6:F$257,'Aceite Virgen'!$A$6:$A$257,"&gt;="&amp;$A283,'Aceite Virgen'!$B$6:$B$257,"&lt;="&amp;$B283)</f>
        <v>0.96</v>
      </c>
      <c r="G283" s="8">
        <f>SUMIFS('Aceite Virgen'!G$6:G$257,'Aceite Virgen'!$A$6:$A$257,"&gt;="&amp;$A283,'Aceite Virgen'!$B$6:$B$257,"&lt;="&amp;$B283)</f>
        <v>0</v>
      </c>
      <c r="H283" s="14"/>
      <c r="I283" s="14"/>
      <c r="J283" s="14"/>
      <c r="K283" s="8">
        <f>SUMIFS('Aceite Virgen'!K$6:K$257,'Aceite Virgen'!$A$6:$A$257,"&gt;="&amp;$A283,'Aceite Virgen'!$B$6:$B$257,"&lt;="&amp;$B283)</f>
        <v>0.47</v>
      </c>
      <c r="L283" s="8">
        <f>SUMIFS('Aceite Virgen'!L$6:L$257,'Aceite Virgen'!$A$6:$A$257,"&gt;="&amp;$A283,'Aceite Virgen'!$B$6:$B$257,"&lt;="&amp;$B283)</f>
        <v>2.33</v>
      </c>
      <c r="M283" s="8">
        <f>SUMIFS('Aceite Virgen'!M$6:M$257,'Aceite Virgen'!$A$6:$A$257,"&gt;="&amp;$A283,'Aceite Virgen'!$B$6:$B$257,"&lt;="&amp;$B283)</f>
        <v>0</v>
      </c>
      <c r="N283" s="8">
        <f>SUMIFS('Aceite Virgen'!N$6:N$257,'Aceite Virgen'!$A$6:$A$257,"&gt;="&amp;$A283,'Aceite Virgen'!$B$6:$B$257,"&lt;="&amp;$B283)</f>
        <v>0</v>
      </c>
      <c r="O283" s="14"/>
      <c r="P283" s="14"/>
      <c r="Q283" s="14"/>
      <c r="R283" s="8">
        <f>SUMIFS('Aceite Virgen'!R$6:R$257,'Aceite Virgen'!$A$6:$A$257,"&gt;="&amp;$A283,'Aceite Virgen'!$B$6:$B$257,"&lt;="&amp;$B283)</f>
        <v>1.78</v>
      </c>
      <c r="S283" s="8">
        <f>SUMIFS('Aceite Virgen'!S$6:S$257,'Aceite Virgen'!$A$6:$A$257,"&gt;="&amp;$A283,'Aceite Virgen'!$B$6:$B$257,"&lt;="&amp;$B283)</f>
        <v>1.1200000000000001</v>
      </c>
      <c r="T283" s="8">
        <f>SUMIFS('Aceite Virgen'!T$6:T$257,'Aceite Virgen'!$A$6:$A$257,"&gt;="&amp;$A283,'Aceite Virgen'!$B$6:$B$257,"&lt;="&amp;$B283)</f>
        <v>1.89</v>
      </c>
      <c r="U283" s="8">
        <f>SUMIFS('Aceite Virgen'!U$6:U$257,'Aceite Virgen'!$A$6:$A$257,"&gt;="&amp;$A283,'Aceite Virgen'!$B$6:$B$257,"&lt;="&amp;$B283)</f>
        <v>0</v>
      </c>
      <c r="V283" s="14"/>
      <c r="W283" s="14"/>
      <c r="X283" s="14"/>
      <c r="Y283" s="8">
        <f>SUMIFS('Aceite Virgen'!Y$6:Y$257,'Aceite Virgen'!$A$6:$A$257,"&gt;="&amp;$A283,'Aceite Virgen'!$B$6:$B$257,"&lt;="&amp;$B283)</f>
        <v>0.94000000000000006</v>
      </c>
      <c r="Z283" s="8">
        <f>SUMIFS('Aceite Virgen'!Z$6:Z$257,'Aceite Virgen'!$A$6:$A$257,"&gt;="&amp;$A283,'Aceite Virgen'!$B$6:$B$257,"&lt;="&amp;$B283)</f>
        <v>0</v>
      </c>
      <c r="AA283" s="8">
        <f>SUMIFS('Aceite Virgen'!AA$6:AA$257,'Aceite Virgen'!$A$6:$A$257,"&gt;="&amp;$A283,'Aceite Virgen'!$B$6:$B$257,"&lt;="&amp;$B283)</f>
        <v>0.69</v>
      </c>
      <c r="AB283" s="8">
        <f>SUMIFS('Aceite Virgen'!AB$6:AB$257,'Aceite Virgen'!$A$6:$A$257,"&gt;="&amp;$A283,'Aceite Virgen'!$B$6:$B$257,"&lt;="&amp;$B283)</f>
        <v>0</v>
      </c>
      <c r="AC283" s="14"/>
      <c r="AD283" s="14"/>
      <c r="AE283" s="14"/>
      <c r="AF283" s="8">
        <f>SUMIFS('Aceite Virgen'!AF$6:AF$257,'Aceite Virgen'!$A$6:$A$257,"&gt;="&amp;$A283,'Aceite Virgen'!$B$6:$B$257,"&lt;="&amp;$B283)</f>
        <v>2.1</v>
      </c>
      <c r="AG283" s="8">
        <f>SUMIFS('Aceite Virgen'!AG$6:AG$257,'Aceite Virgen'!$A$6:$A$257,"&gt;="&amp;$A283,'Aceite Virgen'!$B$6:$B$257,"&lt;="&amp;$B283)</f>
        <v>3.57</v>
      </c>
      <c r="AH283" s="8">
        <f>SUMIFS('Aceite Virgen'!AH$6:AH$257,'Aceite Virgen'!$A$6:$A$257,"&gt;="&amp;$A283,'Aceite Virgen'!$B$6:$B$257,"&lt;="&amp;$B283)</f>
        <v>1.4700000000000002</v>
      </c>
      <c r="AI283" s="8">
        <f>SUMIFS('Aceite Virgen'!AI$6:AI$257,'Aceite Virgen'!$A$6:$A$257,"&gt;="&amp;$A283,'Aceite Virgen'!$B$6:$B$257,"&lt;="&amp;$B283)</f>
        <v>6.23</v>
      </c>
      <c r="AJ283" s="14"/>
      <c r="AK283" s="14"/>
      <c r="AL283" s="14"/>
      <c r="AM283" s="8">
        <f>SUMIFS('Aceite Virgen'!AM$6:AM$257,'Aceite Virgen'!$A$6:$A$257,"&gt;="&amp;$A283,'Aceite Virgen'!$B$6:$B$257,"&lt;="&amp;$B283)</f>
        <v>0.76</v>
      </c>
      <c r="AN283" s="8">
        <f>SUMIFS('Aceite Virgen'!AN$6:AN$257,'Aceite Virgen'!$A$6:$A$257,"&gt;="&amp;$A283,'Aceite Virgen'!$B$6:$B$257,"&lt;="&amp;$B283)</f>
        <v>5.14</v>
      </c>
      <c r="AO283" s="8">
        <f>SUMIFS('Aceite Virgen'!AO$6:AO$257,'Aceite Virgen'!$A$6:$A$257,"&gt;="&amp;$A283,'Aceite Virgen'!$B$6:$B$257,"&lt;="&amp;$B283)</f>
        <v>0.17</v>
      </c>
      <c r="AP283" s="8">
        <f>SUMIFS('Aceite Virgen'!AP$6:AP$257,'Aceite Virgen'!$A$6:$A$257,"&gt;="&amp;$A283,'Aceite Virgen'!$B$6:$B$257,"&lt;="&amp;$B283)</f>
        <v>1.67</v>
      </c>
      <c r="AQ283" s="14"/>
      <c r="AR283" s="14"/>
      <c r="AT283" s="8">
        <f>SUMIFS('Aceite Virgen'!AT$6:AT$257,'Aceite Virgen'!$A$6:$A$257,"&gt;="&amp;$A283,'Aceite Virgen'!$B$6:$B$257,"&lt;="&amp;$B283)</f>
        <v>0.16</v>
      </c>
      <c r="AU283" s="8">
        <f>SUMIFS('Aceite Virgen'!AU$6:AU$257,'Aceite Virgen'!$A$6:$A$257,"&gt;="&amp;$A283,'Aceite Virgen'!$B$6:$B$257,"&lt;="&amp;$B283)</f>
        <v>1.1499999999999999</v>
      </c>
      <c r="AV283" s="8">
        <f>SUMIFS('Aceite Virgen'!AV$6:AV$257,'Aceite Virgen'!$A$6:$A$257,"&gt;="&amp;$A283,'Aceite Virgen'!$B$6:$B$257,"&lt;="&amp;$B283)</f>
        <v>0</v>
      </c>
      <c r="AW283" s="8">
        <f>SUMIFS('Aceite Virgen'!AW$6:AW$257,'Aceite Virgen'!$A$6:$A$257,"&gt;="&amp;$A283,'Aceite Virgen'!$B$6:$B$257,"&lt;="&amp;$B283)</f>
        <v>0</v>
      </c>
      <c r="BA283" s="8">
        <f>SUMIFS('Aceite Virgen'!BA$6:BA$257,'Aceite Virgen'!$A$6:$A$257,"&gt;="&amp;A283,'Aceite Virgen'!$B$6:$B$257,"&lt;="&amp;B283)</f>
        <v>0.05</v>
      </c>
      <c r="BB283" s="8">
        <f>SUMIFS('Aceite Virgen'!BB$6:BB$257,'Aceite Virgen'!$A$6:$A$257,"&gt;="&amp;$A283,'Aceite Virgen'!$B$6:$B$257,"&lt;="&amp;$B283)</f>
        <v>0.46</v>
      </c>
      <c r="BC283" s="8">
        <f>SUMIFS('Aceite Virgen'!BC$6:BC$257,'Aceite Virgen'!$A$6:$A$257,"&gt;="&amp;$A283,'Aceite Virgen'!$B$6:$B$257,"&lt;="&amp;$B283)</f>
        <v>0</v>
      </c>
      <c r="BD283" s="8">
        <f>SUMIFS('Aceite Virgen'!BD$6:BD$257,'Aceite Virgen'!$A$6:$A$257,"&gt;="&amp;$A283,'Aceite Virgen'!$B$6:$B$257,"&lt;="&amp;$B283)</f>
        <v>0</v>
      </c>
      <c r="BH283" s="8">
        <f>SUMIFS('Aceite Virgen'!BH$6:BH$257,'Aceite Virgen'!$A$6:$A$257,"&gt;="&amp;$A283,'Aceite Virgen'!$B$6:$B$257,"&lt;="&amp;$B283)</f>
        <v>0.14000000000000001</v>
      </c>
      <c r="BI283" s="8">
        <f>SUMIFS('Aceite Virgen'!BI$6:BI$257,'Aceite Virgen'!$A$6:$A$257,"&gt;="&amp;$A283,'Aceite Virgen'!$B$6:$B$257,"&lt;="&amp;$B283)</f>
        <v>0</v>
      </c>
      <c r="BJ283" s="8">
        <f>SUMIFS('Aceite Virgen'!BJ$6:BJ$257,'Aceite Virgen'!$A$6:$A$257,"&gt;="&amp;$A283,'Aceite Virgen'!$B$6:$B$257,"&lt;="&amp;$B283)</f>
        <v>0.16</v>
      </c>
      <c r="BK283" s="8">
        <f>SUMIFS('Aceite Virgen'!BK$6:BK$257,'Aceite Virgen'!$A$6:$A$257,"&gt;="&amp;$A283,'Aceite Virgen'!$B$6:$B$257,"&lt;="&amp;$B283)</f>
        <v>0</v>
      </c>
      <c r="BO283" s="8">
        <f>SUMIFS('Aceite Virgen'!BO$6:BO$257,'Aceite Virgen'!$A$6:$A$257,"&gt;="&amp;$A283,'Aceite Virgen'!$B$6:$B$257,"&lt;="&amp;$B283)</f>
        <v>0.21000000000000002</v>
      </c>
      <c r="BP283" s="8">
        <f>SUMIFS('Aceite Virgen'!BP$6:BP$257,'Aceite Virgen'!$A$6:$A$257,"&gt;="&amp;$A283,'Aceite Virgen'!$B$6:$B$257,"&lt;="&amp;$B283)</f>
        <v>0</v>
      </c>
      <c r="BQ283" s="8">
        <f>SUMIFS('Aceite Virgen'!BQ$6:BQ$257,'Aceite Virgen'!$A$6:$A$257,"&gt;="&amp;$A283,'Aceite Virgen'!$B$6:$B$257,"&lt;="&amp;$B283)</f>
        <v>0.12</v>
      </c>
      <c r="BR283" s="8">
        <f>SUMIFS('Aceite Virgen'!BR$6:BR$257,'Aceite Virgen'!$A$6:$A$257,"&gt;="&amp;$A283,'Aceite Virgen'!$B$6:$B$257,"&lt;="&amp;$B283)</f>
        <v>0</v>
      </c>
      <c r="BV283" s="8">
        <f>SUMIFS('Aceite Virgen'!BV$6:BV$257,'Aceite Virgen'!$A$6:$A$257,"&gt;="&amp;$A283,'Aceite Virgen'!$B$6:$B$257,"&lt;="&amp;$B283)</f>
        <v>0.38</v>
      </c>
      <c r="BW283" s="8">
        <f>SUMIFS('Aceite Virgen'!BW$6:BW$257,'Aceite Virgen'!$A$6:$A$257,"&gt;="&amp;$A283,'Aceite Virgen'!$B$6:$B$257,"&lt;="&amp;$B283)</f>
        <v>3.94</v>
      </c>
      <c r="BX283" s="8">
        <f>SUMIFS('Aceite Virgen'!BX$6:BX$257,'Aceite Virgen'!$A$6:$A$257,"&gt;="&amp;$A283,'Aceite Virgen'!$B$6:$B$257,"&lt;="&amp;$B283)</f>
        <v>0</v>
      </c>
      <c r="BY283" s="8">
        <f>SUMIFS('Aceite Virgen'!BY$6:BY$257,'Aceite Virgen'!$A$6:$A$257,"&gt;="&amp;$A283,'Aceite Virgen'!$B$6:$B$257,"&lt;="&amp;$B283)</f>
        <v>0</v>
      </c>
      <c r="CC283" s="8">
        <f>SUMIFS('Aceite Virgen'!CC$6:CC$257,'Aceite Virgen'!$A$6:$A$257,"&gt;="&amp;$A283,'Aceite Virgen'!$B$6:$B$257,"&lt;="&amp;$B283)</f>
        <v>0</v>
      </c>
      <c r="CD283" s="8">
        <f>SUMIFS('Aceite Virgen'!CD$6:CD$257,'Aceite Virgen'!$A$6:$A$257,"&gt;="&amp;$A283,'Aceite Virgen'!$B$6:$B$257,"&lt;="&amp;$B283)</f>
        <v>0</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0.61</v>
      </c>
      <c r="CK283" s="8">
        <f>SUMIFS('Aceite Virgen'!CK$6:CK$257,'Aceite Virgen'!$A$6:$A$257,"&gt;="&amp;$A283,'Aceite Virgen'!$B$6:$B$257,"&lt;="&amp;$B283)</f>
        <v>5.76</v>
      </c>
      <c r="CL283" s="8">
        <f>SUMIFS('Aceite Virgen'!CL$6:CL$257,'Aceite Virgen'!$A$6:$A$257,"&gt;="&amp;$A283,'Aceite Virgen'!$B$6:$B$257,"&lt;="&amp;$B283)</f>
        <v>0.11</v>
      </c>
      <c r="CM283" s="8">
        <f>SUMIFS('Aceite Virgen'!CM$6:CM$257,'Aceite Virgen'!$A$6:$A$257,"&gt;="&amp;$A283,'Aceite Virgen'!$B$6:$B$257,"&lt;="&amp;$B283)</f>
        <v>0</v>
      </c>
      <c r="CQ283" s="8">
        <f>SUMIFS('Aceite Virgen'!CQ$6:CQ$257,'Aceite Virgen'!$A$6:$A$257,"&gt;="&amp;$A283,'Aceite Virgen'!$B$6:$B$257,"&lt;="&amp;$B283)</f>
        <v>0.21</v>
      </c>
      <c r="CR283" s="8">
        <f>SUMIFS('Aceite Virgen'!CR$6:CR$257,'Aceite Virgen'!$A$6:$A$257,"&gt;="&amp;$A283,'Aceite Virgen'!$B$6:$B$257,"&lt;="&amp;$B283)</f>
        <v>0</v>
      </c>
      <c r="CS283" s="8">
        <f>SUMIFS('Aceite Virgen'!CS$6:CS$257,'Aceite Virgen'!$A$6:$A$257,"&gt;="&amp;$A283,'Aceite Virgen'!$B$6:$B$257,"&lt;="&amp;$B283)</f>
        <v>0.27</v>
      </c>
      <c r="CT283" s="8">
        <f>SUMIFS('Aceite Virgen'!CT$6:CT$257,'Aceite Virgen'!$A$6:$A$257,"&gt;="&amp;$A283,'Aceite Virgen'!$B$6:$B$257,"&lt;="&amp;$B283)</f>
        <v>0</v>
      </c>
      <c r="CX283" s="8">
        <f>SUMIFS('Aceite Virgen'!CX$6:CX$257,'Aceite Virgen'!$A$6:$A$257,"&gt;="&amp;$A283,'Aceite Virgen'!$B$6:$B$257,"&lt;="&amp;$B283)</f>
        <v>0.89</v>
      </c>
      <c r="CY283" s="8">
        <f>SUMIFS('Aceite Virgen'!CY$6:CY$257,'Aceite Virgen'!$A$6:$A$257,"&gt;="&amp;$A283,'Aceite Virgen'!$B$6:$B$257,"&lt;="&amp;$B283)</f>
        <v>0</v>
      </c>
      <c r="CZ283" s="8">
        <f>SUMIFS('Aceite Virgen'!CZ$6:CZ$257,'Aceite Virgen'!$A$6:$A$257,"&gt;="&amp;$A283,'Aceite Virgen'!$B$6:$B$257,"&lt;="&amp;$B283)</f>
        <v>0</v>
      </c>
      <c r="DA283" s="8">
        <f>SUMIFS('Aceite Virgen'!DA$6:DA$257,'Aceite Virgen'!$A$6:$A$257,"&gt;="&amp;$A283,'Aceite Virgen'!$B$6:$B$257,"&lt;="&amp;$B283)</f>
        <v>0</v>
      </c>
      <c r="DE283" s="8">
        <f>SUMIFS('Aceite Virgen'!DE$6:DE$257,'Aceite Virgen'!$A$6:$A$257,"&gt;="&amp;$A283,'Aceite Virgen'!$B$6:$B$257,"&lt;="&amp;$B283)</f>
        <v>2.87</v>
      </c>
      <c r="DF283" s="8">
        <f>SUMIFS('Aceite Virgen'!DF$6:DF$257,'Aceite Virgen'!$A$6:$A$257,"&gt;="&amp;$A283,'Aceite Virgen'!$B$6:$B$257,"&lt;="&amp;$B283)</f>
        <v>7.53</v>
      </c>
      <c r="DG283" s="8">
        <f>SUMIFS('Aceite Virgen'!DG$6:DG$257,'Aceite Virgen'!$A$6:$A$257,"&gt;="&amp;$A283,'Aceite Virgen'!$B$6:$B$257,"&lt;="&amp;$B283)</f>
        <v>1.74</v>
      </c>
      <c r="DH283" s="8">
        <f>SUMIFS('Aceite Virgen'!DH$6:DH$257,'Aceite Virgen'!$A$6:$A$257,"&gt;="&amp;$A283,'Aceite Virgen'!$B$6:$B$257,"&lt;="&amp;$B283)</f>
        <v>0</v>
      </c>
      <c r="DL283" s="8">
        <f>SUMIFS('Aceite Virgen'!DL$6:DL$257,'Aceite Virgen'!$A$6:$A$257,"&gt;="&amp;$A283,'Aceite Virgen'!$B$6:$B$257,"&lt;="&amp;$B283)</f>
        <v>2.41</v>
      </c>
      <c r="DM283" s="8">
        <f>SUMIFS('Aceite Virgen'!DM$6:DM$257,'Aceite Virgen'!$A$6:$A$257,"&gt;="&amp;$A283,'Aceite Virgen'!$B$6:$B$257,"&lt;="&amp;$B283)</f>
        <v>3.42</v>
      </c>
      <c r="DN283" s="8">
        <f>SUMIFS('Aceite Virgen'!DN$6:DN$257,'Aceite Virgen'!$A$6:$A$257,"&gt;="&amp;$A283,'Aceite Virgen'!$B$6:$B$257,"&lt;="&amp;$B283)</f>
        <v>2.5499999999999998</v>
      </c>
      <c r="DO283" s="8">
        <f>SUMIFS('Aceite Virgen'!DO$6:DO$257,'Aceite Virgen'!$A$6:$A$257,"&gt;="&amp;$A283,'Aceite Virgen'!$B$6:$B$257,"&lt;="&amp;$B283)</f>
        <v>0</v>
      </c>
    </row>
    <row r="284" spans="1:119" x14ac:dyDescent="0.3">
      <c r="A284" s="14">
        <f>'TAM Aceite Virgen'!B32</f>
        <v>5</v>
      </c>
      <c r="B284" s="14">
        <f>'TAM Aceite Virgen'!C32</f>
        <v>5.0999999999999996</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0.56000000000000005</v>
      </c>
      <c r="L284" s="8">
        <f>SUMIFS('Aceite Virgen'!L$6:L$257,'Aceite Virgen'!$A$6:$A$257,"&gt;="&amp;$A284,'Aceite Virgen'!$B$6:$B$257,"&lt;="&amp;$B284)</f>
        <v>0</v>
      </c>
      <c r="M284" s="8">
        <f>SUMIFS('Aceite Virgen'!M$6:M$257,'Aceite Virgen'!$A$6:$A$257,"&gt;="&amp;$A284,'Aceite Virgen'!$B$6:$B$257,"&lt;="&amp;$B284)</f>
        <v>0.73</v>
      </c>
      <c r="N284" s="8">
        <f>SUMIFS('Aceite Virgen'!N$6:N$257,'Aceite Virgen'!$A$6:$A$257,"&gt;="&amp;$A284,'Aceite Virgen'!$B$6:$B$257,"&lt;="&amp;$B284)</f>
        <v>0</v>
      </c>
      <c r="O284" s="14"/>
      <c r="P284" s="14"/>
      <c r="Q284" s="14"/>
      <c r="R284" s="8">
        <f>SUMIFS('Aceite Virgen'!R$6:R$257,'Aceite Virgen'!$A$6:$A$257,"&gt;="&amp;$A284,'Aceite Virgen'!$B$6:$B$257,"&lt;="&amp;$B284)</f>
        <v>0.38</v>
      </c>
      <c r="S284" s="8">
        <f>SUMIFS('Aceite Virgen'!S$6:S$257,'Aceite Virgen'!$A$6:$A$257,"&gt;="&amp;$A284,'Aceite Virgen'!$B$6:$B$257,"&lt;="&amp;$B284)</f>
        <v>0</v>
      </c>
      <c r="T284" s="8">
        <f>SUMIFS('Aceite Virgen'!T$6:T$257,'Aceite Virgen'!$A$6:$A$257,"&gt;="&amp;$A284,'Aceite Virgen'!$B$6:$B$257,"&lt;="&amp;$B284)</f>
        <v>0.53</v>
      </c>
      <c r="U284" s="8">
        <f>SUMIFS('Aceite Virgen'!U$6:U$257,'Aceite Virgen'!$A$6:$A$257,"&gt;="&amp;$A284,'Aceite Virgen'!$B$6:$B$257,"&lt;="&amp;$B284)</f>
        <v>0</v>
      </c>
      <c r="V284" s="14"/>
      <c r="W284" s="14"/>
      <c r="X284" s="14"/>
      <c r="Y284" s="8">
        <f>SUMIFS('Aceite Virgen'!Y$6:Y$257,'Aceite Virgen'!$A$6:$A$257,"&gt;="&amp;$A284,'Aceite Virgen'!$B$6:$B$257,"&lt;="&amp;$B284)</f>
        <v>0.71</v>
      </c>
      <c r="Z284" s="8">
        <f>SUMIFS('Aceite Virgen'!Z$6:Z$257,'Aceite Virgen'!$A$6:$A$257,"&gt;="&amp;$A284,'Aceite Virgen'!$B$6:$B$257,"&lt;="&amp;$B284)</f>
        <v>0</v>
      </c>
      <c r="AA284" s="8">
        <f>SUMIFS('Aceite Virgen'!AA$6:AA$257,'Aceite Virgen'!$A$6:$A$257,"&gt;="&amp;$A284,'Aceite Virgen'!$B$6:$B$257,"&lt;="&amp;$B284)</f>
        <v>0</v>
      </c>
      <c r="AB284" s="8">
        <f>SUMIFS('Aceite Virgen'!AB$6:AB$257,'Aceite Virgen'!$A$6:$A$257,"&gt;="&amp;$A284,'Aceite Virgen'!$B$6:$B$257,"&lt;="&amp;$B284)</f>
        <v>0</v>
      </c>
      <c r="AC284" s="14"/>
      <c r="AD284" s="14"/>
      <c r="AE284" s="14"/>
      <c r="AF284" s="8">
        <f>SUMIFS('Aceite Virgen'!AF$6:AF$257,'Aceite Virgen'!$A$6:$A$257,"&gt;="&amp;$A284,'Aceite Virgen'!$B$6:$B$257,"&lt;="&amp;$B284)</f>
        <v>0.34</v>
      </c>
      <c r="AG284" s="8">
        <f>SUMIFS('Aceite Virgen'!AG$6:AG$257,'Aceite Virgen'!$A$6:$A$257,"&gt;="&amp;$A284,'Aceite Virgen'!$B$6:$B$257,"&lt;="&amp;$B284)</f>
        <v>0</v>
      </c>
      <c r="AH284" s="8">
        <f>SUMIFS('Aceite Virgen'!AH$6:AH$257,'Aceite Virgen'!$A$6:$A$257,"&gt;="&amp;$A284,'Aceite Virgen'!$B$6:$B$257,"&lt;="&amp;$B284)</f>
        <v>0.4</v>
      </c>
      <c r="AI284" s="8">
        <f>SUMIFS('Aceite Virgen'!AI$6:AI$257,'Aceite Virgen'!$A$6:$A$257,"&gt;="&amp;$A284,'Aceite Virgen'!$B$6:$B$257,"&lt;="&amp;$B284)</f>
        <v>0</v>
      </c>
      <c r="AJ284" s="14"/>
      <c r="AK284" s="14"/>
      <c r="AL284" s="14"/>
      <c r="AM284" s="8">
        <f>SUMIFS('Aceite Virgen'!AM$6:AM$257,'Aceite Virgen'!$A$6:$A$257,"&gt;="&amp;$A284,'Aceite Virgen'!$B$6:$B$257,"&lt;="&amp;$B284)</f>
        <v>0</v>
      </c>
      <c r="AN284" s="8">
        <f>SUMIFS('Aceite Virgen'!AN$6:AN$257,'Aceite Virgen'!$A$6:$A$257,"&gt;="&amp;$A284,'Aceite Virgen'!$B$6:$B$257,"&lt;="&amp;$B284)</f>
        <v>0</v>
      </c>
      <c r="AO284" s="8">
        <f>SUMIFS('Aceite Virgen'!AO$6:AO$257,'Aceite Virgen'!$A$6:$A$257,"&gt;="&amp;$A284,'Aceite Virgen'!$B$6:$B$257,"&lt;="&amp;$B284)</f>
        <v>0</v>
      </c>
      <c r="AP284" s="8">
        <f>SUMIFS('Aceite Virgen'!AP$6:AP$257,'Aceite Virgen'!$A$6:$A$257,"&gt;="&amp;$A284,'Aceite Virgen'!$B$6:$B$257,"&lt;="&amp;$B284)</f>
        <v>0</v>
      </c>
      <c r="AQ284" s="14"/>
      <c r="AR284" s="14"/>
      <c r="AT284" s="8">
        <f>SUMIFS('Aceite Virgen'!AT$6:AT$257,'Aceite Virgen'!$A$6:$A$257,"&gt;="&amp;$A284,'Aceite Virgen'!$B$6:$B$257,"&lt;="&amp;$B284)</f>
        <v>0</v>
      </c>
      <c r="AU284" s="8">
        <f>SUMIFS('Aceite Virgen'!AU$6:AU$257,'Aceite Virgen'!$A$6:$A$257,"&gt;="&amp;$A284,'Aceite Virgen'!$B$6:$B$257,"&lt;="&amp;$B284)</f>
        <v>0</v>
      </c>
      <c r="AV284" s="8">
        <f>SUMIFS('Aceite Virgen'!AV$6:AV$257,'Aceite Virgen'!$A$6:$A$257,"&gt;="&amp;$A284,'Aceite Virgen'!$B$6:$B$257,"&lt;="&amp;$B284)</f>
        <v>0</v>
      </c>
      <c r="AW284" s="8">
        <f>SUMIFS('Aceite Virgen'!AW$6:AW$257,'Aceite Virgen'!$A$6:$A$257,"&gt;="&amp;$A284,'Aceite Virgen'!$B$6:$B$257,"&lt;="&amp;$B284)</f>
        <v>0</v>
      </c>
      <c r="BA284" s="8">
        <f>SUMIFS('Aceite Virgen'!BA$6:BA$257,'Aceite Virgen'!$A$6:$A$257,"&gt;="&amp;A284,'Aceite Virgen'!$B$6:$B$257,"&lt;="&amp;B284)</f>
        <v>0</v>
      </c>
      <c r="BB284" s="8">
        <f>SUMIFS('Aceite Virgen'!BB$6:BB$257,'Aceite Virgen'!$A$6:$A$257,"&gt;="&amp;$A284,'Aceite Virgen'!$B$6:$B$257,"&lt;="&amp;$B284)</f>
        <v>0</v>
      </c>
      <c r="BC284" s="8">
        <f>SUMIFS('Aceite Virgen'!BC$6:BC$257,'Aceite Virgen'!$A$6:$A$257,"&gt;="&amp;$A284,'Aceite Virgen'!$B$6:$B$257,"&lt;="&amp;$B284)</f>
        <v>0</v>
      </c>
      <c r="BD284" s="8">
        <f>SUMIFS('Aceite Virgen'!BD$6:BD$257,'Aceite Virgen'!$A$6:$A$257,"&gt;="&amp;$A284,'Aceite Virgen'!$B$6:$B$257,"&lt;="&amp;$B284)</f>
        <v>0</v>
      </c>
      <c r="BH284" s="8">
        <f>SUMIFS('Aceite Virgen'!BH$6:BH$257,'Aceite Virgen'!$A$6:$A$257,"&gt;="&amp;$A284,'Aceite Virgen'!$B$6:$B$257,"&lt;="&amp;$B284)</f>
        <v>0.28000000000000003</v>
      </c>
      <c r="BI284" s="8">
        <f>SUMIFS('Aceite Virgen'!BI$6:BI$257,'Aceite Virgen'!$A$6:$A$257,"&gt;="&amp;$A284,'Aceite Virgen'!$B$6:$B$257,"&lt;="&amp;$B284)</f>
        <v>0</v>
      </c>
      <c r="BJ284" s="8">
        <f>SUMIFS('Aceite Virgen'!BJ$6:BJ$257,'Aceite Virgen'!$A$6:$A$257,"&gt;="&amp;$A284,'Aceite Virgen'!$B$6:$B$257,"&lt;="&amp;$B284)</f>
        <v>0.32</v>
      </c>
      <c r="BK284" s="8">
        <f>SUMIFS('Aceite Virgen'!BK$6:BK$257,'Aceite Virgen'!$A$6:$A$257,"&gt;="&amp;$A284,'Aceite Virgen'!$B$6:$B$257,"&lt;="&amp;$B284)</f>
        <v>0</v>
      </c>
      <c r="BO284" s="8">
        <f>SUMIFS('Aceite Virgen'!BO$6:BO$257,'Aceite Virgen'!$A$6:$A$257,"&gt;="&amp;$A284,'Aceite Virgen'!$B$6:$B$257,"&lt;="&amp;$B284)</f>
        <v>0</v>
      </c>
      <c r="BP284" s="8">
        <f>SUMIFS('Aceite Virgen'!BP$6:BP$257,'Aceite Virgen'!$A$6:$A$257,"&gt;="&amp;$A284,'Aceite Virgen'!$B$6:$B$257,"&lt;="&amp;$B284)</f>
        <v>0</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0.12</v>
      </c>
      <c r="BW284" s="8">
        <f>SUMIFS('Aceite Virgen'!BW$6:BW$257,'Aceite Virgen'!$A$6:$A$257,"&gt;="&amp;$A284,'Aceite Virgen'!$B$6:$B$257,"&lt;="&amp;$B284)</f>
        <v>0</v>
      </c>
      <c r="BX284" s="8">
        <f>SUMIFS('Aceite Virgen'!BX$6:BX$257,'Aceite Virgen'!$A$6:$A$257,"&gt;="&amp;$A284,'Aceite Virgen'!$B$6:$B$257,"&lt;="&amp;$B284)</f>
        <v>0</v>
      </c>
      <c r="BY284" s="8">
        <f>SUMIFS('Aceite Virgen'!BY$6:BY$257,'Aceite Virgen'!$A$6:$A$257,"&gt;="&amp;$A284,'Aceite Virgen'!$B$6:$B$257,"&lt;="&amp;$B284)</f>
        <v>0</v>
      </c>
      <c r="CC284" s="8">
        <f>SUMIFS('Aceite Virgen'!CC$6:CC$257,'Aceite Virgen'!$A$6:$A$257,"&gt;="&amp;$A284,'Aceite Virgen'!$B$6:$B$257,"&lt;="&amp;$B284)</f>
        <v>7.0000000000000007E-2</v>
      </c>
      <c r="CD284" s="8">
        <f>SUMIFS('Aceite Virgen'!CD$6:CD$257,'Aceite Virgen'!$A$6:$A$257,"&gt;="&amp;$A284,'Aceite Virgen'!$B$6:$B$257,"&lt;="&amp;$B284)</f>
        <v>0</v>
      </c>
      <c r="CE284" s="8">
        <f>SUMIFS('Aceite Virgen'!CE$6:CE$257,'Aceite Virgen'!$A$6:$A$257,"&gt;="&amp;$A284,'Aceite Virgen'!$B$6:$B$257,"&lt;="&amp;$B284)</f>
        <v>0</v>
      </c>
      <c r="CF284" s="8">
        <f>SUMIFS('Aceite Virgen'!CF$6:CF$257,'Aceite Virgen'!$A$6:$A$257,"&gt;="&amp;$A284,'Aceite Virgen'!$B$6:$B$257,"&lt;="&amp;$B284)</f>
        <v>0</v>
      </c>
      <c r="CJ284" s="8">
        <f>SUMIFS('Aceite Virgen'!CJ$6:CJ$257,'Aceite Virgen'!$A$6:$A$257,"&gt;="&amp;$A284,'Aceite Virgen'!$B$6:$B$257,"&lt;="&amp;$B284)</f>
        <v>0</v>
      </c>
      <c r="CK284" s="8">
        <f>SUMIFS('Aceite Virgen'!CK$6:CK$257,'Aceite Virgen'!$A$6:$A$257,"&gt;="&amp;$A284,'Aceite Virgen'!$B$6:$B$257,"&lt;="&amp;$B284)</f>
        <v>0</v>
      </c>
      <c r="CL284" s="8">
        <f>SUMIFS('Aceite Virgen'!CL$6:CL$257,'Aceite Virgen'!$A$6:$A$257,"&gt;="&amp;$A284,'Aceite Virgen'!$B$6:$B$257,"&lt;="&amp;$B284)</f>
        <v>0</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v>
      </c>
      <c r="DF284" s="8">
        <f>SUMIFS('Aceite Virgen'!DF$6:DF$257,'Aceite Virgen'!$A$6:$A$257,"&gt;="&amp;$A284,'Aceite Virgen'!$B$6:$B$257,"&lt;="&amp;$B284)</f>
        <v>0</v>
      </c>
      <c r="DG284" s="8">
        <f>SUMIFS('Aceite Virgen'!DG$6:DG$257,'Aceite Virgen'!$A$6:$A$257,"&gt;="&amp;$A284,'Aceite Virgen'!$B$6:$B$257,"&lt;="&amp;$B284)</f>
        <v>0</v>
      </c>
      <c r="DH284" s="8">
        <f>SUMIFS('Aceite Virgen'!DH$6:DH$257,'Aceite Virgen'!$A$6:$A$257,"&gt;="&amp;$A284,'Aceite Virgen'!$B$6:$B$257,"&lt;="&amp;$B284)</f>
        <v>0</v>
      </c>
      <c r="DL284" s="8">
        <f>SUMIFS('Aceite Virgen'!DL$6:DL$257,'Aceite Virgen'!$A$6:$A$257,"&gt;="&amp;$A284,'Aceite Virgen'!$B$6:$B$257,"&lt;="&amp;$B284)</f>
        <v>0</v>
      </c>
      <c r="DM284" s="8">
        <f>SUMIFS('Aceite Virgen'!DM$6:DM$257,'Aceite Virgen'!$A$6:$A$257,"&gt;="&amp;$A284,'Aceite Virgen'!$B$6:$B$257,"&lt;="&amp;$B284)</f>
        <v>0</v>
      </c>
      <c r="DN284" s="8">
        <f>SUMIFS('Aceite Virgen'!DN$6:DN$257,'Aceite Virgen'!$A$6:$A$257,"&gt;="&amp;$A284,'Aceite Virgen'!$B$6:$B$257,"&lt;="&amp;$B284)</f>
        <v>0</v>
      </c>
      <c r="DO284" s="8">
        <f>SUMIFS('Aceite Virgen'!DO$6:DO$257,'Aceite Virgen'!$A$6:$A$257,"&gt;="&amp;$A284,'Aceite Virgen'!$B$6:$B$257,"&lt;="&amp;$B284)</f>
        <v>0</v>
      </c>
    </row>
    <row r="285" spans="1:119" x14ac:dyDescent="0.3">
      <c r="A285" s="14">
        <f>'TAM Aceite Virgen'!B33</f>
        <v>5.0999999999999996</v>
      </c>
      <c r="B285" s="14">
        <f>'TAM Aceite Virgen'!C33</f>
        <v>0</v>
      </c>
      <c r="C285" s="14"/>
      <c r="D285" s="8">
        <f>SUMIF('Aceite Virgen'!$A$6:$A$257,"&gt;="&amp;$A285,'Aceite Virgen'!D$6:D$257)</f>
        <v>5.29</v>
      </c>
      <c r="E285" s="8">
        <f>SUMIF('Aceite Virgen'!$A$6:$A$257,"&gt;="&amp;$A285,'Aceite Virgen'!E$6:E$257)</f>
        <v>15.41</v>
      </c>
      <c r="F285" s="8">
        <f>SUMIF('Aceite Virgen'!$A$6:$A$257,"&gt;="&amp;$A285,'Aceite Virgen'!F$6:F$257)</f>
        <v>2.0300000000000002</v>
      </c>
      <c r="G285" s="8">
        <f>SUMIF('Aceite Virgen'!$A$6:$A$257,"&gt;="&amp;$A285,'Aceite Virgen'!G$6:G$257)</f>
        <v>11.490000000000002</v>
      </c>
      <c r="H285" s="14"/>
      <c r="I285" s="14"/>
      <c r="J285" s="14"/>
      <c r="K285" s="8">
        <f>SUMIF('Aceite Virgen'!$A$6:$A$257,"&gt;="&amp;$A285,'Aceite Virgen'!K$6:K$257)</f>
        <v>9.8300000000000018</v>
      </c>
      <c r="L285" s="8">
        <f>SUMIF('Aceite Virgen'!$A$6:$A$257,"&gt;="&amp;$A285,'Aceite Virgen'!L$6:L$257)</f>
        <v>36.380000000000003</v>
      </c>
      <c r="M285" s="8">
        <f>SUMIF('Aceite Virgen'!$A$6:$A$257,"&gt;="&amp;$A285,'Aceite Virgen'!M$6:M$257)</f>
        <v>3.4799999999999995</v>
      </c>
      <c r="N285" s="8">
        <f>SUMIF('Aceite Virgen'!$A$6:$A$257,"&gt;="&amp;$A285,'Aceite Virgen'!N$6:N$257)</f>
        <v>6.68</v>
      </c>
      <c r="O285" s="14"/>
      <c r="P285" s="14"/>
      <c r="Q285" s="14"/>
      <c r="R285" s="8">
        <f>SUMIF('Aceite Virgen'!$A$6:$A$257,"&gt;="&amp;$A285,'Aceite Virgen'!R$6:R$257)</f>
        <v>10.979999999999999</v>
      </c>
      <c r="S285" s="8">
        <f>SUMIF('Aceite Virgen'!$A$6:$A$257,"&gt;="&amp;$A285,'Aceite Virgen'!S$6:S$257)</f>
        <v>32.909999999999997</v>
      </c>
      <c r="T285" s="8">
        <f>SUMIF('Aceite Virgen'!$A$6:$A$257,"&gt;="&amp;$A285,'Aceite Virgen'!T$6:T$257)</f>
        <v>6.06</v>
      </c>
      <c r="U285" s="8">
        <f>SUMIF('Aceite Virgen'!$A$6:$A$257,"&gt;="&amp;$A285,'Aceite Virgen'!U$6:U$257)</f>
        <v>4.5</v>
      </c>
      <c r="V285" s="14"/>
      <c r="W285" s="14"/>
      <c r="X285" s="14"/>
      <c r="Y285" s="8">
        <f>SUMIF('Aceite Virgen'!$A$6:$A$257,"&gt;="&amp;$A285,'Aceite Virgen'!Y$6:Y$257)</f>
        <v>6.13</v>
      </c>
      <c r="Z285" s="8">
        <f>SUMIF('Aceite Virgen'!$A$6:$A$257,"&gt;="&amp;$A285,'Aceite Virgen'!Z$6:Z$257)</f>
        <v>10.71</v>
      </c>
      <c r="AA285" s="8">
        <f>SUMIF('Aceite Virgen'!$A$6:$A$257,"&gt;="&amp;$A285,'Aceite Virgen'!AA$6:AA$257)</f>
        <v>4.9800000000000004</v>
      </c>
      <c r="AB285" s="8">
        <f>SUMIF('Aceite Virgen'!$A$6:$A$257,"&gt;="&amp;$A285,'Aceite Virgen'!AB$6:AB$257)</f>
        <v>1.39</v>
      </c>
      <c r="AC285" s="14"/>
      <c r="AD285" s="14"/>
      <c r="AE285" s="14"/>
      <c r="AF285" s="8">
        <f>SUMIF('Aceite Virgen'!$A$6:$A$257,"&gt;="&amp;$A285,'Aceite Virgen'!AF$6:AF$257)</f>
        <v>4.22</v>
      </c>
      <c r="AG285" s="8">
        <f>SUMIF('Aceite Virgen'!$A$6:$A$257,"&gt;="&amp;$A285,'Aceite Virgen'!AG$6:AG$257)</f>
        <v>26.93</v>
      </c>
      <c r="AH285" s="8">
        <f>SUMIF('Aceite Virgen'!$A$6:$A$257,"&gt;="&amp;$A285,'Aceite Virgen'!AH$6:AH$257)</f>
        <v>1.68</v>
      </c>
      <c r="AI285" s="8">
        <f>SUMIF('Aceite Virgen'!$A$6:$A$257,"&gt;="&amp;$A285,'Aceite Virgen'!AI$6:AI$257)</f>
        <v>0</v>
      </c>
      <c r="AJ285" s="14"/>
      <c r="AK285" s="14"/>
      <c r="AL285" s="14"/>
      <c r="AM285" s="8">
        <f>SUMIF('Aceite Virgen'!$A$6:$A$257,"&gt;="&amp;$A285,'Aceite Virgen'!AM$6:AM$257)</f>
        <v>6.85</v>
      </c>
      <c r="AN285" s="8">
        <f>SUMIF('Aceite Virgen'!$A$6:$A$257,"&gt;="&amp;$A285,'Aceite Virgen'!AN$6:AN$257)</f>
        <v>17.21</v>
      </c>
      <c r="AO285" s="8">
        <f>SUMIF('Aceite Virgen'!$A$6:$A$257,"&gt;="&amp;$A285,'Aceite Virgen'!AO$6:AO$257)</f>
        <v>4.78</v>
      </c>
      <c r="AP285" s="8">
        <f>SUMIF('Aceite Virgen'!$A$6:$A$257,"&gt;="&amp;$A285,'Aceite Virgen'!AP$6:AP$257)</f>
        <v>3.19</v>
      </c>
      <c r="AQ285" s="14"/>
      <c r="AR285" s="14"/>
      <c r="AT285" s="8">
        <f>SUMIF('Aceite Virgen'!$A$6:$A$257,"&gt;="&amp;$A285,'Aceite Virgen'!AT$6:AT$257)</f>
        <v>6.18</v>
      </c>
      <c r="AU285" s="8">
        <f>SUMIF('Aceite Virgen'!$A$6:$A$257,"&gt;="&amp;$A285,'Aceite Virgen'!AU$6:AU$257)</f>
        <v>25.72</v>
      </c>
      <c r="AV285" s="8">
        <f>SUMIF('Aceite Virgen'!$A$6:$A$257,"&gt;="&amp;$A285,'Aceite Virgen'!AV$6:AV$257)</f>
        <v>2.2400000000000002</v>
      </c>
      <c r="AW285" s="8">
        <f>SUMIF('Aceite Virgen'!$A$6:$A$257,"&gt;="&amp;$A285,'Aceite Virgen'!AW$6:AW$257)</f>
        <v>5.78</v>
      </c>
      <c r="BA285" s="8">
        <f>SUMIF('Aceite Virgen'!$A$6:$A$257,"&gt;="&amp;$A285,'Aceite Virgen'!BA$6:BA$257)</f>
        <v>3.75</v>
      </c>
      <c r="BB285" s="8">
        <f>SUMIF('Aceite Virgen'!$A$6:$A$257,"&gt;="&amp;$A285,'Aceite Virgen'!BB$6:BB$257)</f>
        <v>12.569999999999999</v>
      </c>
      <c r="BC285" s="8">
        <f>SUMIF('Aceite Virgen'!$A$6:$A$257,"&gt;="&amp;$A285,'Aceite Virgen'!BC$6:BC$257)</f>
        <v>1.81</v>
      </c>
      <c r="BD285" s="8">
        <f>SUMIF('Aceite Virgen'!$A$6:$A$257,"&gt;="&amp;$A285,'Aceite Virgen'!BD$6:BD$257)</f>
        <v>1.92</v>
      </c>
      <c r="BH285" s="8">
        <f>SUMIF('Aceite Virgen'!$A$6:$A$257,"&gt;="&amp;$A285,'Aceite Virgen'!BH$6:BH$257)</f>
        <v>4.8</v>
      </c>
      <c r="BI285" s="8">
        <f>SUMIF('Aceite Virgen'!$A$6:$A$257,"&gt;="&amp;$A285,'Aceite Virgen'!BI$6:BI$257)</f>
        <v>27.600000000000005</v>
      </c>
      <c r="BJ285" s="8">
        <f>SUMIF('Aceite Virgen'!$A$6:$A$257,"&gt;="&amp;$A285,'Aceite Virgen'!BJ$6:BJ$257)</f>
        <v>2.8600000000000003</v>
      </c>
      <c r="BK285" s="8">
        <f>SUMIF('Aceite Virgen'!$A$6:$A$257,"&gt;="&amp;$A285,'Aceite Virgen'!BK$6:BK$257)</f>
        <v>2.1</v>
      </c>
      <c r="BO285" s="8">
        <f>SUMIF('Aceite Virgen'!$A$6:$A$257,"&gt;="&amp;$A285,'Aceite Virgen'!BO$6:BO$257)</f>
        <v>4.8499999999999996</v>
      </c>
      <c r="BP285" s="8">
        <f>SUMIF('Aceite Virgen'!$A$6:$A$257,"&gt;="&amp;$A285,'Aceite Virgen'!BP$6:BP$257)</f>
        <v>7.92</v>
      </c>
      <c r="BQ285" s="8">
        <f>SUMIF('Aceite Virgen'!$A$6:$A$257,"&gt;="&amp;$A285,'Aceite Virgen'!BQ$6:BQ$257)</f>
        <v>2.96</v>
      </c>
      <c r="BR285" s="8">
        <f>SUMIF('Aceite Virgen'!$A$6:$A$257,"&gt;="&amp;$A285,'Aceite Virgen'!BR$6:BR$257)</f>
        <v>6.58</v>
      </c>
      <c r="BV285" s="8">
        <f>SUMIF('Aceite Virgen'!$A$6:$A$257,"&gt;="&amp;$A285,'Aceite Virgen'!BV$6:BV$257)</f>
        <v>5.7299999999999995</v>
      </c>
      <c r="BW285" s="8">
        <f>SUMIF('Aceite Virgen'!$A$6:$A$257,"&gt;="&amp;$A285,'Aceite Virgen'!BW$6:BW$257)</f>
        <v>14.299999999999999</v>
      </c>
      <c r="BX285" s="8">
        <f>SUMIF('Aceite Virgen'!$A$6:$A$257,"&gt;="&amp;$A285,'Aceite Virgen'!BX$6:BX$257)</f>
        <v>3.46</v>
      </c>
      <c r="BY285" s="8">
        <f>SUMIF('Aceite Virgen'!$A$6:$A$257,"&gt;="&amp;$A285,'Aceite Virgen'!BY$6:BY$257)</f>
        <v>19.64</v>
      </c>
      <c r="CC285" s="8">
        <f>SUMIF('Aceite Virgen'!$A$6:$A$257,"&gt;="&amp;$A285,'Aceite Virgen'!CC$6:CC$257)</f>
        <v>6</v>
      </c>
      <c r="CD285" s="8">
        <f>SUMIF('Aceite Virgen'!$A$6:$A$257,"&gt;="&amp;$A285,'Aceite Virgen'!CD$6:CD$257)</f>
        <v>17.29</v>
      </c>
      <c r="CE285" s="8">
        <f>SUMIF('Aceite Virgen'!$A$6:$A$257,"&gt;="&amp;$A285,'Aceite Virgen'!CE$6:CE$257)</f>
        <v>3.3299999999999996</v>
      </c>
      <c r="CF285" s="8">
        <f>SUMIF('Aceite Virgen'!$A$6:$A$257,"&gt;="&amp;$A285,'Aceite Virgen'!CF$6:CF$257)</f>
        <v>9</v>
      </c>
      <c r="CJ285" s="8">
        <f>SUMIF('Aceite Virgen'!$A$6:$A$257,"&gt;="&amp;$A285,'Aceite Virgen'!CJ$6:CJ$257)</f>
        <v>6.26</v>
      </c>
      <c r="CK285" s="8">
        <f>SUMIF('Aceite Virgen'!$A$6:$A$257,"&gt;="&amp;$A285,'Aceite Virgen'!CK$6:CK$257)</f>
        <v>16</v>
      </c>
      <c r="CL285" s="8">
        <f>SUMIF('Aceite Virgen'!$A$6:$A$257,"&gt;="&amp;$A285,'Aceite Virgen'!CL$6:CL$257)</f>
        <v>3.74</v>
      </c>
      <c r="CM285" s="8">
        <f>SUMIF('Aceite Virgen'!$A$6:$A$257,"&gt;="&amp;$A285,'Aceite Virgen'!CM$6:CM$257)</f>
        <v>1.21</v>
      </c>
      <c r="CQ285" s="8">
        <f>SUMIF('Aceite Virgen'!$A$6:$A$257,"&gt;="&amp;$A285,'Aceite Virgen'!CQ$6:CQ$257)</f>
        <v>9.1</v>
      </c>
      <c r="CR285" s="8">
        <f>SUMIF('Aceite Virgen'!$A$6:$A$257,"&gt;="&amp;$A285,'Aceite Virgen'!CR$6:CR$257)</f>
        <v>34.49</v>
      </c>
      <c r="CS285" s="8">
        <f>SUMIF('Aceite Virgen'!$A$6:$A$257,"&gt;="&amp;$A285,'Aceite Virgen'!CS$6:CS$257)</f>
        <v>4.839999999999999</v>
      </c>
      <c r="CT285" s="8">
        <f>SUMIF('Aceite Virgen'!$A$6:$A$257,"&gt;="&amp;$A285,'Aceite Virgen'!CT$6:CT$257)</f>
        <v>0</v>
      </c>
      <c r="CX285" s="8">
        <f>SUMIF('Aceite Virgen'!$A$6:$A$257,"&gt;="&amp;$A285,'Aceite Virgen'!CX$6:CX$257)</f>
        <v>9.68</v>
      </c>
      <c r="CY285" s="8">
        <f>SUMIF('Aceite Virgen'!$A$6:$A$257,"&gt;="&amp;$A285,'Aceite Virgen'!CY$6:CY$257)</f>
        <v>26.58</v>
      </c>
      <c r="CZ285" s="8">
        <f>SUMIF('Aceite Virgen'!$A$6:$A$257,"&gt;="&amp;$A285,'Aceite Virgen'!CZ$6:CZ$257)</f>
        <v>4.74</v>
      </c>
      <c r="DA285" s="8">
        <f>SUMIF('Aceite Virgen'!$A$6:$A$257,"&gt;="&amp;$A285,'Aceite Virgen'!DA$6:DA$257)</f>
        <v>6.62</v>
      </c>
      <c r="DE285" s="8">
        <f>SUMIF('Aceite Virgen'!$A$6:$A$257,"&gt;="&amp;$A285,'Aceite Virgen'!DE$6:DE$257)</f>
        <v>6.8899999999999988</v>
      </c>
      <c r="DF285" s="8">
        <f>SUMIF('Aceite Virgen'!$A$6:$A$257,"&gt;="&amp;$A285,'Aceite Virgen'!DF$6:DF$257)</f>
        <v>13.3</v>
      </c>
      <c r="DG285" s="8">
        <f>SUMIF('Aceite Virgen'!$A$6:$A$257,"&gt;="&amp;$A285,'Aceite Virgen'!DG$6:DG$257)</f>
        <v>2.58</v>
      </c>
      <c r="DH285" s="8">
        <f>SUMIF('Aceite Virgen'!$A$6:$A$257,"&gt;="&amp;$A285,'Aceite Virgen'!DH$6:DH$257)</f>
        <v>4.92</v>
      </c>
      <c r="DL285" s="8">
        <f>SUMIF('Aceite Virgen'!$A$6:$A$257,"&gt;="&amp;$A285,'Aceite Virgen'!DL$6:DL$257)</f>
        <v>4.76</v>
      </c>
      <c r="DM285" s="8">
        <f>SUMIF('Aceite Virgen'!$A$6:$A$257,"&gt;="&amp;$A285,'Aceite Virgen'!DM$6:DM$257)</f>
        <v>12.59</v>
      </c>
      <c r="DN285" s="8">
        <f>SUMIF('Aceite Virgen'!$A$6:$A$257,"&gt;="&amp;$A285,'Aceite Virgen'!DN$6:DN$257)</f>
        <v>2.2600000000000002</v>
      </c>
      <c r="DO285" s="8">
        <f>SUMIF('Aceite Virgen'!$A$6:$A$257,"&gt;="&amp;$A285,'Aceite Virgen'!DO$6:DO$257)</f>
        <v>1.52</v>
      </c>
    </row>
    <row r="287" spans="1:119" x14ac:dyDescent="0.3">
      <c r="D287" s="11">
        <f>SUM(D262:D285)</f>
        <v>100.02000000000001</v>
      </c>
      <c r="E287" s="11">
        <f>SUM(E262:E285)</f>
        <v>100</v>
      </c>
      <c r="F287" s="11">
        <f>SUM(F262:F285)</f>
        <v>100.05</v>
      </c>
      <c r="G287" s="11">
        <f>SUM(G262:G285)</f>
        <v>100</v>
      </c>
      <c r="K287" s="11">
        <f>SUM(K262:K285)</f>
        <v>100.05</v>
      </c>
      <c r="L287" s="11">
        <f>SUM(L262:L285)</f>
        <v>100.01</v>
      </c>
      <c r="M287" s="11">
        <f>SUM(M262:M285)</f>
        <v>100.00000000000001</v>
      </c>
      <c r="N287" s="11">
        <f>SUM(N262:N285)</f>
        <v>100</v>
      </c>
      <c r="R287" s="11">
        <f>SUM(R262:R285)</f>
        <v>99.97</v>
      </c>
      <c r="S287" s="11">
        <f>SUM(S262:S285)</f>
        <v>99.990000000000009</v>
      </c>
      <c r="T287" s="11">
        <f>SUM(T262:T285)</f>
        <v>99.999999999999986</v>
      </c>
      <c r="U287" s="11">
        <f>SUM(U262:U285)</f>
        <v>99.99</v>
      </c>
      <c r="Y287" s="11">
        <f>SUM(Y262:Y285)</f>
        <v>99.960000000000008</v>
      </c>
      <c r="Z287" s="11">
        <f>SUM(Z262:Z285)</f>
        <v>100.00999999999999</v>
      </c>
      <c r="AA287" s="11">
        <f>SUM(AA262:AA285)</f>
        <v>100.02999999999999</v>
      </c>
      <c r="AB287" s="11">
        <f>SUM(AB262:AB285)</f>
        <v>99.990000000000009</v>
      </c>
      <c r="AF287" s="11">
        <f>SUM(AF262:AF285)</f>
        <v>100.01</v>
      </c>
      <c r="AG287" s="11">
        <f>SUM(AG262:AG285)</f>
        <v>99.97</v>
      </c>
      <c r="AH287" s="11">
        <f>SUM(AH262:AH285)</f>
        <v>100.02000000000002</v>
      </c>
      <c r="AI287" s="11">
        <f>SUM(AI262:AI285)</f>
        <v>100.01</v>
      </c>
      <c r="AM287" s="11">
        <f>SUM(AM262:AM285)</f>
        <v>99.990000000000009</v>
      </c>
      <c r="AN287" s="11">
        <f>SUM(AN262:AN285)</f>
        <v>100.00999999999999</v>
      </c>
      <c r="AO287" s="11">
        <f>SUM(AO262:AO285)</f>
        <v>100.03</v>
      </c>
      <c r="AP287" s="11">
        <f>SUM(AP262:AP285)</f>
        <v>99.99</v>
      </c>
      <c r="AT287" s="11">
        <f>SUM(AT262:AT285)</f>
        <v>99.95999999999998</v>
      </c>
      <c r="AU287" s="11">
        <f>SUM(AU262:AU285)</f>
        <v>100.00999999999998</v>
      </c>
      <c r="AV287" s="11">
        <f>SUM(AV262:AV285)</f>
        <v>100.00000000000001</v>
      </c>
      <c r="AW287" s="11">
        <f>SUM(AW262:AW285)</f>
        <v>100.01</v>
      </c>
      <c r="BA287" s="11">
        <f>SUM(BA262:BA285)</f>
        <v>100.03999999999999</v>
      </c>
      <c r="BB287" s="11">
        <f>SUM(BB262:BB285)</f>
        <v>99.999999999999986</v>
      </c>
      <c r="BC287" s="11">
        <f>SUM(BC262:BC285)</f>
        <v>99.999999999999972</v>
      </c>
      <c r="BD287" s="11">
        <f>SUM(BD262:BD285)</f>
        <v>100.01</v>
      </c>
      <c r="BH287" s="11">
        <f>SUM(BH262:BH285)</f>
        <v>100</v>
      </c>
      <c r="BI287" s="11">
        <f>SUM(BI262:BI285)</f>
        <v>99.990000000000009</v>
      </c>
      <c r="BJ287" s="11">
        <f>SUM(BJ262:BJ285)</f>
        <v>99.999999999999986</v>
      </c>
      <c r="BK287" s="11">
        <f>SUM(BK262:BK285)</f>
        <v>99.999999999999986</v>
      </c>
      <c r="BO287" s="11">
        <f>SUM(BO262:BO285)</f>
        <v>99.999999999999972</v>
      </c>
      <c r="BP287" s="11">
        <f>SUM(BP262:BP285)</f>
        <v>100.00000000000001</v>
      </c>
      <c r="BQ287" s="11">
        <f>SUM(BQ262:BQ285)</f>
        <v>99.950000000000017</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99.97999999999999</v>
      </c>
      <c r="CE287" s="11">
        <f>SUM(CE262:CE285)</f>
        <v>99.999999999999986</v>
      </c>
      <c r="CF287" s="11">
        <f>SUM(CF262:CF285)</f>
        <v>100</v>
      </c>
      <c r="CJ287" s="11">
        <f>SUM(CJ262:CJ285)</f>
        <v>100.02</v>
      </c>
      <c r="CK287" s="11">
        <f>SUM(CK262:CK285)</f>
        <v>99.999999999999986</v>
      </c>
      <c r="CL287" s="11">
        <f>SUM(CL262:CL285)</f>
        <v>99.98</v>
      </c>
      <c r="CM287" s="11">
        <f>SUM(CM262:CM285)</f>
        <v>100</v>
      </c>
      <c r="CQ287" s="11">
        <f>SUM(CQ262:CQ285)</f>
        <v>99.99</v>
      </c>
      <c r="CR287" s="11">
        <f>SUM(CR262:CR285)</f>
        <v>100.00999999999999</v>
      </c>
      <c r="CS287" s="11">
        <f>SUM(CS262:CS285)</f>
        <v>100.02</v>
      </c>
      <c r="CT287" s="11">
        <f>SUM(CT262:CT285)</f>
        <v>100</v>
      </c>
      <c r="CX287" s="11">
        <f>SUM(CX262:CX285)</f>
        <v>100.00999999999999</v>
      </c>
      <c r="CY287" s="11">
        <f>SUM(CY262:CY285)</f>
        <v>99.98</v>
      </c>
      <c r="CZ287" s="11">
        <f>SUM(CZ262:CZ285)</f>
        <v>99.979999999999976</v>
      </c>
      <c r="DA287" s="11">
        <f>SUM(DA262:DA285)</f>
        <v>99.990000000000009</v>
      </c>
      <c r="DE287" s="11">
        <f>SUM(DE262:DE285)</f>
        <v>100.01</v>
      </c>
      <c r="DF287" s="11">
        <f>SUM(DF262:DF285)</f>
        <v>99.99</v>
      </c>
      <c r="DG287" s="11">
        <f>SUM(DG262:DG285)</f>
        <v>100.00999999999999</v>
      </c>
      <c r="DH287" s="11">
        <f>SUM(DH262:DH285)</f>
        <v>100</v>
      </c>
      <c r="DL287" s="11">
        <f>SUM(DL262:DL285)</f>
        <v>100</v>
      </c>
      <c r="DM287" s="11">
        <f>SUM(DM262:DM285)</f>
        <v>99.98</v>
      </c>
      <c r="DN287" s="11">
        <f>SUM(DN262:DN285)</f>
        <v>100.00000000000001</v>
      </c>
      <c r="DO287" s="11">
        <f>SUM(DO262:DO285)</f>
        <v>99.999999999999986</v>
      </c>
    </row>
  </sheetData>
  <mergeCells count="1">
    <mergeCell ref="A260:B260"/>
  </mergeCells>
  <conditionalFormatting sqref="BA287:BD287">
    <cfRule type="cellIs" dxfId="105" priority="52" operator="greaterThan">
      <formula>100.1</formula>
    </cfRule>
    <cfRule type="cellIs" dxfId="104" priority="53" operator="greaterThan">
      <formula>99.8</formula>
    </cfRule>
    <cfRule type="cellIs" dxfId="103" priority="54" operator="lessThan">
      <formula>99.8</formula>
    </cfRule>
  </conditionalFormatting>
  <conditionalFormatting sqref="BH287:BK287">
    <cfRule type="cellIs" dxfId="102" priority="49" operator="greaterThan">
      <formula>100.1</formula>
    </cfRule>
    <cfRule type="cellIs" dxfId="101" priority="50" operator="greaterThan">
      <formula>99.8</formula>
    </cfRule>
    <cfRule type="cellIs" dxfId="100" priority="51" operator="lessThan">
      <formula>99.8</formula>
    </cfRule>
  </conditionalFormatting>
  <conditionalFormatting sqref="BO287:BR287">
    <cfRule type="cellIs" dxfId="99" priority="46" operator="greaterThan">
      <formula>100.1</formula>
    </cfRule>
    <cfRule type="cellIs" dxfId="98" priority="47" operator="greaterThan">
      <formula>99.8</formula>
    </cfRule>
    <cfRule type="cellIs" dxfId="97" priority="48" operator="lessThan">
      <formula>99.8</formula>
    </cfRule>
  </conditionalFormatting>
  <conditionalFormatting sqref="BV287:BY287">
    <cfRule type="cellIs" dxfId="96" priority="43" operator="greaterThan">
      <formula>100.1</formula>
    </cfRule>
    <cfRule type="cellIs" dxfId="95" priority="44" operator="greaterThan">
      <formula>99.8</formula>
    </cfRule>
    <cfRule type="cellIs" dxfId="94" priority="45" operator="lessThan">
      <formula>99.8</formula>
    </cfRule>
  </conditionalFormatting>
  <conditionalFormatting sqref="AT287:AW287">
    <cfRule type="cellIs" dxfId="93" priority="40" operator="greaterThan">
      <formula>100.1</formula>
    </cfRule>
    <cfRule type="cellIs" dxfId="92" priority="41" operator="greaterThan">
      <formula>99.8</formula>
    </cfRule>
    <cfRule type="cellIs" dxfId="91" priority="42" operator="lessThan">
      <formula>99.8</formula>
    </cfRule>
  </conditionalFormatting>
  <conditionalFormatting sqref="AM287:AP287">
    <cfRule type="cellIs" dxfId="90" priority="37" operator="greaterThan">
      <formula>100.1</formula>
    </cfRule>
    <cfRule type="cellIs" dxfId="89" priority="38" operator="greaterThan">
      <formula>99.8</formula>
    </cfRule>
    <cfRule type="cellIs" dxfId="88" priority="39" operator="lessThan">
      <formula>99.8</formula>
    </cfRule>
  </conditionalFormatting>
  <conditionalFormatting sqref="AF287:AI287">
    <cfRule type="cellIs" dxfId="87" priority="34" operator="greaterThan">
      <formula>100.1</formula>
    </cfRule>
    <cfRule type="cellIs" dxfId="86" priority="35" operator="greaterThan">
      <formula>99.8</formula>
    </cfRule>
    <cfRule type="cellIs" dxfId="85" priority="36" operator="lessThan">
      <formula>99.8</formula>
    </cfRule>
  </conditionalFormatting>
  <conditionalFormatting sqref="Y287:AB287">
    <cfRule type="cellIs" dxfId="84" priority="31" operator="greaterThan">
      <formula>100.1</formula>
    </cfRule>
    <cfRule type="cellIs" dxfId="83" priority="32" operator="greaterThan">
      <formula>99.8</formula>
    </cfRule>
    <cfRule type="cellIs" dxfId="82" priority="33" operator="lessThan">
      <formula>99.8</formula>
    </cfRule>
  </conditionalFormatting>
  <conditionalFormatting sqref="R287:U287">
    <cfRule type="cellIs" dxfId="81" priority="28" operator="greaterThan">
      <formula>100.1</formula>
    </cfRule>
    <cfRule type="cellIs" dxfId="80" priority="29" operator="greaterThan">
      <formula>99.8</formula>
    </cfRule>
    <cfRule type="cellIs" dxfId="79" priority="30" operator="lessThan">
      <formula>99.8</formula>
    </cfRule>
  </conditionalFormatting>
  <conditionalFormatting sqref="K287:N287">
    <cfRule type="cellIs" dxfId="78" priority="25" operator="greaterThan">
      <formula>100.1</formula>
    </cfRule>
    <cfRule type="cellIs" dxfId="77" priority="26" operator="greaterThan">
      <formula>99.8</formula>
    </cfRule>
    <cfRule type="cellIs" dxfId="76" priority="27" operator="lessThan">
      <formula>99.8</formula>
    </cfRule>
  </conditionalFormatting>
  <conditionalFormatting sqref="D287:G287">
    <cfRule type="cellIs" dxfId="75" priority="22" operator="greaterThan">
      <formula>100.1</formula>
    </cfRule>
    <cfRule type="cellIs" dxfId="74" priority="23" operator="greaterThan">
      <formula>99.8</formula>
    </cfRule>
    <cfRule type="cellIs" dxfId="73" priority="24" operator="lessThan">
      <formula>99.8</formula>
    </cfRule>
  </conditionalFormatting>
  <conditionalFormatting sqref="CC287:CF287">
    <cfRule type="cellIs" dxfId="72" priority="19" operator="greaterThan">
      <formula>100.1</formula>
    </cfRule>
    <cfRule type="cellIs" dxfId="71" priority="20" operator="greaterThan">
      <formula>99.8</formula>
    </cfRule>
    <cfRule type="cellIs" dxfId="70" priority="21" operator="lessThan">
      <formula>99.8</formula>
    </cfRule>
  </conditionalFormatting>
  <conditionalFormatting sqref="CJ287:CM287">
    <cfRule type="cellIs" dxfId="69" priority="16" operator="greaterThan">
      <formula>100.1</formula>
    </cfRule>
    <cfRule type="cellIs" dxfId="68" priority="17" operator="greaterThan">
      <formula>99.8</formula>
    </cfRule>
    <cfRule type="cellIs" dxfId="67" priority="18" operator="lessThan">
      <formula>99.8</formula>
    </cfRule>
  </conditionalFormatting>
  <conditionalFormatting sqref="CQ287:CT287">
    <cfRule type="cellIs" dxfId="66" priority="13" operator="greaterThan">
      <formula>100.1</formula>
    </cfRule>
    <cfRule type="cellIs" dxfId="65" priority="14" operator="greaterThan">
      <formula>99.8</formula>
    </cfRule>
    <cfRule type="cellIs" dxfId="64" priority="15" operator="lessThan">
      <formula>99.8</formula>
    </cfRule>
  </conditionalFormatting>
  <conditionalFormatting sqref="CX287:DA287">
    <cfRule type="cellIs" dxfId="63" priority="7" operator="greaterThan">
      <formula>100.1</formula>
    </cfRule>
    <cfRule type="cellIs" dxfId="62" priority="8" operator="greaterThan">
      <formula>99.8</formula>
    </cfRule>
    <cfRule type="cellIs" dxfId="61" priority="9" operator="lessThan">
      <formula>99.8</formula>
    </cfRule>
  </conditionalFormatting>
  <conditionalFormatting sqref="DE287:DH287">
    <cfRule type="cellIs" dxfId="60" priority="4" operator="greaterThan">
      <formula>100.1</formula>
    </cfRule>
    <cfRule type="cellIs" dxfId="59" priority="5" operator="greaterThan">
      <formula>99.8</formula>
    </cfRule>
    <cfRule type="cellIs" dxfId="58" priority="6" operator="lessThan">
      <formula>99.8</formula>
    </cfRule>
  </conditionalFormatting>
  <conditionalFormatting sqref="DL287:DO287">
    <cfRule type="cellIs" dxfId="57" priority="1" operator="greaterThan">
      <formula>100.1</formula>
    </cfRule>
    <cfRule type="cellIs" dxfId="56" priority="2" operator="greaterThan">
      <formula>99.8</formula>
    </cfRule>
    <cfRule type="cellIs" dxfId="55"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O289"/>
  <sheetViews>
    <sheetView showGridLines="0" zoomScale="70" zoomScaleNormal="70" workbookViewId="0">
      <pane xSplit="2" ySplit="3" topLeftCell="O199" activePane="bottomRight" state="frozen"/>
      <selection activeCell="A287" sqref="A287"/>
      <selection pane="topRight" activeCell="A287" sqref="A287"/>
      <selection pane="bottomLeft" activeCell="A287" sqref="A287"/>
      <selection pane="bottomRight" activeCell="AA228" sqref="AA228"/>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s>
  <sheetData>
    <row r="1" spans="1:119"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row>
    <row r="2" spans="1:119"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row>
    <row r="3" spans="1:119"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row>
    <row r="4" spans="1:119"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row>
    <row r="5" spans="1:119"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row>
    <row r="6" spans="1:119"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row>
    <row r="7" spans="1:119"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row>
    <row r="8" spans="1:119"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row>
    <row r="9" spans="1:119"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row>
    <row r="10" spans="1:119"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row>
    <row r="11" spans="1:119"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row>
    <row r="12" spans="1:119"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row>
    <row r="13" spans="1:119"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row>
    <row r="14" spans="1:119"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row>
    <row r="15" spans="1:119"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row>
    <row r="16" spans="1:119"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row>
    <row r="17" spans="1:119"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row>
    <row r="18" spans="1:119"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row>
    <row r="19" spans="1:119"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row>
    <row r="20" spans="1:119"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row>
    <row r="21" spans="1:119"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row>
    <row r="22" spans="1:119"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row>
    <row r="23" spans="1:119"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row>
    <row r="24" spans="1:119"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row>
    <row r="25" spans="1:119"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row>
    <row r="26" spans="1:119"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row>
    <row r="27" spans="1:119"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row>
    <row r="28" spans="1:119"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row>
    <row r="29" spans="1:119"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row>
    <row r="30" spans="1:119"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row>
    <row r="31" spans="1:119"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row>
    <row r="32" spans="1:119"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row>
    <row r="33" spans="1:119"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row>
    <row r="34" spans="1:119"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row>
    <row r="35" spans="1:119"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row>
    <row r="36" spans="1:119"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row>
    <row r="37" spans="1:119"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row>
    <row r="38" spans="1:119"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row>
    <row r="39" spans="1:119"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row>
    <row r="40" spans="1:119"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row>
    <row r="41" spans="1:119"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row>
    <row r="42" spans="1:119"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row>
    <row r="43" spans="1:119"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row>
    <row r="44" spans="1:119"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row>
    <row r="45" spans="1:119"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row>
    <row r="46" spans="1:119"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row>
    <row r="47" spans="1:119"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row>
    <row r="48" spans="1:119"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row>
    <row r="49" spans="1:119"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row>
    <row r="50" spans="1:119"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row>
    <row r="51" spans="1:119"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row>
    <row r="52" spans="1:119"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row>
    <row r="53" spans="1:119"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row>
    <row r="54" spans="1:119"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row>
    <row r="55" spans="1:119"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row>
    <row r="56" spans="1:119"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row>
    <row r="57" spans="1:119"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row>
    <row r="58" spans="1:119"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row>
    <row r="59" spans="1:119"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row>
    <row r="60" spans="1:119"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row>
    <row r="61" spans="1:119"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row>
    <row r="62" spans="1:119"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row>
    <row r="63" spans="1:119"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row>
    <row r="64" spans="1:119"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row>
    <row r="65" spans="1:119"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row>
    <row r="66" spans="1:119"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row>
    <row r="67" spans="1:119"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row>
    <row r="68" spans="1:119"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row>
    <row r="69" spans="1:119"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row>
    <row r="70" spans="1:119"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row>
    <row r="71" spans="1:119"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row>
    <row r="72" spans="1:119"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row>
    <row r="73" spans="1:119"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row>
    <row r="74" spans="1:119"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row>
    <row r="75" spans="1:119"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row>
    <row r="76" spans="1:119"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row>
    <row r="77" spans="1:119"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row>
    <row r="78" spans="1:119"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row>
    <row r="79" spans="1:119"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row>
    <row r="80" spans="1:119"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row>
    <row r="81" spans="1:119"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row>
    <row r="82" spans="1:119"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row>
    <row r="83" spans="1:119"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row>
    <row r="84" spans="1:119"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row>
    <row r="85" spans="1:119"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row>
    <row r="86" spans="1:119"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row>
    <row r="87" spans="1:119"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row>
    <row r="88" spans="1:119"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row>
    <row r="89" spans="1:119"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row>
    <row r="90" spans="1:119"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row>
    <row r="91" spans="1:119"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row>
    <row r="92" spans="1:119"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row>
    <row r="93" spans="1:119"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row>
    <row r="94" spans="1:119"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row>
    <row r="95" spans="1:119"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row>
    <row r="96" spans="1:119"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row>
    <row r="97" spans="1:119"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row>
    <row r="98" spans="1:119"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row>
    <row r="99" spans="1:119"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row>
    <row r="100" spans="1:119"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row>
    <row r="101" spans="1:119"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row>
    <row r="102" spans="1:119"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row>
    <row r="103" spans="1:119"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row>
    <row r="104" spans="1:119"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row>
    <row r="105" spans="1:119"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row>
    <row r="106" spans="1:119"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row>
    <row r="107" spans="1:119"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row>
    <row r="108" spans="1:119"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row>
    <row r="109" spans="1:119"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row>
    <row r="110" spans="1:119"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row>
    <row r="111" spans="1:119"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row>
    <row r="112" spans="1:119"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row>
    <row r="113" spans="1:119"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row>
    <row r="114" spans="1:119"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row>
    <row r="115" spans="1:119"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row>
    <row r="116" spans="1:119"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row>
    <row r="117" spans="1:119"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row>
    <row r="118" spans="1:119"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row>
    <row r="119" spans="1:119"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row>
    <row r="120" spans="1:119"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row>
    <row r="121" spans="1:119"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row>
    <row r="122" spans="1:119"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row>
    <row r="123" spans="1:119"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row>
    <row r="124" spans="1:119"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row>
    <row r="125" spans="1:119"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row>
    <row r="126" spans="1:119"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row>
    <row r="127" spans="1:119"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row>
    <row r="128" spans="1:119"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row>
    <row r="129" spans="1:119"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row>
    <row r="130" spans="1:119"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row>
    <row r="131" spans="1:119"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row>
    <row r="132" spans="1:119"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row>
    <row r="133" spans="1:119"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row>
    <row r="134" spans="1:119"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row>
    <row r="135" spans="1:119"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row>
    <row r="136" spans="1:119"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row>
    <row r="137" spans="1:119"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row>
    <row r="138" spans="1:119"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row>
    <row r="139" spans="1:119"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row>
    <row r="140" spans="1:119"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row>
    <row r="141" spans="1:119"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row>
    <row r="142" spans="1:119"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row>
    <row r="143" spans="1:119"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row>
    <row r="144" spans="1:119"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row>
    <row r="145" spans="1:119"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row>
    <row r="146" spans="1:119"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row>
    <row r="147" spans="1:119"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row>
    <row r="148" spans="1:119"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row>
    <row r="149" spans="1:119"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row>
    <row r="150" spans="1:119"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row>
    <row r="151" spans="1:119"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row>
    <row r="152" spans="1:119"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row>
    <row r="153" spans="1:119"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row>
    <row r="154" spans="1:119"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row>
    <row r="155" spans="1:119"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row>
    <row r="156" spans="1:119"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row>
    <row r="157" spans="1:119"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row>
    <row r="158" spans="1:119"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row>
    <row r="159" spans="1:119"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row>
    <row r="160" spans="1:119"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row>
    <row r="161" spans="1:119"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row>
    <row r="162" spans="1:119"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row>
    <row r="163" spans="1:119"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row>
    <row r="164" spans="1:119"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row>
    <row r="165" spans="1:119"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row>
    <row r="166" spans="1:119"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row>
    <row r="167" spans="1:119"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row>
    <row r="168" spans="1:119"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row>
    <row r="169" spans="1:119"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row>
    <row r="170" spans="1:119"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row>
    <row r="171" spans="1:119"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row>
    <row r="172" spans="1:119"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row>
    <row r="173" spans="1:119"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row>
    <row r="174" spans="1:119"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row>
    <row r="175" spans="1:119"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row>
    <row r="176" spans="1:119"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row>
    <row r="177" spans="1:119"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row>
    <row r="178" spans="1:119"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row>
    <row r="179" spans="1:119"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row>
    <row r="180" spans="1:119"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row>
    <row r="181" spans="1:119"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row>
    <row r="182" spans="1:119"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row>
    <row r="183" spans="1:119"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row>
    <row r="184" spans="1:119"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row>
    <row r="185" spans="1:119"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row>
    <row r="186" spans="1:119"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row>
    <row r="187" spans="1:119"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row>
    <row r="188" spans="1:119"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row>
    <row r="189" spans="1:119"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row>
    <row r="190" spans="1:119"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row>
    <row r="191" spans="1:119"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row>
    <row r="192" spans="1:119"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row>
    <row r="193" spans="1:119"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row>
    <row r="194" spans="1:119"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row>
    <row r="195" spans="1:119"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row>
    <row r="196" spans="1:119"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row>
    <row r="197" spans="1:119"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row>
    <row r="198" spans="1:119"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row>
    <row r="199" spans="1:119"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row>
    <row r="200" spans="1:119"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row>
    <row r="201" spans="1:119"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row>
    <row r="202" spans="1:119"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row>
    <row r="203" spans="1:119"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row>
    <row r="204" spans="1:119"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row>
    <row r="205" spans="1:119"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row>
    <row r="206" spans="1:119"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row>
    <row r="207" spans="1:119"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row>
    <row r="208" spans="1:119"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row>
    <row r="209" spans="1:119"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row>
    <row r="210" spans="1:119"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row>
    <row r="211" spans="1:119"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row>
    <row r="212" spans="1:119"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row>
    <row r="213" spans="1:119"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row>
    <row r="214" spans="1:119"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row>
    <row r="215" spans="1:119"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row>
    <row r="216" spans="1:119"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row>
    <row r="217" spans="1:119"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row>
    <row r="218" spans="1:119"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row>
    <row r="219" spans="1:119"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row>
    <row r="220" spans="1:119"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row>
    <row r="221" spans="1:119"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row>
    <row r="222" spans="1:119"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row>
    <row r="223" spans="1:119"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row>
    <row r="224" spans="1:119"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row>
    <row r="225" spans="1:119"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row>
    <row r="226" spans="1:119"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row>
    <row r="227" spans="1:119"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row>
    <row r="228" spans="1:119"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row>
    <row r="229" spans="1:119"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row>
    <row r="230" spans="1:119"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row>
    <row r="231" spans="1:119"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row>
    <row r="232" spans="1:119"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row>
    <row r="233" spans="1:119"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row>
    <row r="234" spans="1:119"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row>
    <row r="235" spans="1:119"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row>
    <row r="236" spans="1:119"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row>
    <row r="237" spans="1:119"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row>
    <row r="238" spans="1:119"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row>
    <row r="239" spans="1:119"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row>
    <row r="240" spans="1:119"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row>
    <row r="241" spans="1:119"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row>
    <row r="242" spans="1:119"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row>
    <row r="243" spans="1:119"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row>
    <row r="244" spans="1:119"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row>
    <row r="245" spans="1:119"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row>
    <row r="246" spans="1:119"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row>
    <row r="247" spans="1:119"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row>
    <row r="248" spans="1:119"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row>
    <row r="249" spans="1:119"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row>
    <row r="250" spans="1:119"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row>
    <row r="251" spans="1:119"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row>
    <row r="252" spans="1:119"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row>
    <row r="253" spans="1:119"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row>
    <row r="254" spans="1:119"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row>
    <row r="255" spans="1:119"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row>
    <row r="256" spans="1:119"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row>
    <row r="257" spans="1:119"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row>
    <row r="259" spans="1:119"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row>
    <row r="260" spans="1:119"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row>
    <row r="261" spans="1:119"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row>
    <row r="262" spans="1:119"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row>
    <row r="263" spans="1:119"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row>
    <row r="264" spans="1:119"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row>
    <row r="265" spans="1:119"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row>
    <row r="266" spans="1:119"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row>
    <row r="267" spans="1:119"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row>
    <row r="268" spans="1:119"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row>
    <row r="269" spans="1:119"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row>
    <row r="270" spans="1:119"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row>
    <row r="271" spans="1:119"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row>
    <row r="272" spans="1:119"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row>
    <row r="273" spans="1:119"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row>
    <row r="274" spans="1:119"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row>
    <row r="275" spans="1:119"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row>
    <row r="276" spans="1:119"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row>
    <row r="277" spans="1:119"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row>
    <row r="278" spans="1:119"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row>
    <row r="279" spans="1:119"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row>
    <row r="280" spans="1:119"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row>
    <row r="281" spans="1:119"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row>
    <row r="282" spans="1:119"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row>
    <row r="283" spans="1:119"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row>
    <row r="284" spans="1:119"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row>
    <row r="285" spans="1:119"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row>
    <row r="286" spans="1:119"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19"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row>
    <row r="288" spans="1:119"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BH287:BK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BO287:BR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BV287:BY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AT287:AW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AM287:AP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AF287:AI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Y287:AB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R287:U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K287:N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D287:G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CC287:CF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CJ287:CM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CQ287:CT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CX287:DA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DE287:DH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DL287:DO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NOVIEMBRE 17T.España</v>
      </c>
      <c r="F5" s="39" t="str">
        <f t="shared" si="0"/>
        <v xml:space="preserve"> DICIEMBRE 17T.España</v>
      </c>
      <c r="G5" s="39" t="str">
        <f t="shared" si="0"/>
        <v xml:space="preserve"> ENERO 18T.España</v>
      </c>
      <c r="H5" s="39" t="str">
        <f t="shared" si="0"/>
        <v xml:space="preserve"> FEBRERO 18T.España</v>
      </c>
      <c r="I5" s="39" t="str">
        <f t="shared" si="0"/>
        <v xml:space="preserve"> MARZO 18T.España</v>
      </c>
      <c r="J5" s="39" t="str">
        <f t="shared" si="0"/>
        <v xml:space="preserve"> ABRIL 18T.España</v>
      </c>
      <c r="K5" s="39" t="str">
        <f t="shared" si="0"/>
        <v xml:space="preserve"> MAYO 18T.España</v>
      </c>
      <c r="L5" s="39" t="str">
        <f t="shared" si="0"/>
        <v xml:space="preserve"> JUNIO 18T.España</v>
      </c>
      <c r="M5" s="39" t="str">
        <f t="shared" si="0"/>
        <v xml:space="preserve"> JULIO 18T.España</v>
      </c>
      <c r="N5" s="39" t="str">
        <f t="shared" si="0"/>
        <v xml:space="preserve"> AGOSTO 18T.España</v>
      </c>
      <c r="O5" s="39" t="str">
        <f t="shared" si="0"/>
        <v xml:space="preserve"> SEPTIEMBRE 18T.España</v>
      </c>
      <c r="P5" s="39" t="str">
        <f t="shared" si="0"/>
        <v xml:space="preserve"> OCTUBRE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NOVIEMBRE 17</v>
      </c>
      <c r="F9" s="6" t="str">
        <f t="array" ref="F9">INDEX('Aceite de Oliva'!$A$260:$YM$260,,MAX(IF('Aceite de Oliva'!$A$260:$YM$260&lt;&gt;"",COLUMN('Aceite de Oliva'!$A$260:$YM$260)))-(7*F8))</f>
        <v xml:space="preserve"> DICIEMBRE 17</v>
      </c>
      <c r="G9" s="6" t="str">
        <f t="array" ref="G9">INDEX('Aceite de Oliva'!$A$260:$YM$260,,MAX(IF('Aceite de Oliva'!$A$260:$YM$260&lt;&gt;"",COLUMN('Aceite de Oliva'!$A$260:$YM$260)))-(7*G8))</f>
        <v xml:space="preserve"> ENERO 18</v>
      </c>
      <c r="H9" s="6" t="str">
        <f t="array" ref="H9">INDEX('Aceite de Oliva'!$A$260:$YM$260,,MAX(IF('Aceite de Oliva'!$A$260:$YM$260&lt;&gt;"",COLUMN('Aceite de Oliva'!$A$260:$YM$260)))-(7*H8))</f>
        <v xml:space="preserve"> FEBRERO 18</v>
      </c>
      <c r="I9" s="6" t="str">
        <f t="array" ref="I9">INDEX('Aceite de Oliva'!$A$260:$YM$260,,MAX(IF('Aceite de Oliva'!$A$260:$YM$260&lt;&gt;"",COLUMN('Aceite de Oliva'!$A$260:$YM$260)))-(7*I8))</f>
        <v xml:space="preserve"> MARZO 18</v>
      </c>
      <c r="J9" s="6" t="str">
        <f t="array" ref="J9">INDEX('Aceite de Oliva'!$A$260:$YM$260,,MAX(IF('Aceite de Oliva'!$A$260:$YM$260&lt;&gt;"",COLUMN('Aceite de Oliva'!$A$260:$YM$260)))-(7*J8))</f>
        <v xml:space="preserve"> ABRIL 18</v>
      </c>
      <c r="K9" s="6" t="str">
        <f t="array" ref="K9">INDEX('Aceite de Oliva'!$A$260:$YM$260,,MAX(IF('Aceite de Oliva'!$A$260:$YM$260&lt;&gt;"",COLUMN('Aceite de Oliva'!$A$260:$YM$260)))-(7*K8))</f>
        <v xml:space="preserve"> MAYO 18</v>
      </c>
      <c r="L9" s="6" t="str">
        <f t="array" ref="L9">INDEX('Aceite de Oliva'!$A$260:$YM$260,,MAX(IF('Aceite de Oliva'!$A$260:$YM$260&lt;&gt;"",COLUMN('Aceite de Oliva'!$A$260:$YM$260)))-(7*L8))</f>
        <v xml:space="preserve"> JUNIO 18</v>
      </c>
      <c r="M9" s="6" t="str">
        <f t="array" ref="M9">INDEX('Aceite de Oliva'!$A$260:$YM$260,,MAX(IF('Aceite de Oliva'!$A$260:$YM$260&lt;&gt;"",COLUMN('Aceite de Oliva'!$A$260:$YM$260)))-(7*M8))</f>
        <v xml:space="preserve"> JULIO 18</v>
      </c>
      <c r="N9" s="6" t="str">
        <f t="array" ref="N9">INDEX('Aceite de Oliva'!$A$260:$YM$260,,MAX(IF('Aceite de Oliva'!$A$260:$YM$260&lt;&gt;"",COLUMN('Aceite de Oliva'!$A$260:$YM$260)))-(7*N8))</f>
        <v xml:space="preserve"> AGOSTO 18</v>
      </c>
      <c r="O9" s="6" t="str">
        <f t="array" ref="O9">INDEX('Aceite de Oliva'!$A$260:$YM$260,,MAX(IF('Aceite de Oliva'!$A$260:$YM$260&lt;&gt;"",COLUMN('Aceite de Oliva'!$A$260:$YM$260)))-(7*O8))</f>
        <v xml:space="preserve"> SEPTIEMBRE 18</v>
      </c>
      <c r="P9" s="6" t="str">
        <f t="array" ref="P9">INDEX('Aceite de Oliva'!$A$260:$YM$260,,MAX(IF('Aceite de Oliva'!$A$260:$YM$260&lt;&gt;"",COLUMN('Aceite de Oliva'!$A$260:$YM$260))))</f>
        <v xml:space="preserve"> OCTUBRE 18</v>
      </c>
    </row>
    <row r="10" spans="2:17" x14ac:dyDescent="0.3">
      <c r="B10" s="15"/>
      <c r="C10" s="24">
        <v>2.5</v>
      </c>
      <c r="E10" s="40">
        <f t="array" ref="E10">INDEX('Aceite Virgen Extra'!$A$259:$YM$285,MATCH($B10,'Aceite Virgen Extra'!$A$259:$A$285,0),MATCH(E$5,'Aceite Virgen Extra'!$A$259:$YM$259,0))</f>
        <v>0.91000000000000014</v>
      </c>
      <c r="F10" s="40">
        <f t="array" ref="F10">INDEX('Aceite Virgen Extra'!$A$259:$YM$285,MATCH($B10,'Aceite Virgen Extra'!$A$259:$A$285,0),MATCH(F$5,'Aceite Virgen Extra'!$A$259:$YM$259,0))</f>
        <v>1.3</v>
      </c>
      <c r="G10" s="40">
        <f t="array" ref="G10">INDEX('Aceite Virgen Extra'!$A$259:$YM$285,MATCH($B10,'Aceite Virgen Extra'!$A$259:$A$285,0),MATCH(G$5,'Aceite Virgen Extra'!$A$259:$YM$259,0))</f>
        <v>1.1600000000000001</v>
      </c>
      <c r="H10" s="40">
        <f t="array" ref="H10">INDEX('Aceite Virgen Extra'!$A$259:$YM$285,MATCH($B10,'Aceite Virgen Extra'!$A$259:$A$285,0),MATCH(H$5,'Aceite Virgen Extra'!$A$259:$YM$259,0))</f>
        <v>0.94</v>
      </c>
      <c r="I10" s="40">
        <f t="array" ref="I10">INDEX('Aceite Virgen Extra'!$A$259:$YM$285,MATCH($B10,'Aceite Virgen Extra'!$A$259:$A$285,0),MATCH(I$5,'Aceite Virgen Extra'!$A$259:$YM$259,0))</f>
        <v>1.1400000000000001</v>
      </c>
      <c r="J10" s="40">
        <f t="array" ref="J10">INDEX('Aceite Virgen Extra'!$A$259:$YM$285,MATCH($B10,'Aceite Virgen Extra'!$A$259:$A$285,0),MATCH(J$5,'Aceite Virgen Extra'!$A$259:$YM$259,0))</f>
        <v>1.4100000000000001</v>
      </c>
      <c r="K10" s="40">
        <f t="array" ref="K10">INDEX('Aceite Virgen Extra'!$A$259:$YM$285,MATCH($B10,'Aceite Virgen Extra'!$A$259:$A$285,0),MATCH(K$5,'Aceite Virgen Extra'!$A$259:$YM$259,0))</f>
        <v>1.1000000000000001</v>
      </c>
      <c r="L10" s="40">
        <f t="array" ref="L10">INDEX('Aceite Virgen Extra'!$A$259:$YM$285,MATCH($B10,'Aceite Virgen Extra'!$A$259:$A$285,0),MATCH(L$5,'Aceite Virgen Extra'!$A$259:$YM$259,0))</f>
        <v>2.23</v>
      </c>
      <c r="M10" s="40">
        <f t="array" ref="M10">INDEX('Aceite Virgen Extra'!$A$259:$YM$285,MATCH($B10,'Aceite Virgen Extra'!$A$259:$A$285,0),MATCH(M$5,'Aceite Virgen Extra'!$A$259:$YM$259,0))</f>
        <v>1.1400000000000001</v>
      </c>
      <c r="N10" s="40">
        <f t="array" ref="N10">INDEX('Aceite Virgen Extra'!$A$259:$YM$285,MATCH($B10,'Aceite Virgen Extra'!$A$259:$A$285,0),MATCH(N$5,'Aceite Virgen Extra'!$A$259:$YM$259,0))</f>
        <v>1.4600000000000002</v>
      </c>
      <c r="O10" s="40">
        <f t="array" ref="O10">INDEX('Aceite Virgen Extra'!$A$259:$YM$285,MATCH($B10,'Aceite Virgen Extra'!$A$259:$A$285,0),MATCH(O$5,'Aceite Virgen Extra'!$A$259:$YM$259,0))</f>
        <v>1.1400000000000001</v>
      </c>
      <c r="P10" s="40">
        <f t="array" ref="P10">INDEX('Aceite Virgen Extra'!$A$259:$YM$285,MATCH($B10,'Aceite Virgen Extra'!$A$259:$A$285,0),MATCH(P$5,'Aceite Virgen Extra'!$A$259:$YM$259,0))</f>
        <v>1.44</v>
      </c>
    </row>
    <row r="11" spans="2:17" x14ac:dyDescent="0.3">
      <c r="B11" s="19">
        <f t="shared" ref="B11:B33" si="1">C10</f>
        <v>2.5</v>
      </c>
      <c r="C11" s="18">
        <f>ROUND(B11+$C$7,2)</f>
        <v>2.7</v>
      </c>
      <c r="E11" s="40">
        <f t="array" ref="E11">INDEX('Aceite Virgen Extra'!$A$259:$YM$285,MATCH($B11,'Aceite Virgen Extra'!$A$259:$A$285,0),MATCH(E$5,'Aceite Virgen Extra'!$A$259:$YM$259,0))</f>
        <v>0.53</v>
      </c>
      <c r="F11" s="40">
        <f t="array" ref="F11">INDEX('Aceite Virgen Extra'!$A$259:$YM$285,MATCH($B11,'Aceite Virgen Extra'!$A$259:$A$285,0),MATCH(F$5,'Aceite Virgen Extra'!$A$259:$YM$259,0))</f>
        <v>0.96000000000000008</v>
      </c>
      <c r="G11" s="40">
        <f t="array" ref="G11">INDEX('Aceite Virgen Extra'!$A$259:$YM$285,MATCH($B11,'Aceite Virgen Extra'!$A$259:$A$285,0),MATCH(G$5,'Aceite Virgen Extra'!$A$259:$YM$259,0))</f>
        <v>0.7</v>
      </c>
      <c r="H11" s="40">
        <f t="array" ref="H11">INDEX('Aceite Virgen Extra'!$A$259:$YM$285,MATCH($B11,'Aceite Virgen Extra'!$A$259:$A$285,0),MATCH(H$5,'Aceite Virgen Extra'!$A$259:$YM$259,0))</f>
        <v>0.68</v>
      </c>
      <c r="I11" s="40">
        <f t="array" ref="I11">INDEX('Aceite Virgen Extra'!$A$259:$YM$285,MATCH($B11,'Aceite Virgen Extra'!$A$259:$A$285,0),MATCH(I$5,'Aceite Virgen Extra'!$A$259:$YM$259,0))</f>
        <v>0.39</v>
      </c>
      <c r="J11" s="40">
        <f t="array" ref="J11">INDEX('Aceite Virgen Extra'!$A$259:$YM$285,MATCH($B11,'Aceite Virgen Extra'!$A$259:$A$285,0),MATCH(J$5,'Aceite Virgen Extra'!$A$259:$YM$259,0))</f>
        <v>1.3900000000000001</v>
      </c>
      <c r="K11" s="40">
        <f t="array" ref="K11">INDEX('Aceite Virgen Extra'!$A$259:$YM$285,MATCH($B11,'Aceite Virgen Extra'!$A$259:$A$285,0),MATCH(K$5,'Aceite Virgen Extra'!$A$259:$YM$259,0))</f>
        <v>0.59</v>
      </c>
      <c r="L11" s="40">
        <f t="array" ref="L11">INDEX('Aceite Virgen Extra'!$A$259:$YM$285,MATCH($B11,'Aceite Virgen Extra'!$A$259:$A$285,0),MATCH(L$5,'Aceite Virgen Extra'!$A$259:$YM$259,0))</f>
        <v>0.70000000000000007</v>
      </c>
      <c r="M11" s="40">
        <f t="array" ref="M11">INDEX('Aceite Virgen Extra'!$A$259:$YM$285,MATCH($B11,'Aceite Virgen Extra'!$A$259:$A$285,0),MATCH(M$5,'Aceite Virgen Extra'!$A$259:$YM$259,0))</f>
        <v>0.96</v>
      </c>
      <c r="N11" s="40">
        <f t="array" ref="N11">INDEX('Aceite Virgen Extra'!$A$259:$YM$285,MATCH($B11,'Aceite Virgen Extra'!$A$259:$A$285,0),MATCH(N$5,'Aceite Virgen Extra'!$A$259:$YM$259,0))</f>
        <v>0.84000000000000008</v>
      </c>
      <c r="O11" s="40">
        <f t="array" ref="O11">INDEX('Aceite Virgen Extra'!$A$259:$YM$285,MATCH($B11,'Aceite Virgen Extra'!$A$259:$A$285,0),MATCH(O$5,'Aceite Virgen Extra'!$A$259:$YM$259,0))</f>
        <v>0.41000000000000003</v>
      </c>
      <c r="P11" s="40">
        <f t="array" ref="P11">INDEX('Aceite Virgen Extra'!$A$259:$YM$285,MATCH($B11,'Aceite Virgen Extra'!$A$259:$A$285,0),MATCH(P$5,'Aceite Virgen Extra'!$A$259:$YM$259,0))</f>
        <v>1.22</v>
      </c>
    </row>
    <row r="12" spans="2:17" x14ac:dyDescent="0.3">
      <c r="B12" s="19">
        <f t="shared" si="1"/>
        <v>2.7</v>
      </c>
      <c r="C12" s="18">
        <f t="shared" ref="C12:C32" si="2">ROUND(B12+$C$7,2)</f>
        <v>2.9</v>
      </c>
      <c r="E12" s="40">
        <f t="array" ref="E12">INDEX('Aceite Virgen Extra'!$A$259:$YM$285,MATCH($B12,'Aceite Virgen Extra'!$A$259:$A$285,0),MATCH(E$5,'Aceite Virgen Extra'!$A$259:$YM$259,0))</f>
        <v>0.38</v>
      </c>
      <c r="F12" s="40">
        <f t="array" ref="F12">INDEX('Aceite Virgen Extra'!$A$259:$YM$285,MATCH($B12,'Aceite Virgen Extra'!$A$259:$A$285,0),MATCH(F$5,'Aceite Virgen Extra'!$A$259:$YM$259,0))</f>
        <v>0.24000000000000002</v>
      </c>
      <c r="G12" s="40">
        <f t="array" ref="G12">INDEX('Aceite Virgen Extra'!$A$259:$YM$285,MATCH($B12,'Aceite Virgen Extra'!$A$259:$A$285,0),MATCH(G$5,'Aceite Virgen Extra'!$A$259:$YM$259,0))</f>
        <v>0.2</v>
      </c>
      <c r="H12" s="40">
        <f t="array" ref="H12">INDEX('Aceite Virgen Extra'!$A$259:$YM$285,MATCH($B12,'Aceite Virgen Extra'!$A$259:$A$285,0),MATCH(H$5,'Aceite Virgen Extra'!$A$259:$YM$259,0))</f>
        <v>0.57000000000000006</v>
      </c>
      <c r="I12" s="40">
        <f t="array" ref="I12">INDEX('Aceite Virgen Extra'!$A$259:$YM$285,MATCH($B12,'Aceite Virgen Extra'!$A$259:$A$285,0),MATCH(I$5,'Aceite Virgen Extra'!$A$259:$YM$259,0))</f>
        <v>0.13</v>
      </c>
      <c r="J12" s="40">
        <f t="array" ref="J12">INDEX('Aceite Virgen Extra'!$A$259:$YM$285,MATCH($B12,'Aceite Virgen Extra'!$A$259:$A$285,0),MATCH(J$5,'Aceite Virgen Extra'!$A$259:$YM$259,0))</f>
        <v>0.99</v>
      </c>
      <c r="K12" s="40">
        <f t="array" ref="K12">INDEX('Aceite Virgen Extra'!$A$259:$YM$285,MATCH($B12,'Aceite Virgen Extra'!$A$259:$A$285,0),MATCH(K$5,'Aceite Virgen Extra'!$A$259:$YM$259,0))</f>
        <v>0.29000000000000004</v>
      </c>
      <c r="L12" s="40">
        <f t="array" ref="L12">INDEX('Aceite Virgen Extra'!$A$259:$YM$285,MATCH($B12,'Aceite Virgen Extra'!$A$259:$A$285,0),MATCH(L$5,'Aceite Virgen Extra'!$A$259:$YM$259,0))</f>
        <v>1.0899999999999999</v>
      </c>
      <c r="M12" s="40">
        <f t="array" ref="M12">INDEX('Aceite Virgen Extra'!$A$259:$YM$285,MATCH($B12,'Aceite Virgen Extra'!$A$259:$A$285,0),MATCH(M$5,'Aceite Virgen Extra'!$A$259:$YM$259,0))</f>
        <v>0.64</v>
      </c>
      <c r="N12" s="40">
        <f t="array" ref="N12">INDEX('Aceite Virgen Extra'!$A$259:$YM$285,MATCH($B12,'Aceite Virgen Extra'!$A$259:$A$285,0),MATCH(N$5,'Aceite Virgen Extra'!$A$259:$YM$259,0))</f>
        <v>0.64</v>
      </c>
      <c r="O12" s="40">
        <f t="array" ref="O12">INDEX('Aceite Virgen Extra'!$A$259:$YM$285,MATCH($B12,'Aceite Virgen Extra'!$A$259:$A$285,0),MATCH(O$5,'Aceite Virgen Extra'!$A$259:$YM$259,0))</f>
        <v>0.48</v>
      </c>
      <c r="P12" s="40">
        <f t="array" ref="P12">INDEX('Aceite Virgen Extra'!$A$259:$YM$285,MATCH($B12,'Aceite Virgen Extra'!$A$259:$A$285,0),MATCH(P$5,'Aceite Virgen Extra'!$A$259:$YM$259,0))</f>
        <v>0.77</v>
      </c>
    </row>
    <row r="13" spans="2:17" x14ac:dyDescent="0.3">
      <c r="B13" s="19">
        <f t="shared" si="1"/>
        <v>2.9</v>
      </c>
      <c r="C13" s="18">
        <f t="shared" si="2"/>
        <v>3.1</v>
      </c>
      <c r="E13" s="40">
        <f t="array" ref="E13">INDEX('Aceite Virgen Extra'!$A$259:$YM$285,MATCH($B13,'Aceite Virgen Extra'!$A$259:$A$285,0),MATCH(E$5,'Aceite Virgen Extra'!$A$259:$YM$259,0))</f>
        <v>0.42</v>
      </c>
      <c r="F13" s="40">
        <f t="array" ref="F13">INDEX('Aceite Virgen Extra'!$A$259:$YM$285,MATCH($B13,'Aceite Virgen Extra'!$A$259:$A$285,0),MATCH(F$5,'Aceite Virgen Extra'!$A$259:$YM$259,0))</f>
        <v>0.52</v>
      </c>
      <c r="G13" s="40">
        <f t="array" ref="G13">INDEX('Aceite Virgen Extra'!$A$259:$YM$285,MATCH($B13,'Aceite Virgen Extra'!$A$259:$A$285,0),MATCH(G$5,'Aceite Virgen Extra'!$A$259:$YM$259,0))</f>
        <v>0.62</v>
      </c>
      <c r="H13" s="40">
        <f t="array" ref="H13">INDEX('Aceite Virgen Extra'!$A$259:$YM$285,MATCH($B13,'Aceite Virgen Extra'!$A$259:$A$285,0),MATCH(H$5,'Aceite Virgen Extra'!$A$259:$YM$259,0))</f>
        <v>1.1299999999999999</v>
      </c>
      <c r="I13" s="40">
        <f t="array" ref="I13">INDEX('Aceite Virgen Extra'!$A$259:$YM$285,MATCH($B13,'Aceite Virgen Extra'!$A$259:$A$285,0),MATCH(I$5,'Aceite Virgen Extra'!$A$259:$YM$259,0))</f>
        <v>0.58000000000000007</v>
      </c>
      <c r="J13" s="40">
        <f t="array" ref="J13">INDEX('Aceite Virgen Extra'!$A$259:$YM$285,MATCH($B13,'Aceite Virgen Extra'!$A$259:$A$285,0),MATCH(J$5,'Aceite Virgen Extra'!$A$259:$YM$259,0))</f>
        <v>0.47000000000000003</v>
      </c>
      <c r="K13" s="40">
        <f t="array" ref="K13">INDEX('Aceite Virgen Extra'!$A$259:$YM$285,MATCH($B13,'Aceite Virgen Extra'!$A$259:$A$285,0),MATCH(K$5,'Aceite Virgen Extra'!$A$259:$YM$259,0))</f>
        <v>0.55000000000000004</v>
      </c>
      <c r="L13" s="40">
        <f t="array" ref="L13">INDEX('Aceite Virgen Extra'!$A$259:$YM$285,MATCH($B13,'Aceite Virgen Extra'!$A$259:$A$285,0),MATCH(L$5,'Aceite Virgen Extra'!$A$259:$YM$259,0))</f>
        <v>1.4200000000000002</v>
      </c>
      <c r="M13" s="40">
        <f t="array" ref="M13">INDEX('Aceite Virgen Extra'!$A$259:$YM$285,MATCH($B13,'Aceite Virgen Extra'!$A$259:$A$285,0),MATCH(M$5,'Aceite Virgen Extra'!$A$259:$YM$259,0))</f>
        <v>1.41</v>
      </c>
      <c r="N13" s="40">
        <f t="array" ref="N13">INDEX('Aceite Virgen Extra'!$A$259:$YM$285,MATCH($B13,'Aceite Virgen Extra'!$A$259:$A$285,0),MATCH(N$5,'Aceite Virgen Extra'!$A$259:$YM$259,0))</f>
        <v>1.6099999999999999</v>
      </c>
      <c r="O13" s="40">
        <f t="array" ref="O13">INDEX('Aceite Virgen Extra'!$A$259:$YM$285,MATCH($B13,'Aceite Virgen Extra'!$A$259:$A$285,0),MATCH(O$5,'Aceite Virgen Extra'!$A$259:$YM$259,0))</f>
        <v>1.3</v>
      </c>
      <c r="P13" s="40">
        <f t="array" ref="P13">INDEX('Aceite Virgen Extra'!$A$259:$YM$285,MATCH($B13,'Aceite Virgen Extra'!$A$259:$A$285,0),MATCH(P$5,'Aceite Virgen Extra'!$A$259:$YM$259,0))</f>
        <v>3.5399999999999996</v>
      </c>
    </row>
    <row r="14" spans="2:17" x14ac:dyDescent="0.3">
      <c r="B14" s="19">
        <f t="shared" si="1"/>
        <v>3.1</v>
      </c>
      <c r="C14" s="18">
        <f t="shared" si="2"/>
        <v>3.3</v>
      </c>
      <c r="E14" s="40">
        <f t="array" ref="E14">INDEX('Aceite Virgen Extra'!$A$259:$YM$285,MATCH($B14,'Aceite Virgen Extra'!$A$259:$A$285,0),MATCH(E$5,'Aceite Virgen Extra'!$A$259:$YM$259,0))</f>
        <v>0.17</v>
      </c>
      <c r="F14" s="40">
        <f t="array" ref="F14">INDEX('Aceite Virgen Extra'!$A$259:$YM$285,MATCH($B14,'Aceite Virgen Extra'!$A$259:$A$285,0),MATCH(F$5,'Aceite Virgen Extra'!$A$259:$YM$259,0))</f>
        <v>0.1</v>
      </c>
      <c r="G14" s="40">
        <f t="array" ref="G14">INDEX('Aceite Virgen Extra'!$A$259:$YM$285,MATCH($B14,'Aceite Virgen Extra'!$A$259:$A$285,0),MATCH(G$5,'Aceite Virgen Extra'!$A$259:$YM$259,0))</f>
        <v>0.52</v>
      </c>
      <c r="H14" s="40">
        <f t="array" ref="H14">INDEX('Aceite Virgen Extra'!$A$259:$YM$285,MATCH($B14,'Aceite Virgen Extra'!$A$259:$A$285,0),MATCH(H$5,'Aceite Virgen Extra'!$A$259:$YM$259,0))</f>
        <v>0.24000000000000002</v>
      </c>
      <c r="I14" s="40">
        <f t="array" ref="I14">INDEX('Aceite Virgen Extra'!$A$259:$YM$285,MATCH($B14,'Aceite Virgen Extra'!$A$259:$A$285,0),MATCH(I$5,'Aceite Virgen Extra'!$A$259:$YM$259,0))</f>
        <v>0.22999999999999998</v>
      </c>
      <c r="J14" s="40">
        <f t="array" ref="J14">INDEX('Aceite Virgen Extra'!$A$259:$YM$285,MATCH($B14,'Aceite Virgen Extra'!$A$259:$A$285,0),MATCH(J$5,'Aceite Virgen Extra'!$A$259:$YM$259,0))</f>
        <v>0.12</v>
      </c>
      <c r="K14" s="40">
        <f t="array" ref="K14">INDEX('Aceite Virgen Extra'!$A$259:$YM$285,MATCH($B14,'Aceite Virgen Extra'!$A$259:$A$285,0),MATCH(K$5,'Aceite Virgen Extra'!$A$259:$YM$259,0))</f>
        <v>1.22</v>
      </c>
      <c r="L14" s="40">
        <f t="array" ref="L14">INDEX('Aceite Virgen Extra'!$A$259:$YM$285,MATCH($B14,'Aceite Virgen Extra'!$A$259:$A$285,0),MATCH(L$5,'Aceite Virgen Extra'!$A$259:$YM$259,0))</f>
        <v>2.95</v>
      </c>
      <c r="M14" s="40">
        <f t="array" ref="M14">INDEX('Aceite Virgen Extra'!$A$259:$YM$285,MATCH($B14,'Aceite Virgen Extra'!$A$259:$A$285,0),MATCH(M$5,'Aceite Virgen Extra'!$A$259:$YM$259,0))</f>
        <v>3.2499999999999996</v>
      </c>
      <c r="N14" s="40">
        <f t="array" ref="N14">INDEX('Aceite Virgen Extra'!$A$259:$YM$285,MATCH($B14,'Aceite Virgen Extra'!$A$259:$A$285,0),MATCH(N$5,'Aceite Virgen Extra'!$A$259:$YM$259,0))</f>
        <v>1.8800000000000001</v>
      </c>
      <c r="O14" s="40">
        <f t="array" ref="O14">INDEX('Aceite Virgen Extra'!$A$259:$YM$285,MATCH($B14,'Aceite Virgen Extra'!$A$259:$A$285,0),MATCH(O$5,'Aceite Virgen Extra'!$A$259:$YM$259,0))</f>
        <v>1.7799999999999998</v>
      </c>
      <c r="P14" s="40">
        <f t="array" ref="P14">INDEX('Aceite Virgen Extra'!$A$259:$YM$285,MATCH($B14,'Aceite Virgen Extra'!$A$259:$A$285,0),MATCH(P$5,'Aceite Virgen Extra'!$A$259:$YM$259,0))</f>
        <v>3.69</v>
      </c>
    </row>
    <row r="15" spans="2:17" x14ac:dyDescent="0.3">
      <c r="B15" s="19">
        <f t="shared" si="1"/>
        <v>3.3</v>
      </c>
      <c r="C15" s="18">
        <f t="shared" si="2"/>
        <v>3.5</v>
      </c>
      <c r="E15" s="40">
        <f t="array" ref="E15">INDEX('Aceite Virgen Extra'!$A$259:$YM$285,MATCH($B15,'Aceite Virgen Extra'!$A$259:$A$285,0),MATCH(E$5,'Aceite Virgen Extra'!$A$259:$YM$259,0))</f>
        <v>0.48000000000000004</v>
      </c>
      <c r="F15" s="40">
        <f t="array" ref="F15">INDEX('Aceite Virgen Extra'!$A$259:$YM$285,MATCH($B15,'Aceite Virgen Extra'!$A$259:$A$285,0),MATCH(F$5,'Aceite Virgen Extra'!$A$259:$YM$259,0))</f>
        <v>0.43</v>
      </c>
      <c r="G15" s="40">
        <f t="array" ref="G15">INDEX('Aceite Virgen Extra'!$A$259:$YM$285,MATCH($B15,'Aceite Virgen Extra'!$A$259:$A$285,0),MATCH(G$5,'Aceite Virgen Extra'!$A$259:$YM$259,0))</f>
        <v>0.49</v>
      </c>
      <c r="H15" s="40">
        <f t="array" ref="H15">INDEX('Aceite Virgen Extra'!$A$259:$YM$285,MATCH($B15,'Aceite Virgen Extra'!$A$259:$A$285,0),MATCH(H$5,'Aceite Virgen Extra'!$A$259:$YM$259,0))</f>
        <v>0.96000000000000008</v>
      </c>
      <c r="I15" s="40">
        <f t="array" ref="I15">INDEX('Aceite Virgen Extra'!$A$259:$YM$285,MATCH($B15,'Aceite Virgen Extra'!$A$259:$A$285,0),MATCH(I$5,'Aceite Virgen Extra'!$A$259:$YM$259,0))</f>
        <v>1.25</v>
      </c>
      <c r="J15" s="40">
        <f t="array" ref="J15">INDEX('Aceite Virgen Extra'!$A$259:$YM$285,MATCH($B15,'Aceite Virgen Extra'!$A$259:$A$285,0),MATCH(J$5,'Aceite Virgen Extra'!$A$259:$YM$259,0))</f>
        <v>0.63</v>
      </c>
      <c r="K15" s="40">
        <f t="array" ref="K15">INDEX('Aceite Virgen Extra'!$A$259:$YM$285,MATCH($B15,'Aceite Virgen Extra'!$A$259:$A$285,0),MATCH(K$5,'Aceite Virgen Extra'!$A$259:$YM$259,0))</f>
        <v>0.95</v>
      </c>
      <c r="L15" s="40">
        <f t="array" ref="L15">INDEX('Aceite Virgen Extra'!$A$259:$YM$285,MATCH($B15,'Aceite Virgen Extra'!$A$259:$A$285,0),MATCH(L$5,'Aceite Virgen Extra'!$A$259:$YM$259,0))</f>
        <v>2.73</v>
      </c>
      <c r="M15" s="40">
        <f t="array" ref="M15">INDEX('Aceite Virgen Extra'!$A$259:$YM$285,MATCH($B15,'Aceite Virgen Extra'!$A$259:$A$285,0),MATCH(M$5,'Aceite Virgen Extra'!$A$259:$YM$259,0))</f>
        <v>2.2199999999999998</v>
      </c>
      <c r="N15" s="40">
        <f t="array" ref="N15">INDEX('Aceite Virgen Extra'!$A$259:$YM$285,MATCH($B15,'Aceite Virgen Extra'!$A$259:$A$285,0),MATCH(N$5,'Aceite Virgen Extra'!$A$259:$YM$259,0))</f>
        <v>3.87</v>
      </c>
      <c r="O15" s="40">
        <f t="array" ref="O15">INDEX('Aceite Virgen Extra'!$A$259:$YM$285,MATCH($B15,'Aceite Virgen Extra'!$A$259:$A$285,0),MATCH(O$5,'Aceite Virgen Extra'!$A$259:$YM$259,0))</f>
        <v>4.3099999999999996</v>
      </c>
      <c r="P15" s="40">
        <f t="array" ref="P15">INDEX('Aceite Virgen Extra'!$A$259:$YM$285,MATCH($B15,'Aceite Virgen Extra'!$A$259:$A$285,0),MATCH(P$5,'Aceite Virgen Extra'!$A$259:$YM$259,0))</f>
        <v>5.33</v>
      </c>
    </row>
    <row r="16" spans="2:17" x14ac:dyDescent="0.3">
      <c r="B16" s="19">
        <f t="shared" si="1"/>
        <v>3.5</v>
      </c>
      <c r="C16" s="18">
        <f t="shared" si="2"/>
        <v>3.7</v>
      </c>
      <c r="E16" s="40">
        <f t="array" ref="E16">INDEX('Aceite Virgen Extra'!$A$259:$YM$285,MATCH($B16,'Aceite Virgen Extra'!$A$259:$A$285,0),MATCH(E$5,'Aceite Virgen Extra'!$A$259:$YM$259,0))</f>
        <v>0.99</v>
      </c>
      <c r="F16" s="40">
        <f t="array" ref="F16">INDEX('Aceite Virgen Extra'!$A$259:$YM$285,MATCH($B16,'Aceite Virgen Extra'!$A$259:$A$285,0),MATCH(F$5,'Aceite Virgen Extra'!$A$259:$YM$259,0))</f>
        <v>0.77</v>
      </c>
      <c r="G16" s="40">
        <f t="array" ref="G16">INDEX('Aceite Virgen Extra'!$A$259:$YM$285,MATCH($B16,'Aceite Virgen Extra'!$A$259:$A$285,0),MATCH(G$5,'Aceite Virgen Extra'!$A$259:$YM$259,0))</f>
        <v>1.36</v>
      </c>
      <c r="H16" s="40">
        <f t="array" ref="H16">INDEX('Aceite Virgen Extra'!$A$259:$YM$285,MATCH($B16,'Aceite Virgen Extra'!$A$259:$A$285,0),MATCH(H$5,'Aceite Virgen Extra'!$A$259:$YM$259,0))</f>
        <v>0.28000000000000003</v>
      </c>
      <c r="I16" s="40">
        <f t="array" ref="I16">INDEX('Aceite Virgen Extra'!$A$259:$YM$285,MATCH($B16,'Aceite Virgen Extra'!$A$259:$A$285,0),MATCH(I$5,'Aceite Virgen Extra'!$A$259:$YM$259,0))</f>
        <v>1.84</v>
      </c>
      <c r="J16" s="40">
        <f t="array" ref="J16">INDEX('Aceite Virgen Extra'!$A$259:$YM$285,MATCH($B16,'Aceite Virgen Extra'!$A$259:$A$285,0),MATCH(J$5,'Aceite Virgen Extra'!$A$259:$YM$259,0))</f>
        <v>2.2199999999999998</v>
      </c>
      <c r="K16" s="40">
        <f t="array" ref="K16">INDEX('Aceite Virgen Extra'!$A$259:$YM$285,MATCH($B16,'Aceite Virgen Extra'!$A$259:$A$285,0),MATCH(K$5,'Aceite Virgen Extra'!$A$259:$YM$259,0))</f>
        <v>3.5599999999999996</v>
      </c>
      <c r="L16" s="40">
        <f t="array" ref="L16">INDEX('Aceite Virgen Extra'!$A$259:$YM$285,MATCH($B16,'Aceite Virgen Extra'!$A$259:$A$285,0),MATCH(L$5,'Aceite Virgen Extra'!$A$259:$YM$259,0))</f>
        <v>5.51</v>
      </c>
      <c r="M16" s="40">
        <f t="array" ref="M16">INDEX('Aceite Virgen Extra'!$A$259:$YM$285,MATCH($B16,'Aceite Virgen Extra'!$A$259:$A$285,0),MATCH(M$5,'Aceite Virgen Extra'!$A$259:$YM$259,0))</f>
        <v>14.770000000000001</v>
      </c>
      <c r="N16" s="40">
        <f t="array" ref="N16">INDEX('Aceite Virgen Extra'!$A$259:$YM$285,MATCH($B16,'Aceite Virgen Extra'!$A$259:$A$285,0),MATCH(N$5,'Aceite Virgen Extra'!$A$259:$YM$259,0))</f>
        <v>15.14</v>
      </c>
      <c r="O16" s="40">
        <f t="array" ref="O16">INDEX('Aceite Virgen Extra'!$A$259:$YM$285,MATCH($B16,'Aceite Virgen Extra'!$A$259:$A$285,0),MATCH(O$5,'Aceite Virgen Extra'!$A$259:$YM$259,0))</f>
        <v>23.74</v>
      </c>
      <c r="P16" s="40">
        <f t="array" ref="P16">INDEX('Aceite Virgen Extra'!$A$259:$YM$285,MATCH($B16,'Aceite Virgen Extra'!$A$259:$A$285,0),MATCH(P$5,'Aceite Virgen Extra'!$A$259:$YM$259,0))</f>
        <v>18.009999999999998</v>
      </c>
    </row>
    <row r="17" spans="2:16" x14ac:dyDescent="0.3">
      <c r="B17" s="19">
        <f t="shared" si="1"/>
        <v>3.7</v>
      </c>
      <c r="C17" s="18">
        <f t="shared" si="2"/>
        <v>3.9</v>
      </c>
      <c r="E17" s="40">
        <f t="array" ref="E17">INDEX('Aceite Virgen Extra'!$A$259:$YM$285,MATCH($B17,'Aceite Virgen Extra'!$A$259:$A$285,0),MATCH(E$5,'Aceite Virgen Extra'!$A$259:$YM$259,0))</f>
        <v>1.97</v>
      </c>
      <c r="F17" s="40">
        <f t="array" ref="F17">INDEX('Aceite Virgen Extra'!$A$259:$YM$285,MATCH($B17,'Aceite Virgen Extra'!$A$259:$A$285,0),MATCH(F$5,'Aceite Virgen Extra'!$A$259:$YM$259,0))</f>
        <v>2.29</v>
      </c>
      <c r="G17" s="40">
        <f t="array" ref="G17">INDEX('Aceite Virgen Extra'!$A$259:$YM$285,MATCH($B17,'Aceite Virgen Extra'!$A$259:$A$285,0),MATCH(G$5,'Aceite Virgen Extra'!$A$259:$YM$259,0))</f>
        <v>3.6</v>
      </c>
      <c r="H17" s="40">
        <f t="array" ref="H17">INDEX('Aceite Virgen Extra'!$A$259:$YM$285,MATCH($B17,'Aceite Virgen Extra'!$A$259:$A$285,0),MATCH(H$5,'Aceite Virgen Extra'!$A$259:$YM$259,0))</f>
        <v>8.15</v>
      </c>
      <c r="I17" s="40">
        <f t="array" ref="I17">INDEX('Aceite Virgen Extra'!$A$259:$YM$285,MATCH($B17,'Aceite Virgen Extra'!$A$259:$A$285,0),MATCH(I$5,'Aceite Virgen Extra'!$A$259:$YM$259,0))</f>
        <v>5.59</v>
      </c>
      <c r="J17" s="40">
        <f t="array" ref="J17">INDEX('Aceite Virgen Extra'!$A$259:$YM$285,MATCH($B17,'Aceite Virgen Extra'!$A$259:$A$285,0),MATCH(J$5,'Aceite Virgen Extra'!$A$259:$YM$259,0))</f>
        <v>6.2200000000000015</v>
      </c>
      <c r="K17" s="40">
        <f t="array" ref="K17">INDEX('Aceite Virgen Extra'!$A$259:$YM$285,MATCH($B17,'Aceite Virgen Extra'!$A$259:$A$285,0),MATCH(K$5,'Aceite Virgen Extra'!$A$259:$YM$259,0))</f>
        <v>7.24</v>
      </c>
      <c r="L17" s="40">
        <f t="array" ref="L17">INDEX('Aceite Virgen Extra'!$A$259:$YM$285,MATCH($B17,'Aceite Virgen Extra'!$A$259:$A$285,0),MATCH(L$5,'Aceite Virgen Extra'!$A$259:$YM$259,0))</f>
        <v>6.6</v>
      </c>
      <c r="M17" s="40">
        <f t="array" ref="M17">INDEX('Aceite Virgen Extra'!$A$259:$YM$285,MATCH($B17,'Aceite Virgen Extra'!$A$259:$A$285,0),MATCH(M$5,'Aceite Virgen Extra'!$A$259:$YM$259,0))</f>
        <v>7.23</v>
      </c>
      <c r="N17" s="40">
        <f t="array" ref="N17">INDEX('Aceite Virgen Extra'!$A$259:$YM$285,MATCH($B17,'Aceite Virgen Extra'!$A$259:$A$285,0),MATCH(N$5,'Aceite Virgen Extra'!$A$259:$YM$259,0))</f>
        <v>8.84</v>
      </c>
      <c r="O17" s="40">
        <f t="array" ref="O17">INDEX('Aceite Virgen Extra'!$A$259:$YM$285,MATCH($B17,'Aceite Virgen Extra'!$A$259:$A$285,0),MATCH(O$5,'Aceite Virgen Extra'!$A$259:$YM$259,0))</f>
        <v>7.34</v>
      </c>
      <c r="P17" s="40">
        <f t="array" ref="P17">INDEX('Aceite Virgen Extra'!$A$259:$YM$285,MATCH($B17,'Aceite Virgen Extra'!$A$259:$A$285,0),MATCH(P$5,'Aceite Virgen Extra'!$A$259:$YM$259,0))</f>
        <v>6.7899999999999991</v>
      </c>
    </row>
    <row r="18" spans="2:16" x14ac:dyDescent="0.3">
      <c r="B18" s="19">
        <f t="shared" si="1"/>
        <v>3.9</v>
      </c>
      <c r="C18" s="18">
        <f t="shared" si="2"/>
        <v>4.0999999999999996</v>
      </c>
      <c r="E18" s="40">
        <f t="array" ref="E18">INDEX('Aceite Virgen Extra'!$A$259:$YM$285,MATCH($B18,'Aceite Virgen Extra'!$A$259:$A$285,0),MATCH(E$5,'Aceite Virgen Extra'!$A$259:$YM$259,0))</f>
        <v>6.67</v>
      </c>
      <c r="F18" s="40">
        <f t="array" ref="F18">INDEX('Aceite Virgen Extra'!$A$259:$YM$285,MATCH($B18,'Aceite Virgen Extra'!$A$259:$A$285,0),MATCH(F$5,'Aceite Virgen Extra'!$A$259:$YM$259,0))</f>
        <v>11.71</v>
      </c>
      <c r="G18" s="40">
        <f t="array" ref="G18">INDEX('Aceite Virgen Extra'!$A$259:$YM$285,MATCH($B18,'Aceite Virgen Extra'!$A$259:$A$285,0),MATCH(G$5,'Aceite Virgen Extra'!$A$259:$YM$259,0))</f>
        <v>6.08</v>
      </c>
      <c r="H18" s="40">
        <f t="array" ref="H18">INDEX('Aceite Virgen Extra'!$A$259:$YM$285,MATCH($B18,'Aceite Virgen Extra'!$A$259:$A$285,0),MATCH(H$5,'Aceite Virgen Extra'!$A$259:$YM$259,0))</f>
        <v>6.31</v>
      </c>
      <c r="I18" s="40">
        <f t="array" ref="I18">INDEX('Aceite Virgen Extra'!$A$259:$YM$285,MATCH($B18,'Aceite Virgen Extra'!$A$259:$A$285,0),MATCH(I$5,'Aceite Virgen Extra'!$A$259:$YM$259,0))</f>
        <v>10.52</v>
      </c>
      <c r="J18" s="40">
        <f t="array" ref="J18">INDEX('Aceite Virgen Extra'!$A$259:$YM$285,MATCH($B18,'Aceite Virgen Extra'!$A$259:$A$285,0),MATCH(J$5,'Aceite Virgen Extra'!$A$259:$YM$259,0))</f>
        <v>7.3999999999999995</v>
      </c>
      <c r="K18" s="40">
        <f t="array" ref="K18">INDEX('Aceite Virgen Extra'!$A$259:$YM$285,MATCH($B18,'Aceite Virgen Extra'!$A$259:$A$285,0),MATCH(K$5,'Aceite Virgen Extra'!$A$259:$YM$259,0))</f>
        <v>15.01</v>
      </c>
      <c r="L18" s="40">
        <f t="array" ref="L18">INDEX('Aceite Virgen Extra'!$A$259:$YM$285,MATCH($B18,'Aceite Virgen Extra'!$A$259:$A$285,0),MATCH(L$5,'Aceite Virgen Extra'!$A$259:$YM$259,0))</f>
        <v>19.86</v>
      </c>
      <c r="M18" s="40">
        <f t="array" ref="M18">INDEX('Aceite Virgen Extra'!$A$259:$YM$285,MATCH($B18,'Aceite Virgen Extra'!$A$259:$A$285,0),MATCH(M$5,'Aceite Virgen Extra'!$A$259:$YM$259,0))</f>
        <v>22.990000000000002</v>
      </c>
      <c r="N18" s="40">
        <f t="array" ref="N18">INDEX('Aceite Virgen Extra'!$A$259:$YM$285,MATCH($B18,'Aceite Virgen Extra'!$A$259:$A$285,0),MATCH(N$5,'Aceite Virgen Extra'!$A$259:$YM$259,0))</f>
        <v>25.78</v>
      </c>
      <c r="O18" s="40">
        <f t="array" ref="O18">INDEX('Aceite Virgen Extra'!$A$259:$YM$285,MATCH($B18,'Aceite Virgen Extra'!$A$259:$A$285,0),MATCH(O$5,'Aceite Virgen Extra'!$A$259:$YM$259,0))</f>
        <v>21.08</v>
      </c>
      <c r="P18" s="40">
        <f t="array" ref="P18">INDEX('Aceite Virgen Extra'!$A$259:$YM$285,MATCH($B18,'Aceite Virgen Extra'!$A$259:$A$285,0),MATCH(P$5,'Aceite Virgen Extra'!$A$259:$YM$259,0))</f>
        <v>24.18</v>
      </c>
    </row>
    <row r="19" spans="2:16" x14ac:dyDescent="0.3">
      <c r="B19" s="19">
        <f t="shared" si="1"/>
        <v>4.0999999999999996</v>
      </c>
      <c r="C19" s="18">
        <f t="shared" si="2"/>
        <v>4.3</v>
      </c>
      <c r="E19" s="40">
        <f t="array" ref="E19">INDEX('Aceite Virgen Extra'!$A$259:$YM$285,MATCH($B19,'Aceite Virgen Extra'!$A$259:$A$285,0),MATCH(E$5,'Aceite Virgen Extra'!$A$259:$YM$259,0))</f>
        <v>7.9499999999999993</v>
      </c>
      <c r="F19" s="40">
        <f t="array" ref="F19">INDEX('Aceite Virgen Extra'!$A$259:$YM$285,MATCH($B19,'Aceite Virgen Extra'!$A$259:$A$285,0),MATCH(F$5,'Aceite Virgen Extra'!$A$259:$YM$259,0))</f>
        <v>7.43</v>
      </c>
      <c r="G19" s="40">
        <f t="array" ref="G19">INDEX('Aceite Virgen Extra'!$A$259:$YM$285,MATCH($B19,'Aceite Virgen Extra'!$A$259:$A$285,0),MATCH(G$5,'Aceite Virgen Extra'!$A$259:$YM$259,0))</f>
        <v>7.35</v>
      </c>
      <c r="H19" s="40">
        <f t="array" ref="H19">INDEX('Aceite Virgen Extra'!$A$259:$YM$285,MATCH($B19,'Aceite Virgen Extra'!$A$259:$A$285,0),MATCH(H$5,'Aceite Virgen Extra'!$A$259:$YM$259,0))</f>
        <v>7.09</v>
      </c>
      <c r="I19" s="40">
        <f t="array" ref="I19">INDEX('Aceite Virgen Extra'!$A$259:$YM$285,MATCH($B19,'Aceite Virgen Extra'!$A$259:$A$285,0),MATCH(I$5,'Aceite Virgen Extra'!$A$259:$YM$259,0))</f>
        <v>5.74</v>
      </c>
      <c r="J19" s="40">
        <f t="array" ref="J19">INDEX('Aceite Virgen Extra'!$A$259:$YM$285,MATCH($B19,'Aceite Virgen Extra'!$A$259:$A$285,0),MATCH(J$5,'Aceite Virgen Extra'!$A$259:$YM$259,0))</f>
        <v>11</v>
      </c>
      <c r="K19" s="40">
        <f t="array" ref="K19">INDEX('Aceite Virgen Extra'!$A$259:$YM$285,MATCH($B19,'Aceite Virgen Extra'!$A$259:$A$285,0),MATCH(K$5,'Aceite Virgen Extra'!$A$259:$YM$259,0))</f>
        <v>16.61</v>
      </c>
      <c r="L19" s="40">
        <f t="array" ref="L19">INDEX('Aceite Virgen Extra'!$A$259:$YM$285,MATCH($B19,'Aceite Virgen Extra'!$A$259:$A$285,0),MATCH(L$5,'Aceite Virgen Extra'!$A$259:$YM$259,0))</f>
        <v>13.03</v>
      </c>
      <c r="M19" s="40">
        <f t="array" ref="M19">INDEX('Aceite Virgen Extra'!$A$259:$YM$285,MATCH($B19,'Aceite Virgen Extra'!$A$259:$A$285,0),MATCH(M$5,'Aceite Virgen Extra'!$A$259:$YM$259,0))</f>
        <v>5.29</v>
      </c>
      <c r="N19" s="40">
        <f t="array" ref="N19">INDEX('Aceite Virgen Extra'!$A$259:$YM$285,MATCH($B19,'Aceite Virgen Extra'!$A$259:$A$285,0),MATCH(N$5,'Aceite Virgen Extra'!$A$259:$YM$259,0))</f>
        <v>1.35</v>
      </c>
      <c r="O19" s="40">
        <f t="array" ref="O19">INDEX('Aceite Virgen Extra'!$A$259:$YM$285,MATCH($B19,'Aceite Virgen Extra'!$A$259:$A$285,0),MATCH(O$5,'Aceite Virgen Extra'!$A$259:$YM$259,0))</f>
        <v>2.3000000000000003</v>
      </c>
      <c r="P19" s="40">
        <f t="array" ref="P19">INDEX('Aceite Virgen Extra'!$A$259:$YM$285,MATCH($B19,'Aceite Virgen Extra'!$A$259:$A$285,0),MATCH(P$5,'Aceite Virgen Extra'!$A$259:$YM$259,0))</f>
        <v>0.99</v>
      </c>
    </row>
    <row r="20" spans="2:16" x14ac:dyDescent="0.3">
      <c r="B20" s="19">
        <f t="shared" si="1"/>
        <v>4.3</v>
      </c>
      <c r="C20" s="18">
        <f t="shared" si="2"/>
        <v>4.5</v>
      </c>
      <c r="E20" s="40">
        <f t="array" ref="E20">INDEX('Aceite Virgen Extra'!$A$259:$YM$285,MATCH($B20,'Aceite Virgen Extra'!$A$259:$A$285,0),MATCH(E$5,'Aceite Virgen Extra'!$A$259:$YM$259,0))</f>
        <v>36.550000000000004</v>
      </c>
      <c r="F20" s="40">
        <f t="array" ref="F20">INDEX('Aceite Virgen Extra'!$A$259:$YM$285,MATCH($B20,'Aceite Virgen Extra'!$A$259:$A$285,0),MATCH(F$5,'Aceite Virgen Extra'!$A$259:$YM$259,0))</f>
        <v>29.709999999999997</v>
      </c>
      <c r="G20" s="40">
        <f t="array" ref="G20">INDEX('Aceite Virgen Extra'!$A$259:$YM$285,MATCH($B20,'Aceite Virgen Extra'!$A$259:$A$285,0),MATCH(G$5,'Aceite Virgen Extra'!$A$259:$YM$259,0))</f>
        <v>28.32</v>
      </c>
      <c r="H20" s="40">
        <f t="array" ref="H20">INDEX('Aceite Virgen Extra'!$A$259:$YM$285,MATCH($B20,'Aceite Virgen Extra'!$A$259:$A$285,0),MATCH(H$5,'Aceite Virgen Extra'!$A$259:$YM$259,0))</f>
        <v>35.22</v>
      </c>
      <c r="I20" s="40">
        <f t="array" ref="I20">INDEX('Aceite Virgen Extra'!$A$259:$YM$285,MATCH($B20,'Aceite Virgen Extra'!$A$259:$A$285,0),MATCH(I$5,'Aceite Virgen Extra'!$A$259:$YM$259,0))</f>
        <v>27.299999999999997</v>
      </c>
      <c r="J20" s="40">
        <f t="array" ref="J20">INDEX('Aceite Virgen Extra'!$A$259:$YM$285,MATCH($B20,'Aceite Virgen Extra'!$A$259:$A$285,0),MATCH(J$5,'Aceite Virgen Extra'!$A$259:$YM$259,0))</f>
        <v>23.07</v>
      </c>
      <c r="K20" s="40">
        <f t="array" ref="K20">INDEX('Aceite Virgen Extra'!$A$259:$YM$285,MATCH($B20,'Aceite Virgen Extra'!$A$259:$A$285,0),MATCH(K$5,'Aceite Virgen Extra'!$A$259:$YM$259,0))</f>
        <v>13.64</v>
      </c>
      <c r="L20" s="40">
        <f t="array" ref="L20">INDEX('Aceite Virgen Extra'!$A$259:$YM$285,MATCH($B20,'Aceite Virgen Extra'!$A$259:$A$285,0),MATCH(L$5,'Aceite Virgen Extra'!$A$259:$YM$259,0))</f>
        <v>4</v>
      </c>
      <c r="M20" s="40">
        <f t="array" ref="M20">INDEX('Aceite Virgen Extra'!$A$259:$YM$285,MATCH($B20,'Aceite Virgen Extra'!$A$259:$A$285,0),MATCH(M$5,'Aceite Virgen Extra'!$A$259:$YM$259,0))</f>
        <v>3.1799999999999997</v>
      </c>
      <c r="N20" s="40">
        <f t="array" ref="N20">INDEX('Aceite Virgen Extra'!$A$259:$YM$285,MATCH($B20,'Aceite Virgen Extra'!$A$259:$A$285,0),MATCH(N$5,'Aceite Virgen Extra'!$A$259:$YM$259,0))</f>
        <v>1.92</v>
      </c>
      <c r="O20" s="40">
        <f t="array" ref="O20">INDEX('Aceite Virgen Extra'!$A$259:$YM$285,MATCH($B20,'Aceite Virgen Extra'!$A$259:$A$285,0),MATCH(O$5,'Aceite Virgen Extra'!$A$259:$YM$259,0))</f>
        <v>2.93</v>
      </c>
      <c r="P20" s="40">
        <f t="array" ref="P20">INDEX('Aceite Virgen Extra'!$A$259:$YM$285,MATCH($B20,'Aceite Virgen Extra'!$A$259:$A$285,0),MATCH(P$5,'Aceite Virgen Extra'!$A$259:$YM$259,0))</f>
        <v>2.98</v>
      </c>
    </row>
    <row r="21" spans="2:16" x14ac:dyDescent="0.3">
      <c r="B21" s="19">
        <f t="shared" si="1"/>
        <v>4.5</v>
      </c>
      <c r="C21" s="18">
        <f t="shared" si="2"/>
        <v>4.7</v>
      </c>
      <c r="E21" s="40">
        <f t="array" ref="E21">INDEX('Aceite Virgen Extra'!$A$259:$YM$285,MATCH($B21,'Aceite Virgen Extra'!$A$259:$A$285,0),MATCH(E$5,'Aceite Virgen Extra'!$A$259:$YM$259,0))</f>
        <v>2.3199999999999998</v>
      </c>
      <c r="F21" s="40">
        <f t="array" ref="F21">INDEX('Aceite Virgen Extra'!$A$259:$YM$285,MATCH($B21,'Aceite Virgen Extra'!$A$259:$A$285,0),MATCH(F$5,'Aceite Virgen Extra'!$A$259:$YM$259,0))</f>
        <v>2.34</v>
      </c>
      <c r="G21" s="40">
        <f t="array" ref="G21">INDEX('Aceite Virgen Extra'!$A$259:$YM$285,MATCH($B21,'Aceite Virgen Extra'!$A$259:$A$285,0),MATCH(G$5,'Aceite Virgen Extra'!$A$259:$YM$259,0))</f>
        <v>3.4000000000000004</v>
      </c>
      <c r="H21" s="40">
        <f t="array" ref="H21">INDEX('Aceite Virgen Extra'!$A$259:$YM$285,MATCH($B21,'Aceite Virgen Extra'!$A$259:$A$285,0),MATCH(H$5,'Aceite Virgen Extra'!$A$259:$YM$259,0))</f>
        <v>2.3600000000000003</v>
      </c>
      <c r="I21" s="40">
        <f t="array" ref="I21">INDEX('Aceite Virgen Extra'!$A$259:$YM$285,MATCH($B21,'Aceite Virgen Extra'!$A$259:$A$285,0),MATCH(I$5,'Aceite Virgen Extra'!$A$259:$YM$259,0))</f>
        <v>2.0099999999999998</v>
      </c>
      <c r="J21" s="40">
        <f t="array" ref="J21">INDEX('Aceite Virgen Extra'!$A$259:$YM$285,MATCH($B21,'Aceite Virgen Extra'!$A$259:$A$285,0),MATCH(J$5,'Aceite Virgen Extra'!$A$259:$YM$259,0))</f>
        <v>2.6799999999999997</v>
      </c>
      <c r="K21" s="40">
        <f t="array" ref="K21">INDEX('Aceite Virgen Extra'!$A$259:$YM$285,MATCH($B21,'Aceite Virgen Extra'!$A$259:$A$285,0),MATCH(K$5,'Aceite Virgen Extra'!$A$259:$YM$259,0))</f>
        <v>1.57</v>
      </c>
      <c r="L21" s="40">
        <f t="array" ref="L21">INDEX('Aceite Virgen Extra'!$A$259:$YM$285,MATCH($B21,'Aceite Virgen Extra'!$A$259:$A$285,0),MATCH(L$5,'Aceite Virgen Extra'!$A$259:$YM$259,0))</f>
        <v>1.51</v>
      </c>
      <c r="M21" s="40">
        <f t="array" ref="M21">INDEX('Aceite Virgen Extra'!$A$259:$YM$285,MATCH($B21,'Aceite Virgen Extra'!$A$259:$A$285,0),MATCH(M$5,'Aceite Virgen Extra'!$A$259:$YM$259,0))</f>
        <v>1.58</v>
      </c>
      <c r="N21" s="40">
        <f t="array" ref="N21">INDEX('Aceite Virgen Extra'!$A$259:$YM$285,MATCH($B21,'Aceite Virgen Extra'!$A$259:$A$285,0),MATCH(N$5,'Aceite Virgen Extra'!$A$259:$YM$259,0))</f>
        <v>1.27</v>
      </c>
      <c r="O21" s="40">
        <f t="array" ref="O21">INDEX('Aceite Virgen Extra'!$A$259:$YM$285,MATCH($B21,'Aceite Virgen Extra'!$A$259:$A$285,0),MATCH(O$5,'Aceite Virgen Extra'!$A$259:$YM$259,0))</f>
        <v>3.22</v>
      </c>
      <c r="P21" s="40">
        <f t="array" ref="P21">INDEX('Aceite Virgen Extra'!$A$259:$YM$285,MATCH($B21,'Aceite Virgen Extra'!$A$259:$A$285,0),MATCH(P$5,'Aceite Virgen Extra'!$A$259:$YM$259,0))</f>
        <v>0.95</v>
      </c>
    </row>
    <row r="22" spans="2:16" x14ac:dyDescent="0.3">
      <c r="B22" s="19">
        <f t="shared" si="1"/>
        <v>4.7</v>
      </c>
      <c r="C22" s="18">
        <f t="shared" si="2"/>
        <v>4.9000000000000004</v>
      </c>
      <c r="E22" s="40">
        <f t="array" ref="E22">INDEX('Aceite Virgen Extra'!$A$259:$YM$285,MATCH($B22,'Aceite Virgen Extra'!$A$259:$A$285,0),MATCH(E$5,'Aceite Virgen Extra'!$A$259:$YM$259,0))</f>
        <v>3.04</v>
      </c>
      <c r="F22" s="40">
        <f t="array" ref="F22">INDEX('Aceite Virgen Extra'!$A$259:$YM$285,MATCH($B22,'Aceite Virgen Extra'!$A$259:$A$285,0),MATCH(F$5,'Aceite Virgen Extra'!$A$259:$YM$259,0))</f>
        <v>2.2200000000000002</v>
      </c>
      <c r="G22" s="40">
        <f t="array" ref="G22">INDEX('Aceite Virgen Extra'!$A$259:$YM$285,MATCH($B22,'Aceite Virgen Extra'!$A$259:$A$285,0),MATCH(G$5,'Aceite Virgen Extra'!$A$259:$YM$259,0))</f>
        <v>1.79</v>
      </c>
      <c r="H22" s="40">
        <f t="array" ref="H22">INDEX('Aceite Virgen Extra'!$A$259:$YM$285,MATCH($B22,'Aceite Virgen Extra'!$A$259:$A$285,0),MATCH(H$5,'Aceite Virgen Extra'!$A$259:$YM$259,0))</f>
        <v>2.1700000000000004</v>
      </c>
      <c r="I22" s="40">
        <f t="array" ref="I22">INDEX('Aceite Virgen Extra'!$A$259:$YM$285,MATCH($B22,'Aceite Virgen Extra'!$A$259:$A$285,0),MATCH(I$5,'Aceite Virgen Extra'!$A$259:$YM$259,0))</f>
        <v>2.2999999999999998</v>
      </c>
      <c r="J22" s="40">
        <f t="array" ref="J22">INDEX('Aceite Virgen Extra'!$A$259:$YM$285,MATCH($B22,'Aceite Virgen Extra'!$A$259:$A$285,0),MATCH(J$5,'Aceite Virgen Extra'!$A$259:$YM$259,0))</f>
        <v>3.11</v>
      </c>
      <c r="K22" s="40">
        <f t="array" ref="K22">INDEX('Aceite Virgen Extra'!$A$259:$YM$285,MATCH($B22,'Aceite Virgen Extra'!$A$259:$A$285,0),MATCH(K$5,'Aceite Virgen Extra'!$A$259:$YM$259,0))</f>
        <v>1.39</v>
      </c>
      <c r="L22" s="40">
        <f t="array" ref="L22">INDEX('Aceite Virgen Extra'!$A$259:$YM$285,MATCH($B22,'Aceite Virgen Extra'!$A$259:$A$285,0),MATCH(L$5,'Aceite Virgen Extra'!$A$259:$YM$259,0))</f>
        <v>1.9100000000000001</v>
      </c>
      <c r="M22" s="40">
        <f t="array" ref="M22">INDEX('Aceite Virgen Extra'!$A$259:$YM$285,MATCH($B22,'Aceite Virgen Extra'!$A$259:$A$285,0),MATCH(M$5,'Aceite Virgen Extra'!$A$259:$YM$259,0))</f>
        <v>1.7300000000000002</v>
      </c>
      <c r="N22" s="40">
        <f t="array" ref="N22">INDEX('Aceite Virgen Extra'!$A$259:$YM$285,MATCH($B22,'Aceite Virgen Extra'!$A$259:$A$285,0),MATCH(N$5,'Aceite Virgen Extra'!$A$259:$YM$259,0))</f>
        <v>2.84</v>
      </c>
      <c r="O22" s="40">
        <f t="array" ref="O22">INDEX('Aceite Virgen Extra'!$A$259:$YM$285,MATCH($B22,'Aceite Virgen Extra'!$A$259:$A$285,0),MATCH(O$5,'Aceite Virgen Extra'!$A$259:$YM$259,0))</f>
        <v>1.05</v>
      </c>
      <c r="P22" s="40">
        <f t="array" ref="P22">INDEX('Aceite Virgen Extra'!$A$259:$YM$285,MATCH($B22,'Aceite Virgen Extra'!$A$259:$A$285,0),MATCH(P$5,'Aceite Virgen Extra'!$A$259:$YM$259,0))</f>
        <v>2.4900000000000002</v>
      </c>
    </row>
    <row r="23" spans="2:16" x14ac:dyDescent="0.3">
      <c r="B23" s="19">
        <f t="shared" si="1"/>
        <v>4.9000000000000004</v>
      </c>
      <c r="C23" s="18">
        <f t="shared" si="2"/>
        <v>5.0999999999999996</v>
      </c>
      <c r="E23" s="40">
        <f t="array" ref="E23">INDEX('Aceite Virgen Extra'!$A$259:$YM$285,MATCH($B23,'Aceite Virgen Extra'!$A$259:$A$285,0),MATCH(E$5,'Aceite Virgen Extra'!$A$259:$YM$259,0))</f>
        <v>10</v>
      </c>
      <c r="F23" s="40">
        <f t="array" ref="F23">INDEX('Aceite Virgen Extra'!$A$259:$YM$285,MATCH($B23,'Aceite Virgen Extra'!$A$259:$A$285,0),MATCH(F$5,'Aceite Virgen Extra'!$A$259:$YM$259,0))</f>
        <v>7.02</v>
      </c>
      <c r="G23" s="40">
        <f t="array" ref="G23">INDEX('Aceite Virgen Extra'!$A$259:$YM$285,MATCH($B23,'Aceite Virgen Extra'!$A$259:$A$285,0),MATCH(G$5,'Aceite Virgen Extra'!$A$259:$YM$259,0))</f>
        <v>8.98</v>
      </c>
      <c r="H23" s="40">
        <f t="array" ref="H23">INDEX('Aceite Virgen Extra'!$A$259:$YM$285,MATCH($B23,'Aceite Virgen Extra'!$A$259:$A$285,0),MATCH(H$5,'Aceite Virgen Extra'!$A$259:$YM$259,0))</f>
        <v>5.6099999999999994</v>
      </c>
      <c r="I23" s="40">
        <f t="array" ref="I23">INDEX('Aceite Virgen Extra'!$A$259:$YM$285,MATCH($B23,'Aceite Virgen Extra'!$A$259:$A$285,0),MATCH(I$5,'Aceite Virgen Extra'!$A$259:$YM$259,0))</f>
        <v>7.8600000000000012</v>
      </c>
      <c r="J23" s="40">
        <f t="array" ref="J23">INDEX('Aceite Virgen Extra'!$A$259:$YM$285,MATCH($B23,'Aceite Virgen Extra'!$A$259:$A$285,0),MATCH(J$5,'Aceite Virgen Extra'!$A$259:$YM$259,0))</f>
        <v>8.01</v>
      </c>
      <c r="K23" s="40">
        <f t="array" ref="K23">INDEX('Aceite Virgen Extra'!$A$259:$YM$285,MATCH($B23,'Aceite Virgen Extra'!$A$259:$A$285,0),MATCH(K$5,'Aceite Virgen Extra'!$A$259:$YM$259,0))</f>
        <v>8.1999999999999993</v>
      </c>
      <c r="L23" s="40">
        <f t="array" ref="L23">INDEX('Aceite Virgen Extra'!$A$259:$YM$285,MATCH($B23,'Aceite Virgen Extra'!$A$259:$A$285,0),MATCH(L$5,'Aceite Virgen Extra'!$A$259:$YM$259,0))</f>
        <v>7.63</v>
      </c>
      <c r="M23" s="40">
        <f t="array" ref="M23">INDEX('Aceite Virgen Extra'!$A$259:$YM$285,MATCH($B23,'Aceite Virgen Extra'!$A$259:$A$285,0),MATCH(M$5,'Aceite Virgen Extra'!$A$259:$YM$259,0))</f>
        <v>7.34</v>
      </c>
      <c r="N23" s="40">
        <f t="array" ref="N23">INDEX('Aceite Virgen Extra'!$A$259:$YM$285,MATCH($B23,'Aceite Virgen Extra'!$A$259:$A$285,0),MATCH(N$5,'Aceite Virgen Extra'!$A$259:$YM$259,0))</f>
        <v>8.49</v>
      </c>
      <c r="O23" s="40">
        <f t="array" ref="O23">INDEX('Aceite Virgen Extra'!$A$259:$YM$285,MATCH($B23,'Aceite Virgen Extra'!$A$259:$A$285,0),MATCH(O$5,'Aceite Virgen Extra'!$A$259:$YM$259,0))</f>
        <v>9.7600000000000016</v>
      </c>
      <c r="P23" s="40">
        <f t="array" ref="P23">INDEX('Aceite Virgen Extra'!$A$259:$YM$285,MATCH($B23,'Aceite Virgen Extra'!$A$259:$A$285,0),MATCH(P$5,'Aceite Virgen Extra'!$A$259:$YM$259,0))</f>
        <v>7.99</v>
      </c>
    </row>
    <row r="24" spans="2:16" x14ac:dyDescent="0.3">
      <c r="B24" s="19">
        <f t="shared" si="1"/>
        <v>5.0999999999999996</v>
      </c>
      <c r="C24" s="18">
        <f t="shared" si="2"/>
        <v>5.3</v>
      </c>
      <c r="E24" s="40">
        <f t="array" ref="E24">INDEX('Aceite Virgen Extra'!$A$259:$YM$285,MATCH($B24,'Aceite Virgen Extra'!$A$259:$A$285,0),MATCH(E$5,'Aceite Virgen Extra'!$A$259:$YM$259,0))</f>
        <v>1.24</v>
      </c>
      <c r="F24" s="40">
        <f t="array" ref="F24">INDEX('Aceite Virgen Extra'!$A$259:$YM$285,MATCH($B24,'Aceite Virgen Extra'!$A$259:$A$285,0),MATCH(F$5,'Aceite Virgen Extra'!$A$259:$YM$259,0))</f>
        <v>1.26</v>
      </c>
      <c r="G24" s="40">
        <f t="array" ref="G24">INDEX('Aceite Virgen Extra'!$A$259:$YM$285,MATCH($B24,'Aceite Virgen Extra'!$A$259:$A$285,0),MATCH(G$5,'Aceite Virgen Extra'!$A$259:$YM$259,0))</f>
        <v>0.87</v>
      </c>
      <c r="H24" s="40">
        <f t="array" ref="H24">INDEX('Aceite Virgen Extra'!$A$259:$YM$285,MATCH($B24,'Aceite Virgen Extra'!$A$259:$A$285,0),MATCH(H$5,'Aceite Virgen Extra'!$A$259:$YM$259,0))</f>
        <v>1.96</v>
      </c>
      <c r="I24" s="40">
        <f t="array" ref="I24">INDEX('Aceite Virgen Extra'!$A$259:$YM$285,MATCH($B24,'Aceite Virgen Extra'!$A$259:$A$285,0),MATCH(I$5,'Aceite Virgen Extra'!$A$259:$YM$259,0))</f>
        <v>0.8600000000000001</v>
      </c>
      <c r="J24" s="40">
        <f t="array" ref="J24">INDEX('Aceite Virgen Extra'!$A$259:$YM$285,MATCH($B24,'Aceite Virgen Extra'!$A$259:$A$285,0),MATCH(J$5,'Aceite Virgen Extra'!$A$259:$YM$259,0))</f>
        <v>0.82</v>
      </c>
      <c r="K24" s="40">
        <f t="array" ref="K24">INDEX('Aceite Virgen Extra'!$A$259:$YM$285,MATCH($B24,'Aceite Virgen Extra'!$A$259:$A$285,0),MATCH(K$5,'Aceite Virgen Extra'!$A$259:$YM$259,0))</f>
        <v>1.48</v>
      </c>
      <c r="L24" s="40">
        <f t="array" ref="L24">INDEX('Aceite Virgen Extra'!$A$259:$YM$285,MATCH($B24,'Aceite Virgen Extra'!$A$259:$A$285,0),MATCH(L$5,'Aceite Virgen Extra'!$A$259:$YM$259,0))</f>
        <v>2.91</v>
      </c>
      <c r="M24" s="40">
        <f t="array" ref="M24">INDEX('Aceite Virgen Extra'!$A$259:$YM$285,MATCH($B24,'Aceite Virgen Extra'!$A$259:$A$285,0),MATCH(M$5,'Aceite Virgen Extra'!$A$259:$YM$259,0))</f>
        <v>2.88</v>
      </c>
      <c r="N24" s="40">
        <f t="array" ref="N24">INDEX('Aceite Virgen Extra'!$A$259:$YM$285,MATCH($B24,'Aceite Virgen Extra'!$A$259:$A$285,0),MATCH(N$5,'Aceite Virgen Extra'!$A$259:$YM$259,0))</f>
        <v>3.56</v>
      </c>
      <c r="O24" s="40">
        <f t="array" ref="O24">INDEX('Aceite Virgen Extra'!$A$259:$YM$285,MATCH($B24,'Aceite Virgen Extra'!$A$259:$A$285,0),MATCH(O$5,'Aceite Virgen Extra'!$A$259:$YM$259,0))</f>
        <v>1.3</v>
      </c>
      <c r="P24" s="40">
        <f t="array" ref="P24">INDEX('Aceite Virgen Extra'!$A$259:$YM$285,MATCH($B24,'Aceite Virgen Extra'!$A$259:$A$285,0),MATCH(P$5,'Aceite Virgen Extra'!$A$259:$YM$259,0))</f>
        <v>0.11000000000000001</v>
      </c>
    </row>
    <row r="25" spans="2:16" x14ac:dyDescent="0.3">
      <c r="B25" s="19">
        <f t="shared" si="1"/>
        <v>5.3</v>
      </c>
      <c r="C25" s="18">
        <f t="shared" si="2"/>
        <v>5.5</v>
      </c>
      <c r="E25" s="40">
        <f t="array" ref="E25">INDEX('Aceite Virgen Extra'!$A$259:$YM$285,MATCH($B25,'Aceite Virgen Extra'!$A$259:$A$285,0),MATCH(E$5,'Aceite Virgen Extra'!$A$259:$YM$259,0))</f>
        <v>2.02</v>
      </c>
      <c r="F25" s="40">
        <f t="array" ref="F25">INDEX('Aceite Virgen Extra'!$A$259:$YM$285,MATCH($B25,'Aceite Virgen Extra'!$A$259:$A$285,0),MATCH(F$5,'Aceite Virgen Extra'!$A$259:$YM$259,0))</f>
        <v>1.31</v>
      </c>
      <c r="G25" s="40">
        <f t="array" ref="G25">INDEX('Aceite Virgen Extra'!$A$259:$YM$285,MATCH($B25,'Aceite Virgen Extra'!$A$259:$A$285,0),MATCH(G$5,'Aceite Virgen Extra'!$A$259:$YM$259,0))</f>
        <v>2.46</v>
      </c>
      <c r="H25" s="40">
        <f t="array" ref="H25">INDEX('Aceite Virgen Extra'!$A$259:$YM$285,MATCH($B25,'Aceite Virgen Extra'!$A$259:$A$285,0),MATCH(H$5,'Aceite Virgen Extra'!$A$259:$YM$259,0))</f>
        <v>3.0700000000000003</v>
      </c>
      <c r="I25" s="40">
        <f t="array" ref="I25">INDEX('Aceite Virgen Extra'!$A$259:$YM$285,MATCH($B25,'Aceite Virgen Extra'!$A$259:$A$285,0),MATCH(I$5,'Aceite Virgen Extra'!$A$259:$YM$259,0))</f>
        <v>2.48</v>
      </c>
      <c r="J25" s="40">
        <f t="array" ref="J25">INDEX('Aceite Virgen Extra'!$A$259:$YM$285,MATCH($B25,'Aceite Virgen Extra'!$A$259:$A$285,0),MATCH(J$5,'Aceite Virgen Extra'!$A$259:$YM$259,0))</f>
        <v>3.1799999999999997</v>
      </c>
      <c r="K25" s="40">
        <f t="array" ref="K25">INDEX('Aceite Virgen Extra'!$A$259:$YM$285,MATCH($B25,'Aceite Virgen Extra'!$A$259:$A$285,0),MATCH(K$5,'Aceite Virgen Extra'!$A$259:$YM$259,0))</f>
        <v>2.8499999999999996</v>
      </c>
      <c r="L25" s="40">
        <f t="array" ref="L25">INDEX('Aceite Virgen Extra'!$A$259:$YM$285,MATCH($B25,'Aceite Virgen Extra'!$A$259:$A$285,0),MATCH(L$5,'Aceite Virgen Extra'!$A$259:$YM$259,0))</f>
        <v>1.58</v>
      </c>
      <c r="M25" s="40">
        <f t="array" ref="M25">INDEX('Aceite Virgen Extra'!$A$259:$YM$285,MATCH($B25,'Aceite Virgen Extra'!$A$259:$A$285,0),MATCH(M$5,'Aceite Virgen Extra'!$A$259:$YM$259,0))</f>
        <v>1.7599999999999998</v>
      </c>
      <c r="N25" s="40">
        <f t="array" ref="N25">INDEX('Aceite Virgen Extra'!$A$259:$YM$285,MATCH($B25,'Aceite Virgen Extra'!$A$259:$A$285,0),MATCH(N$5,'Aceite Virgen Extra'!$A$259:$YM$259,0))</f>
        <v>1.2</v>
      </c>
      <c r="O25" s="40">
        <f t="array" ref="O25">INDEX('Aceite Virgen Extra'!$A$259:$YM$285,MATCH($B25,'Aceite Virgen Extra'!$A$259:$A$285,0),MATCH(O$5,'Aceite Virgen Extra'!$A$259:$YM$259,0))</f>
        <v>0.84</v>
      </c>
      <c r="P25" s="40">
        <f t="array" ref="P25">INDEX('Aceite Virgen Extra'!$A$259:$YM$285,MATCH($B25,'Aceite Virgen Extra'!$A$259:$A$285,0),MATCH(P$5,'Aceite Virgen Extra'!$A$259:$YM$259,0))</f>
        <v>0.64</v>
      </c>
    </row>
    <row r="26" spans="2:16" x14ac:dyDescent="0.3">
      <c r="B26" s="19">
        <f t="shared" si="1"/>
        <v>5.5</v>
      </c>
      <c r="C26" s="18">
        <f t="shared" si="2"/>
        <v>5.7</v>
      </c>
      <c r="E26" s="40">
        <f t="array" ref="E26">INDEX('Aceite Virgen Extra'!$A$259:$YM$285,MATCH($B26,'Aceite Virgen Extra'!$A$259:$A$285,0),MATCH(E$5,'Aceite Virgen Extra'!$A$259:$YM$259,0))</f>
        <v>1.25</v>
      </c>
      <c r="F26" s="40">
        <f t="array" ref="F26">INDEX('Aceite Virgen Extra'!$A$259:$YM$285,MATCH($B26,'Aceite Virgen Extra'!$A$259:$A$285,0),MATCH(F$5,'Aceite Virgen Extra'!$A$259:$YM$259,0))</f>
        <v>1.6800000000000002</v>
      </c>
      <c r="G26" s="40">
        <f t="array" ref="G26">INDEX('Aceite Virgen Extra'!$A$259:$YM$285,MATCH($B26,'Aceite Virgen Extra'!$A$259:$A$285,0),MATCH(G$5,'Aceite Virgen Extra'!$A$259:$YM$259,0))</f>
        <v>5</v>
      </c>
      <c r="H26" s="40">
        <f t="array" ref="H26">INDEX('Aceite Virgen Extra'!$A$259:$YM$285,MATCH($B26,'Aceite Virgen Extra'!$A$259:$A$285,0),MATCH(H$5,'Aceite Virgen Extra'!$A$259:$YM$259,0))</f>
        <v>4.3500000000000005</v>
      </c>
      <c r="I26" s="40">
        <f t="array" ref="I26">INDEX('Aceite Virgen Extra'!$A$259:$YM$285,MATCH($B26,'Aceite Virgen Extra'!$A$259:$A$285,0),MATCH(I$5,'Aceite Virgen Extra'!$A$259:$YM$259,0))</f>
        <v>4.3800000000000008</v>
      </c>
      <c r="J26" s="40">
        <f t="array" ref="J26">INDEX('Aceite Virgen Extra'!$A$259:$YM$285,MATCH($B26,'Aceite Virgen Extra'!$A$259:$A$285,0),MATCH(J$5,'Aceite Virgen Extra'!$A$259:$YM$259,0))</f>
        <v>0.61</v>
      </c>
      <c r="K26" s="40">
        <f t="array" ref="K26">INDEX('Aceite Virgen Extra'!$A$259:$YM$285,MATCH($B26,'Aceite Virgen Extra'!$A$259:$A$285,0),MATCH(K$5,'Aceite Virgen Extra'!$A$259:$YM$259,0))</f>
        <v>1.57</v>
      </c>
      <c r="L26" s="40">
        <f t="array" ref="L26">INDEX('Aceite Virgen Extra'!$A$259:$YM$285,MATCH($B26,'Aceite Virgen Extra'!$A$259:$A$285,0),MATCH(L$5,'Aceite Virgen Extra'!$A$259:$YM$259,0))</f>
        <v>0.7</v>
      </c>
      <c r="M26" s="40">
        <f t="array" ref="M26">INDEX('Aceite Virgen Extra'!$A$259:$YM$285,MATCH($B26,'Aceite Virgen Extra'!$A$259:$A$285,0),MATCH(M$5,'Aceite Virgen Extra'!$A$259:$YM$259,0))</f>
        <v>0.35</v>
      </c>
      <c r="N26" s="40">
        <f t="array" ref="N26">INDEX('Aceite Virgen Extra'!$A$259:$YM$285,MATCH($B26,'Aceite Virgen Extra'!$A$259:$A$285,0),MATCH(N$5,'Aceite Virgen Extra'!$A$259:$YM$259,0))</f>
        <v>0.66999999999999993</v>
      </c>
      <c r="O26" s="40">
        <f t="array" ref="O26">INDEX('Aceite Virgen Extra'!$A$259:$YM$285,MATCH($B26,'Aceite Virgen Extra'!$A$259:$A$285,0),MATCH(O$5,'Aceite Virgen Extra'!$A$259:$YM$259,0))</f>
        <v>1.25</v>
      </c>
      <c r="P26" s="40">
        <f t="array" ref="P26">INDEX('Aceite Virgen Extra'!$A$259:$YM$285,MATCH($B26,'Aceite Virgen Extra'!$A$259:$A$285,0),MATCH(P$5,'Aceite Virgen Extra'!$A$259:$YM$259,0))</f>
        <v>0.76</v>
      </c>
    </row>
    <row r="27" spans="2:16" x14ac:dyDescent="0.3">
      <c r="B27" s="19">
        <f t="shared" si="1"/>
        <v>5.7</v>
      </c>
      <c r="C27" s="18">
        <f t="shared" si="2"/>
        <v>5.9</v>
      </c>
      <c r="E27" s="40">
        <f t="array" ref="E27">INDEX('Aceite Virgen Extra'!$A$259:$YM$285,MATCH($B27,'Aceite Virgen Extra'!$A$259:$A$285,0),MATCH(E$5,'Aceite Virgen Extra'!$A$259:$YM$259,0))</f>
        <v>3.1500000000000004</v>
      </c>
      <c r="F27" s="40">
        <f t="array" ref="F27">INDEX('Aceite Virgen Extra'!$A$259:$YM$285,MATCH($B27,'Aceite Virgen Extra'!$A$259:$A$285,0),MATCH(F$5,'Aceite Virgen Extra'!$A$259:$YM$259,0))</f>
        <v>2.23</v>
      </c>
      <c r="G27" s="40">
        <f t="array" ref="G27">INDEX('Aceite Virgen Extra'!$A$259:$YM$285,MATCH($B27,'Aceite Virgen Extra'!$A$259:$A$285,0),MATCH(G$5,'Aceite Virgen Extra'!$A$259:$YM$259,0))</f>
        <v>5.5699999999999994</v>
      </c>
      <c r="H27" s="40">
        <f t="array" ref="H27">INDEX('Aceite Virgen Extra'!$A$259:$YM$285,MATCH($B27,'Aceite Virgen Extra'!$A$259:$A$285,0),MATCH(H$5,'Aceite Virgen Extra'!$A$259:$YM$259,0))</f>
        <v>2.69</v>
      </c>
      <c r="I27" s="40">
        <f t="array" ref="I27">INDEX('Aceite Virgen Extra'!$A$259:$YM$285,MATCH($B27,'Aceite Virgen Extra'!$A$259:$A$285,0),MATCH(I$5,'Aceite Virgen Extra'!$A$259:$YM$259,0))</f>
        <v>5.71</v>
      </c>
      <c r="J27" s="40">
        <f t="array" ref="J27">INDEX('Aceite Virgen Extra'!$A$259:$YM$285,MATCH($B27,'Aceite Virgen Extra'!$A$259:$A$285,0),MATCH(J$5,'Aceite Virgen Extra'!$A$259:$YM$259,0))</f>
        <v>2.5300000000000002</v>
      </c>
      <c r="K27" s="40">
        <f t="array" ref="K27">INDEX('Aceite Virgen Extra'!$A$259:$YM$285,MATCH($B27,'Aceite Virgen Extra'!$A$259:$A$285,0),MATCH(K$5,'Aceite Virgen Extra'!$A$259:$YM$259,0))</f>
        <v>2.77</v>
      </c>
      <c r="L27" s="40">
        <f t="array" ref="L27">INDEX('Aceite Virgen Extra'!$A$259:$YM$285,MATCH($B27,'Aceite Virgen Extra'!$A$259:$A$285,0),MATCH(L$5,'Aceite Virgen Extra'!$A$259:$YM$259,0))</f>
        <v>4.8199999999999994</v>
      </c>
      <c r="M27" s="40">
        <f t="array" ref="M27">INDEX('Aceite Virgen Extra'!$A$259:$YM$285,MATCH($B27,'Aceite Virgen Extra'!$A$259:$A$285,0),MATCH(M$5,'Aceite Virgen Extra'!$A$259:$YM$259,0))</f>
        <v>4.49</v>
      </c>
      <c r="N27" s="40">
        <f t="array" ref="N27">INDEX('Aceite Virgen Extra'!$A$259:$YM$285,MATCH($B27,'Aceite Virgen Extra'!$A$259:$A$285,0),MATCH(N$5,'Aceite Virgen Extra'!$A$259:$YM$259,0))</f>
        <v>3.3</v>
      </c>
      <c r="O27" s="40">
        <f t="array" ref="O27">INDEX('Aceite Virgen Extra'!$A$259:$YM$285,MATCH($B27,'Aceite Virgen Extra'!$A$259:$A$285,0),MATCH(O$5,'Aceite Virgen Extra'!$A$259:$YM$259,0))</f>
        <v>3.1799999999999997</v>
      </c>
      <c r="P27" s="40">
        <f t="array" ref="P27">INDEX('Aceite Virgen Extra'!$A$259:$YM$285,MATCH($B27,'Aceite Virgen Extra'!$A$259:$A$285,0),MATCH(P$5,'Aceite Virgen Extra'!$A$259:$YM$259,0))</f>
        <v>5.09</v>
      </c>
    </row>
    <row r="28" spans="2:16" x14ac:dyDescent="0.3">
      <c r="B28" s="19">
        <f t="shared" si="1"/>
        <v>5.9</v>
      </c>
      <c r="C28" s="18">
        <f t="shared" si="2"/>
        <v>6.1</v>
      </c>
      <c r="E28" s="40">
        <f t="array" ref="E28">INDEX('Aceite Virgen Extra'!$A$259:$YM$285,MATCH($B28,'Aceite Virgen Extra'!$A$259:$A$285,0),MATCH(E$5,'Aceite Virgen Extra'!$A$259:$YM$259,0))</f>
        <v>4.1500000000000004</v>
      </c>
      <c r="F28" s="40">
        <f t="array" ref="F28">INDEX('Aceite Virgen Extra'!$A$259:$YM$285,MATCH($B28,'Aceite Virgen Extra'!$A$259:$A$285,0),MATCH(F$5,'Aceite Virgen Extra'!$A$259:$YM$259,0))</f>
        <v>6.620000000000001</v>
      </c>
      <c r="G28" s="40">
        <f t="array" ref="G28">INDEX('Aceite Virgen Extra'!$A$259:$YM$285,MATCH($B28,'Aceite Virgen Extra'!$A$259:$A$285,0),MATCH(G$5,'Aceite Virgen Extra'!$A$259:$YM$259,0))</f>
        <v>2.9600000000000004</v>
      </c>
      <c r="H28" s="40">
        <f t="array" ref="H28">INDEX('Aceite Virgen Extra'!$A$259:$YM$285,MATCH($B28,'Aceite Virgen Extra'!$A$259:$A$285,0),MATCH(H$5,'Aceite Virgen Extra'!$A$259:$YM$259,0))</f>
        <v>1.96</v>
      </c>
      <c r="I28" s="40">
        <f t="array" ref="I28">INDEX('Aceite Virgen Extra'!$A$259:$YM$285,MATCH($B28,'Aceite Virgen Extra'!$A$259:$A$285,0),MATCH(I$5,'Aceite Virgen Extra'!$A$259:$YM$259,0))</f>
        <v>3.5100000000000002</v>
      </c>
      <c r="J28" s="40">
        <f t="array" ref="J28">INDEX('Aceite Virgen Extra'!$A$259:$YM$285,MATCH($B28,'Aceite Virgen Extra'!$A$259:$A$285,0),MATCH(J$5,'Aceite Virgen Extra'!$A$259:$YM$259,0))</f>
        <v>6.8599999999999994</v>
      </c>
      <c r="K28" s="40">
        <f t="array" ref="K28">INDEX('Aceite Virgen Extra'!$A$259:$YM$285,MATCH($B28,'Aceite Virgen Extra'!$A$259:$A$285,0),MATCH(K$5,'Aceite Virgen Extra'!$A$259:$YM$259,0))</f>
        <v>8.8500000000000014</v>
      </c>
      <c r="L28" s="40">
        <f t="array" ref="L28">INDEX('Aceite Virgen Extra'!$A$259:$YM$285,MATCH($B28,'Aceite Virgen Extra'!$A$259:$A$285,0),MATCH(L$5,'Aceite Virgen Extra'!$A$259:$YM$259,0))</f>
        <v>9.59</v>
      </c>
      <c r="M28" s="40">
        <f t="array" ref="M28">INDEX('Aceite Virgen Extra'!$A$259:$YM$285,MATCH($B28,'Aceite Virgen Extra'!$A$259:$A$285,0),MATCH(M$5,'Aceite Virgen Extra'!$A$259:$YM$259,0))</f>
        <v>7.3000000000000007</v>
      </c>
      <c r="N28" s="40">
        <f t="array" ref="N28">INDEX('Aceite Virgen Extra'!$A$259:$YM$285,MATCH($B28,'Aceite Virgen Extra'!$A$259:$A$285,0),MATCH(N$5,'Aceite Virgen Extra'!$A$259:$YM$259,0))</f>
        <v>4.57</v>
      </c>
      <c r="O28" s="40">
        <f t="array" ref="O28">INDEX('Aceite Virgen Extra'!$A$259:$YM$285,MATCH($B28,'Aceite Virgen Extra'!$A$259:$A$285,0),MATCH(O$5,'Aceite Virgen Extra'!$A$259:$YM$259,0))</f>
        <v>4.08</v>
      </c>
      <c r="P28" s="40">
        <f t="array" ref="P28">INDEX('Aceite Virgen Extra'!$A$259:$YM$285,MATCH($B28,'Aceite Virgen Extra'!$A$259:$A$285,0),MATCH(P$5,'Aceite Virgen Extra'!$A$259:$YM$259,0))</f>
        <v>3.3800000000000003</v>
      </c>
    </row>
    <row r="29" spans="2:16" x14ac:dyDescent="0.3">
      <c r="B29" s="19">
        <f t="shared" si="1"/>
        <v>6.1</v>
      </c>
      <c r="C29" s="18">
        <f t="shared" si="2"/>
        <v>6.3</v>
      </c>
      <c r="E29" s="40">
        <f t="array" ref="E29">INDEX('Aceite Virgen Extra'!$A$259:$YM$285,MATCH($B29,'Aceite Virgen Extra'!$A$259:$A$285,0),MATCH(E$5,'Aceite Virgen Extra'!$A$259:$YM$259,0))</f>
        <v>7.16</v>
      </c>
      <c r="F29" s="40">
        <f t="array" ref="F29">INDEX('Aceite Virgen Extra'!$A$259:$YM$285,MATCH($B29,'Aceite Virgen Extra'!$A$259:$A$285,0),MATCH(F$5,'Aceite Virgen Extra'!$A$259:$YM$259,0))</f>
        <v>7.62</v>
      </c>
      <c r="G29" s="40">
        <f t="array" ref="G29">INDEX('Aceite Virgen Extra'!$A$259:$YM$285,MATCH($B29,'Aceite Virgen Extra'!$A$259:$A$285,0),MATCH(G$5,'Aceite Virgen Extra'!$A$259:$YM$259,0))</f>
        <v>8.68</v>
      </c>
      <c r="H29" s="40">
        <f t="array" ref="H29">INDEX('Aceite Virgen Extra'!$A$259:$YM$285,MATCH($B29,'Aceite Virgen Extra'!$A$259:$A$285,0),MATCH(H$5,'Aceite Virgen Extra'!$A$259:$YM$259,0))</f>
        <v>4.74</v>
      </c>
      <c r="I29" s="40">
        <f t="array" ref="I29">INDEX('Aceite Virgen Extra'!$A$259:$YM$285,MATCH($B29,'Aceite Virgen Extra'!$A$259:$A$285,0),MATCH(I$5,'Aceite Virgen Extra'!$A$259:$YM$259,0))</f>
        <v>3.99</v>
      </c>
      <c r="J29" s="40">
        <f t="array" ref="J29">INDEX('Aceite Virgen Extra'!$A$259:$YM$285,MATCH($B29,'Aceite Virgen Extra'!$A$259:$A$285,0),MATCH(J$5,'Aceite Virgen Extra'!$A$259:$YM$259,0))</f>
        <v>4.01</v>
      </c>
      <c r="K29" s="40">
        <f t="array" ref="K29">INDEX('Aceite Virgen Extra'!$A$259:$YM$285,MATCH($B29,'Aceite Virgen Extra'!$A$259:$A$285,0),MATCH(K$5,'Aceite Virgen Extra'!$A$259:$YM$259,0))</f>
        <v>0.70000000000000007</v>
      </c>
      <c r="L29" s="40">
        <f t="array" ref="L29">INDEX('Aceite Virgen Extra'!$A$259:$YM$285,MATCH($B29,'Aceite Virgen Extra'!$A$259:$A$285,0),MATCH(L$5,'Aceite Virgen Extra'!$A$259:$YM$259,0))</f>
        <v>0.87</v>
      </c>
      <c r="M29" s="40">
        <f t="array" ref="M29">INDEX('Aceite Virgen Extra'!$A$259:$YM$285,MATCH($B29,'Aceite Virgen Extra'!$A$259:$A$285,0),MATCH(M$5,'Aceite Virgen Extra'!$A$259:$YM$259,0))</f>
        <v>0.39</v>
      </c>
      <c r="N29" s="40">
        <f t="array" ref="N29">INDEX('Aceite Virgen Extra'!$A$259:$YM$285,MATCH($B29,'Aceite Virgen Extra'!$A$259:$A$285,0),MATCH(N$5,'Aceite Virgen Extra'!$A$259:$YM$259,0))</f>
        <v>0.32</v>
      </c>
      <c r="O29" s="40">
        <f t="array" ref="O29">INDEX('Aceite Virgen Extra'!$A$259:$YM$285,MATCH($B29,'Aceite Virgen Extra'!$A$259:$A$285,0),MATCH(O$5,'Aceite Virgen Extra'!$A$259:$YM$259,0))</f>
        <v>0.2</v>
      </c>
      <c r="P29" s="40">
        <f t="array" ref="P29">INDEX('Aceite Virgen Extra'!$A$259:$YM$285,MATCH($B29,'Aceite Virgen Extra'!$A$259:$A$285,0),MATCH(P$5,'Aceite Virgen Extra'!$A$259:$YM$259,0))</f>
        <v>0.16999999999999998</v>
      </c>
    </row>
    <row r="30" spans="2:16" x14ac:dyDescent="0.3">
      <c r="B30" s="19">
        <f t="shared" si="1"/>
        <v>6.3</v>
      </c>
      <c r="C30" s="18">
        <f t="shared" si="2"/>
        <v>6.5</v>
      </c>
      <c r="E30" s="40">
        <f t="array" ref="E30">INDEX('Aceite Virgen Extra'!$A$259:$YM$285,MATCH($B30,'Aceite Virgen Extra'!$A$259:$A$285,0),MATCH(E$5,'Aceite Virgen Extra'!$A$259:$YM$259,0))</f>
        <v>1.2000000000000002</v>
      </c>
      <c r="F30" s="40">
        <f t="array" ref="F30">INDEX('Aceite Virgen Extra'!$A$259:$YM$285,MATCH($B30,'Aceite Virgen Extra'!$A$259:$A$285,0),MATCH(F$5,'Aceite Virgen Extra'!$A$259:$YM$259,0))</f>
        <v>1.69</v>
      </c>
      <c r="G30" s="40">
        <f t="array" ref="G30">INDEX('Aceite Virgen Extra'!$A$259:$YM$285,MATCH($B30,'Aceite Virgen Extra'!$A$259:$A$285,0),MATCH(G$5,'Aceite Virgen Extra'!$A$259:$YM$259,0))</f>
        <v>0.73</v>
      </c>
      <c r="H30" s="40">
        <f t="array" ref="H30">INDEX('Aceite Virgen Extra'!$A$259:$YM$285,MATCH($B30,'Aceite Virgen Extra'!$A$259:$A$285,0),MATCH(H$5,'Aceite Virgen Extra'!$A$259:$YM$259,0))</f>
        <v>1.4100000000000001</v>
      </c>
      <c r="I30" s="40">
        <f t="array" ref="I30">INDEX('Aceite Virgen Extra'!$A$259:$YM$285,MATCH($B30,'Aceite Virgen Extra'!$A$259:$A$285,0),MATCH(I$5,'Aceite Virgen Extra'!$A$259:$YM$259,0))</f>
        <v>1.87</v>
      </c>
      <c r="J30" s="40">
        <f t="array" ref="J30">INDEX('Aceite Virgen Extra'!$A$259:$YM$285,MATCH($B30,'Aceite Virgen Extra'!$A$259:$A$285,0),MATCH(J$5,'Aceite Virgen Extra'!$A$259:$YM$259,0))</f>
        <v>1.3900000000000001</v>
      </c>
      <c r="K30" s="40">
        <f t="array" ref="K30">INDEX('Aceite Virgen Extra'!$A$259:$YM$285,MATCH($B30,'Aceite Virgen Extra'!$A$259:$A$285,0),MATCH(K$5,'Aceite Virgen Extra'!$A$259:$YM$259,0))</f>
        <v>1.0899999999999999</v>
      </c>
      <c r="L30" s="40">
        <f t="array" ref="L30">INDEX('Aceite Virgen Extra'!$A$259:$YM$285,MATCH($B30,'Aceite Virgen Extra'!$A$259:$A$285,0),MATCH(L$5,'Aceite Virgen Extra'!$A$259:$YM$259,0))</f>
        <v>0.96</v>
      </c>
      <c r="M30" s="40">
        <f t="array" ref="M30">INDEX('Aceite Virgen Extra'!$A$259:$YM$285,MATCH($B30,'Aceite Virgen Extra'!$A$259:$A$285,0),MATCH(M$5,'Aceite Virgen Extra'!$A$259:$YM$259,0))</f>
        <v>0.52</v>
      </c>
      <c r="N30" s="40">
        <f t="array" ref="N30">INDEX('Aceite Virgen Extra'!$A$259:$YM$285,MATCH($B30,'Aceite Virgen Extra'!$A$259:$A$285,0),MATCH(N$5,'Aceite Virgen Extra'!$A$259:$YM$259,0))</f>
        <v>0.52</v>
      </c>
      <c r="O30" s="40">
        <f t="array" ref="O30">INDEX('Aceite Virgen Extra'!$A$259:$YM$285,MATCH($B30,'Aceite Virgen Extra'!$A$259:$A$285,0),MATCH(O$5,'Aceite Virgen Extra'!$A$259:$YM$259,0))</f>
        <v>0.21000000000000002</v>
      </c>
      <c r="P30" s="40">
        <f t="array" ref="P30">INDEX('Aceite Virgen Extra'!$A$259:$YM$285,MATCH($B30,'Aceite Virgen Extra'!$A$259:$A$285,0),MATCH(P$5,'Aceite Virgen Extra'!$A$259:$YM$259,0))</f>
        <v>0.27</v>
      </c>
    </row>
    <row r="31" spans="2:16" x14ac:dyDescent="0.3">
      <c r="B31" s="19">
        <f t="shared" si="1"/>
        <v>6.5</v>
      </c>
      <c r="C31" s="18">
        <f t="shared" si="2"/>
        <v>6.7</v>
      </c>
      <c r="E31" s="40">
        <f t="array" ref="E31">INDEX('Aceite Virgen Extra'!$A$259:$YM$285,MATCH($B31,'Aceite Virgen Extra'!$A$259:$A$285,0),MATCH(E$5,'Aceite Virgen Extra'!$A$259:$YM$259,0))</f>
        <v>1.97</v>
      </c>
      <c r="F31" s="40">
        <f t="array" ref="F31">INDEX('Aceite Virgen Extra'!$A$259:$YM$285,MATCH($B31,'Aceite Virgen Extra'!$A$259:$A$285,0),MATCH(F$5,'Aceite Virgen Extra'!$A$259:$YM$259,0))</f>
        <v>0.51</v>
      </c>
      <c r="G31" s="40">
        <f t="array" ref="G31">INDEX('Aceite Virgen Extra'!$A$259:$YM$285,MATCH($B31,'Aceite Virgen Extra'!$A$259:$A$285,0),MATCH(G$5,'Aceite Virgen Extra'!$A$259:$YM$259,0))</f>
        <v>1.2</v>
      </c>
      <c r="H31" s="40">
        <f t="array" ref="H31">INDEX('Aceite Virgen Extra'!$A$259:$YM$285,MATCH($B31,'Aceite Virgen Extra'!$A$259:$A$285,0),MATCH(H$5,'Aceite Virgen Extra'!$A$259:$YM$259,0))</f>
        <v>0.91</v>
      </c>
      <c r="I31" s="40">
        <f t="array" ref="I31">INDEX('Aceite Virgen Extra'!$A$259:$YM$285,MATCH($B31,'Aceite Virgen Extra'!$A$259:$A$285,0),MATCH(I$5,'Aceite Virgen Extra'!$A$259:$YM$259,0))</f>
        <v>0.49999999999999994</v>
      </c>
      <c r="J31" s="40">
        <f t="array" ref="J31">INDEX('Aceite Virgen Extra'!$A$259:$YM$285,MATCH($B31,'Aceite Virgen Extra'!$A$259:$A$285,0),MATCH(J$5,'Aceite Virgen Extra'!$A$259:$YM$259,0))</f>
        <v>1.76</v>
      </c>
      <c r="K31" s="40">
        <f t="array" ref="K31">INDEX('Aceite Virgen Extra'!$A$259:$YM$285,MATCH($B31,'Aceite Virgen Extra'!$A$259:$A$285,0),MATCH(K$5,'Aceite Virgen Extra'!$A$259:$YM$259,0))</f>
        <v>0.72</v>
      </c>
      <c r="L31" s="40">
        <f t="array" ref="L31">INDEX('Aceite Virgen Extra'!$A$259:$YM$285,MATCH($B31,'Aceite Virgen Extra'!$A$259:$A$285,0),MATCH(L$5,'Aceite Virgen Extra'!$A$259:$YM$259,0))</f>
        <v>0.45</v>
      </c>
      <c r="M31" s="40">
        <f t="array" ref="M31">INDEX('Aceite Virgen Extra'!$A$259:$YM$285,MATCH($B31,'Aceite Virgen Extra'!$A$259:$A$285,0),MATCH(M$5,'Aceite Virgen Extra'!$A$259:$YM$259,0))</f>
        <v>0.94</v>
      </c>
      <c r="N31" s="40">
        <f t="array" ref="N31">INDEX('Aceite Virgen Extra'!$A$259:$YM$285,MATCH($B31,'Aceite Virgen Extra'!$A$259:$A$285,0),MATCH(N$5,'Aceite Virgen Extra'!$A$259:$YM$259,0))</f>
        <v>0.89</v>
      </c>
      <c r="O31" s="40">
        <f t="array" ref="O31">INDEX('Aceite Virgen Extra'!$A$259:$YM$285,MATCH($B31,'Aceite Virgen Extra'!$A$259:$A$285,0),MATCH(O$5,'Aceite Virgen Extra'!$A$259:$YM$259,0))</f>
        <v>0.82</v>
      </c>
      <c r="P31" s="40">
        <f t="array" ref="P31">INDEX('Aceite Virgen Extra'!$A$259:$YM$285,MATCH($B31,'Aceite Virgen Extra'!$A$259:$A$285,0),MATCH(P$5,'Aceite Virgen Extra'!$A$259:$YM$259,0))</f>
        <v>0.93</v>
      </c>
    </row>
    <row r="32" spans="2:16" x14ac:dyDescent="0.3">
      <c r="B32" s="19">
        <f t="shared" si="1"/>
        <v>6.7</v>
      </c>
      <c r="C32" s="18">
        <f t="shared" si="2"/>
        <v>6.9</v>
      </c>
      <c r="E32" s="40">
        <f t="array" ref="E32">INDEX('Aceite Virgen Extra'!$A$259:$YM$285,MATCH($B32,'Aceite Virgen Extra'!$A$259:$A$285,0),MATCH(E$5,'Aceite Virgen Extra'!$A$259:$YM$259,0))</f>
        <v>0</v>
      </c>
      <c r="F32" s="40">
        <f t="array" ref="F32">INDEX('Aceite Virgen Extra'!$A$259:$YM$285,MATCH($B32,'Aceite Virgen Extra'!$A$259:$A$285,0),MATCH(F$5,'Aceite Virgen Extra'!$A$259:$YM$259,0))</f>
        <v>0.32</v>
      </c>
      <c r="G32" s="40">
        <f t="array" ref="G32">INDEX('Aceite Virgen Extra'!$A$259:$YM$285,MATCH($B32,'Aceite Virgen Extra'!$A$259:$A$285,0),MATCH(G$5,'Aceite Virgen Extra'!$A$259:$YM$259,0))</f>
        <v>0</v>
      </c>
      <c r="H32" s="40">
        <f t="array" ref="H32">INDEX('Aceite Virgen Extra'!$A$259:$YM$285,MATCH($B32,'Aceite Virgen Extra'!$A$259:$A$285,0),MATCH(H$5,'Aceite Virgen Extra'!$A$259:$YM$259,0))</f>
        <v>0</v>
      </c>
      <c r="I32" s="40">
        <f t="array" ref="I32">INDEX('Aceite Virgen Extra'!$A$259:$YM$285,MATCH($B32,'Aceite Virgen Extra'!$A$259:$A$285,0),MATCH(I$5,'Aceite Virgen Extra'!$A$259:$YM$259,0))</f>
        <v>0.05</v>
      </c>
      <c r="J32" s="40">
        <f t="array" ref="J32">INDEX('Aceite Virgen Extra'!$A$259:$YM$285,MATCH($B32,'Aceite Virgen Extra'!$A$259:$A$285,0),MATCH(J$5,'Aceite Virgen Extra'!$A$259:$YM$259,0))</f>
        <v>0.14000000000000001</v>
      </c>
      <c r="K32" s="40">
        <f t="array" ref="K32">INDEX('Aceite Virgen Extra'!$A$259:$YM$285,MATCH($B32,'Aceite Virgen Extra'!$A$259:$A$285,0),MATCH(K$5,'Aceite Virgen Extra'!$A$259:$YM$259,0))</f>
        <v>0.17</v>
      </c>
      <c r="L32" s="40">
        <f t="array" ref="L32">INDEX('Aceite Virgen Extra'!$A$259:$YM$285,MATCH($B32,'Aceite Virgen Extra'!$A$259:$A$285,0),MATCH(L$5,'Aceite Virgen Extra'!$A$259:$YM$259,0))</f>
        <v>0.04</v>
      </c>
      <c r="M32" s="40">
        <f t="array" ref="M32">INDEX('Aceite Virgen Extra'!$A$259:$YM$285,MATCH($B32,'Aceite Virgen Extra'!$A$259:$A$285,0),MATCH(M$5,'Aceite Virgen Extra'!$A$259:$YM$259,0))</f>
        <v>0.11000000000000001</v>
      </c>
      <c r="N32" s="40">
        <f t="array" ref="N32">INDEX('Aceite Virgen Extra'!$A$259:$YM$285,MATCH($B32,'Aceite Virgen Extra'!$A$259:$A$285,0),MATCH(N$5,'Aceite Virgen Extra'!$A$259:$YM$259,0))</f>
        <v>0.06</v>
      </c>
      <c r="O32" s="40">
        <f t="array" ref="O32">INDEX('Aceite Virgen Extra'!$A$259:$YM$285,MATCH($B32,'Aceite Virgen Extra'!$A$259:$A$285,0),MATCH(O$5,'Aceite Virgen Extra'!$A$259:$YM$259,0))</f>
        <v>0.22</v>
      </c>
      <c r="P32" s="40">
        <f t="array" ref="P32">INDEX('Aceite Virgen Extra'!$A$259:$YM$285,MATCH($B32,'Aceite Virgen Extra'!$A$259:$A$285,0),MATCH(P$5,'Aceite Virgen Extra'!$A$259:$YM$259,0))</f>
        <v>0.25</v>
      </c>
    </row>
    <row r="33" spans="2:16" x14ac:dyDescent="0.3">
      <c r="B33" s="54">
        <f t="shared" si="1"/>
        <v>6.9</v>
      </c>
      <c r="C33" s="18"/>
      <c r="E33" s="40">
        <f t="array" ref="E33">INDEX('Aceite Virgen Extra'!$A$259:$YM$285,MATCH($B33,'Aceite Virgen Extra'!$A$259:$A$285,0),MATCH(E$5,'Aceite Virgen Extra'!$A$259:$YM$259,0))</f>
        <v>5.4599999999999991</v>
      </c>
      <c r="F33" s="40">
        <f t="array" ref="F33">INDEX('Aceite Virgen Extra'!$A$259:$YM$285,MATCH($B33,'Aceite Virgen Extra'!$A$259:$A$285,0),MATCH(F$5,'Aceite Virgen Extra'!$A$259:$YM$259,0))</f>
        <v>9.7200000000000024</v>
      </c>
      <c r="G33" s="40">
        <f t="array" ref="G33">INDEX('Aceite Virgen Extra'!$A$259:$YM$285,MATCH($B33,'Aceite Virgen Extra'!$A$259:$A$285,0),MATCH(G$5,'Aceite Virgen Extra'!$A$259:$YM$259,0))</f>
        <v>8.009999999999998</v>
      </c>
      <c r="H33" s="40">
        <f t="array" ref="H33">INDEX('Aceite Virgen Extra'!$A$259:$YM$285,MATCH($B33,'Aceite Virgen Extra'!$A$259:$A$285,0),MATCH(H$5,'Aceite Virgen Extra'!$A$259:$YM$259,0))</f>
        <v>7.2299999999999986</v>
      </c>
      <c r="I33" s="40">
        <f t="array" ref="I33">INDEX('Aceite Virgen Extra'!$A$259:$YM$285,MATCH($B33,'Aceite Virgen Extra'!$A$259:$A$285,0),MATCH(I$5,'Aceite Virgen Extra'!$A$259:$YM$259,0))</f>
        <v>9.7800000000000011</v>
      </c>
      <c r="J33" s="40">
        <f t="array" ref="J33">INDEX('Aceite Virgen Extra'!$A$259:$YM$285,MATCH($B33,'Aceite Virgen Extra'!$A$259:$A$285,0),MATCH(J$5,'Aceite Virgen Extra'!$A$259:$YM$259,0))</f>
        <v>9.99</v>
      </c>
      <c r="K33" s="40">
        <f t="array" ref="K33">INDEX('Aceite Virgen Extra'!$A$259:$YM$285,MATCH($B33,'Aceite Virgen Extra'!$A$259:$A$285,0),MATCH(K$5,'Aceite Virgen Extra'!$A$259:$YM$259,0))</f>
        <v>7.879999999999999</v>
      </c>
      <c r="L33" s="40">
        <f t="array" ref="L33">INDEX('Aceite Virgen Extra'!$A$259:$YM$285,MATCH($B33,'Aceite Virgen Extra'!$A$259:$A$285,0),MATCH(L$5,'Aceite Virgen Extra'!$A$259:$YM$259,0))</f>
        <v>6.9099999999999984</v>
      </c>
      <c r="M33" s="40">
        <f t="array" ref="M33">INDEX('Aceite Virgen Extra'!$A$259:$YM$285,MATCH($B33,'Aceite Virgen Extra'!$A$259:$A$285,0),MATCH(M$5,'Aceite Virgen Extra'!$A$259:$YM$259,0))</f>
        <v>7.4899999999999984</v>
      </c>
      <c r="N33" s="40">
        <f t="array" ref="N33">INDEX('Aceite Virgen Extra'!$A$259:$YM$285,MATCH($B33,'Aceite Virgen Extra'!$A$259:$A$285,0),MATCH(N$5,'Aceite Virgen Extra'!$A$259:$YM$259,0))</f>
        <v>8.9700000000000006</v>
      </c>
      <c r="O33" s="40">
        <f t="array" ref="O33">INDEX('Aceite Virgen Extra'!$A$259:$YM$285,MATCH($B33,'Aceite Virgen Extra'!$A$259:$A$285,0),MATCH(O$5,'Aceite Virgen Extra'!$A$259:$YM$259,0))</f>
        <v>7.0599999999999987</v>
      </c>
      <c r="P33" s="40">
        <f t="array" ref="P33">INDEX('Aceite Virgen Extra'!$A$259:$YM$285,MATCH($B33,'Aceite Virgen Extra'!$A$259:$A$285,0),MATCH(P$5,'Aceite Virgen Extra'!$A$259:$YM$259,0))</f>
        <v>8.0599999999999987</v>
      </c>
    </row>
    <row r="34" spans="2:16" x14ac:dyDescent="0.3">
      <c r="P34" s="38"/>
    </row>
    <row r="35" spans="2:16" x14ac:dyDescent="0.3">
      <c r="E35" s="40">
        <f>SUM(E10:E34)</f>
        <v>99.97999999999999</v>
      </c>
      <c r="F35" s="40">
        <f t="shared" ref="F35:P35" si="3">SUM(F10:F34)</f>
        <v>100.00000000000001</v>
      </c>
      <c r="G35" s="40">
        <f t="shared" si="3"/>
        <v>100.04999999999998</v>
      </c>
      <c r="H35" s="40">
        <f t="shared" si="3"/>
        <v>100.02999999999996</v>
      </c>
      <c r="I35" s="40">
        <f t="shared" si="3"/>
        <v>100.00999999999999</v>
      </c>
      <c r="J35" s="40">
        <f t="shared" si="3"/>
        <v>100.01</v>
      </c>
      <c r="K35" s="40">
        <f t="shared" si="3"/>
        <v>100</v>
      </c>
      <c r="L35" s="40">
        <f t="shared" si="3"/>
        <v>100</v>
      </c>
      <c r="M35" s="40">
        <f t="shared" si="3"/>
        <v>99.95999999999998</v>
      </c>
      <c r="N35" s="40">
        <f t="shared" si="3"/>
        <v>99.990000000000009</v>
      </c>
      <c r="O35" s="40">
        <f t="shared" si="3"/>
        <v>99.999999999999986</v>
      </c>
      <c r="P35" s="40">
        <f t="shared" si="3"/>
        <v>100.03</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4"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NOVIEMBRE 17T.España</v>
      </c>
      <c r="F5" s="39" t="str">
        <f t="shared" si="0"/>
        <v xml:space="preserve"> DICIEMBRE 17T.España</v>
      </c>
      <c r="G5" s="39" t="str">
        <f t="shared" si="0"/>
        <v xml:space="preserve"> ENERO 18T.España</v>
      </c>
      <c r="H5" s="39" t="str">
        <f t="shared" si="0"/>
        <v xml:space="preserve"> FEBRERO 18T.España</v>
      </c>
      <c r="I5" s="39" t="str">
        <f t="shared" si="0"/>
        <v xml:space="preserve"> MARZO 18T.España</v>
      </c>
      <c r="J5" s="39" t="str">
        <f t="shared" si="0"/>
        <v xml:space="preserve"> ABRIL 18T.España</v>
      </c>
      <c r="K5" s="39" t="str">
        <f t="shared" si="0"/>
        <v xml:space="preserve"> MAYO 18T.España</v>
      </c>
      <c r="L5" s="39" t="str">
        <f t="shared" si="0"/>
        <v xml:space="preserve"> JUNIO 18T.España</v>
      </c>
      <c r="M5" s="39" t="str">
        <f t="shared" si="0"/>
        <v xml:space="preserve"> JULIO 18T.España</v>
      </c>
      <c r="N5" s="39" t="str">
        <f t="shared" si="0"/>
        <v xml:space="preserve"> AGOSTO 18T.España</v>
      </c>
      <c r="O5" s="39" t="str">
        <f t="shared" si="0"/>
        <v xml:space="preserve"> SEPTIEMBRE 18T.España</v>
      </c>
      <c r="P5" s="39" t="str">
        <f t="shared" si="0"/>
        <v xml:space="preserve"> OCTUBRE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NOVIEMBRE 17</v>
      </c>
      <c r="F9" s="6" t="str">
        <f t="array" ref="F9">INDEX('Aceite de Oliva'!$A$260:$YM$260,,MAX(IF('Aceite de Oliva'!$A$260:$YM$260&lt;&gt;"",COLUMN('Aceite de Oliva'!$A$260:$YM$260)))-(7*F8))</f>
        <v xml:space="preserve"> DICIEMBRE 17</v>
      </c>
      <c r="G9" s="6" t="str">
        <f t="array" ref="G9">INDEX('Aceite de Oliva'!$A$260:$YM$260,,MAX(IF('Aceite de Oliva'!$A$260:$YM$260&lt;&gt;"",COLUMN('Aceite de Oliva'!$A$260:$YM$260)))-(7*G8))</f>
        <v xml:space="preserve"> ENERO 18</v>
      </c>
      <c r="H9" s="6" t="str">
        <f t="array" ref="H9">INDEX('Aceite de Oliva'!$A$260:$YM$260,,MAX(IF('Aceite de Oliva'!$A$260:$YM$260&lt;&gt;"",COLUMN('Aceite de Oliva'!$A$260:$YM$260)))-(7*H8))</f>
        <v xml:space="preserve"> FEBRERO 18</v>
      </c>
      <c r="I9" s="6" t="str">
        <f t="array" ref="I9">INDEX('Aceite de Oliva'!$A$260:$YM$260,,MAX(IF('Aceite de Oliva'!$A$260:$YM$260&lt;&gt;"",COLUMN('Aceite de Oliva'!$A$260:$YM$260)))-(7*I8))</f>
        <v xml:space="preserve"> MARZO 18</v>
      </c>
      <c r="J9" s="6" t="str">
        <f t="array" ref="J9">INDEX('Aceite de Oliva'!$A$260:$YM$260,,MAX(IF('Aceite de Oliva'!$A$260:$YM$260&lt;&gt;"",COLUMN('Aceite de Oliva'!$A$260:$YM$260)))-(7*J8))</f>
        <v xml:space="preserve"> ABRIL 18</v>
      </c>
      <c r="K9" s="6" t="str">
        <f t="array" ref="K9">INDEX('Aceite de Oliva'!$A$260:$YM$260,,MAX(IF('Aceite de Oliva'!$A$260:$YM$260&lt;&gt;"",COLUMN('Aceite de Oliva'!$A$260:$YM$260)))-(7*K8))</f>
        <v xml:space="preserve"> MAYO 18</v>
      </c>
      <c r="L9" s="6" t="str">
        <f t="array" ref="L9">INDEX('Aceite de Oliva'!$A$260:$YM$260,,MAX(IF('Aceite de Oliva'!$A$260:$YM$260&lt;&gt;"",COLUMN('Aceite de Oliva'!$A$260:$YM$260)))-(7*L8))</f>
        <v xml:space="preserve"> JUNIO 18</v>
      </c>
      <c r="M9" s="6" t="str">
        <f t="array" ref="M9">INDEX('Aceite de Oliva'!$A$260:$YM$260,,MAX(IF('Aceite de Oliva'!$A$260:$YM$260&lt;&gt;"",COLUMN('Aceite de Oliva'!$A$260:$YM$260)))-(7*M8))</f>
        <v xml:space="preserve"> JULIO 18</v>
      </c>
      <c r="N9" s="6" t="str">
        <f t="array" ref="N9">INDEX('Aceite de Oliva'!$A$260:$YM$260,,MAX(IF('Aceite de Oliva'!$A$260:$YM$260&lt;&gt;"",COLUMN('Aceite de Oliva'!$A$260:$YM$260)))-(7*N8))</f>
        <v xml:space="preserve"> AGOSTO 18</v>
      </c>
      <c r="O9" s="6" t="str">
        <f t="array" ref="O9">INDEX('Aceite de Oliva'!$A$260:$YM$260,,MAX(IF('Aceite de Oliva'!$A$260:$YM$260&lt;&gt;"",COLUMN('Aceite de Oliva'!$A$260:$YM$260)))-(7*O8))</f>
        <v xml:space="preserve"> SEPTIEMBRE 18</v>
      </c>
      <c r="P9" s="6" t="str">
        <f t="array" ref="P9">INDEX('Aceite de Oliva'!$A$260:$YM$260,,MAX(IF('Aceite de Oliva'!$A$260:$YM$260&lt;&gt;"",COLUMN('Aceite de Oliva'!$A$260:$YM$260))))</f>
        <v xml:space="preserve"> OCTUBRE 18</v>
      </c>
    </row>
    <row r="10" spans="2:17" x14ac:dyDescent="0.3">
      <c r="B10" s="15"/>
      <c r="C10" s="24">
        <v>2.9</v>
      </c>
      <c r="E10" s="40">
        <f t="array" ref="E10">INDEX('Aceite Virgen'!$A$259:$YM$285,MATCH($B10,'Aceite Virgen'!$A$259:$A$285,0),MATCH(E$5,'Aceite Virgen'!$A$259:$YM$259,0))</f>
        <v>1.86</v>
      </c>
      <c r="F10" s="40">
        <f t="array" ref="F10">INDEX('Aceite Virgen'!$A$259:$YM$285,MATCH($B10,'Aceite Virgen'!$A$259:$A$285,0),MATCH(F$5,'Aceite Virgen'!$A$259:$YM$259,0))</f>
        <v>1.93</v>
      </c>
      <c r="G10" s="40">
        <f t="array" ref="G10">INDEX('Aceite Virgen'!$A$259:$YM$285,MATCH($B10,'Aceite Virgen'!$A$259:$A$285,0),MATCH(G$5,'Aceite Virgen'!$A$259:$YM$259,0))</f>
        <v>1.3900000000000001</v>
      </c>
      <c r="H10" s="40">
        <f t="array" ref="H10">INDEX('Aceite Virgen'!$A$259:$YM$285,MATCH($B10,'Aceite Virgen'!$A$259:$A$285,0),MATCH(H$5,'Aceite Virgen'!$A$259:$YM$259,0))</f>
        <v>1.3900000000000001</v>
      </c>
      <c r="I10" s="40">
        <f t="array" ref="I10">INDEX('Aceite Virgen'!$A$259:$YM$285,MATCH($B10,'Aceite Virgen'!$A$259:$A$285,0),MATCH(I$5,'Aceite Virgen'!$A$259:$YM$259,0))</f>
        <v>1.2900000000000003</v>
      </c>
      <c r="J10" s="40">
        <f t="array" ref="J10">INDEX('Aceite Virgen'!$A$259:$YM$285,MATCH($B10,'Aceite Virgen'!$A$259:$A$285,0),MATCH(J$5,'Aceite Virgen'!$A$259:$YM$259,0))</f>
        <v>1.9200000000000002</v>
      </c>
      <c r="K10" s="40">
        <f t="array" ref="K10">INDEX('Aceite Virgen'!$A$259:$YM$285,MATCH($B10,'Aceite Virgen'!$A$259:$A$285,0),MATCH(K$5,'Aceite Virgen'!$A$259:$YM$259,0))</f>
        <v>0.92999999999999994</v>
      </c>
      <c r="L10" s="40">
        <f t="array" ref="L10">INDEX('Aceite Virgen'!$A$259:$YM$285,MATCH($B10,'Aceite Virgen'!$A$259:$A$285,0),MATCH(L$5,'Aceite Virgen'!$A$259:$YM$259,0))</f>
        <v>2.06</v>
      </c>
      <c r="M10" s="40">
        <f t="array" ref="M10">INDEX('Aceite Virgen'!$A$259:$YM$285,MATCH($B10,'Aceite Virgen'!$A$259:$A$285,0),MATCH(M$5,'Aceite Virgen'!$A$259:$YM$259,0))</f>
        <v>4.21</v>
      </c>
      <c r="N10" s="40">
        <f t="array" ref="N10">INDEX('Aceite Virgen'!$A$259:$YM$285,MATCH($B10,'Aceite Virgen'!$A$259:$A$285,0),MATCH(N$5,'Aceite Virgen'!$A$259:$YM$259,0))</f>
        <v>2.29</v>
      </c>
      <c r="O10" s="40">
        <f t="array" ref="O10">INDEX('Aceite Virgen'!$A$259:$YM$285,MATCH($B10,'Aceite Virgen'!$A$259:$A$285,0),MATCH(O$5,'Aceite Virgen'!$A$259:$YM$259,0))</f>
        <v>4.38</v>
      </c>
      <c r="P10" s="40">
        <f t="array" ref="P10">INDEX('Aceite Virgen'!$A$259:$YM$285,MATCH($B10,'Aceite Virgen'!$A$259:$A$285,0),MATCH(P$5,'Aceite Virgen'!$A$259:$YM$259,0))</f>
        <v>2.5299999999999998</v>
      </c>
    </row>
    <row r="11" spans="2:17" x14ac:dyDescent="0.3">
      <c r="B11" s="19">
        <f t="shared" ref="B11:B33" si="1">C10</f>
        <v>2.9</v>
      </c>
      <c r="C11" s="18">
        <f>ROUND(B11+$C$7,2)</f>
        <v>3</v>
      </c>
      <c r="E11" s="40">
        <f t="array" ref="E11">INDEX('Aceite Virgen'!$A$259:$YM$285,MATCH($B11,'Aceite Virgen'!$A$259:$A$285,0),MATCH(E$5,'Aceite Virgen'!$A$259:$YM$259,0))</f>
        <v>0.22</v>
      </c>
      <c r="F11" s="40">
        <f t="array" ref="F11">INDEX('Aceite Virgen'!$A$259:$YM$285,MATCH($B11,'Aceite Virgen'!$A$259:$A$285,0),MATCH(F$5,'Aceite Virgen'!$A$259:$YM$259,0))</f>
        <v>0</v>
      </c>
      <c r="G11" s="40">
        <f t="array" ref="G11">INDEX('Aceite Virgen'!$A$259:$YM$285,MATCH($B11,'Aceite Virgen'!$A$259:$A$285,0),MATCH(G$5,'Aceite Virgen'!$A$259:$YM$259,0))</f>
        <v>0.14000000000000001</v>
      </c>
      <c r="H11" s="40">
        <f t="array" ref="H11">INDEX('Aceite Virgen'!$A$259:$YM$285,MATCH($B11,'Aceite Virgen'!$A$259:$A$285,0),MATCH(H$5,'Aceite Virgen'!$A$259:$YM$259,0))</f>
        <v>0.26</v>
      </c>
      <c r="I11" s="40">
        <f t="array" ref="I11">INDEX('Aceite Virgen'!$A$259:$YM$285,MATCH($B11,'Aceite Virgen'!$A$259:$A$285,0),MATCH(I$5,'Aceite Virgen'!$A$259:$YM$259,0))</f>
        <v>0.44</v>
      </c>
      <c r="J11" s="40">
        <f t="array" ref="J11">INDEX('Aceite Virgen'!$A$259:$YM$285,MATCH($B11,'Aceite Virgen'!$A$259:$A$285,0),MATCH(J$5,'Aceite Virgen'!$A$259:$YM$259,0))</f>
        <v>0.37</v>
      </c>
      <c r="K11" s="40">
        <f t="array" ref="K11">INDEX('Aceite Virgen'!$A$259:$YM$285,MATCH($B11,'Aceite Virgen'!$A$259:$A$285,0),MATCH(K$5,'Aceite Virgen'!$A$259:$YM$259,0))</f>
        <v>0.77</v>
      </c>
      <c r="L11" s="40">
        <f t="array" ref="L11">INDEX('Aceite Virgen'!$A$259:$YM$285,MATCH($B11,'Aceite Virgen'!$A$259:$A$285,0),MATCH(L$5,'Aceite Virgen'!$A$259:$YM$259,0))</f>
        <v>1.1599999999999999</v>
      </c>
      <c r="M11" s="40">
        <f t="array" ref="M11">INDEX('Aceite Virgen'!$A$259:$YM$285,MATCH($B11,'Aceite Virgen'!$A$259:$A$285,0),MATCH(M$5,'Aceite Virgen'!$A$259:$YM$259,0))</f>
        <v>3.34</v>
      </c>
      <c r="N11" s="40">
        <f t="array" ref="N11">INDEX('Aceite Virgen'!$A$259:$YM$285,MATCH($B11,'Aceite Virgen'!$A$259:$A$285,0),MATCH(N$5,'Aceite Virgen'!$A$259:$YM$259,0))</f>
        <v>2.78</v>
      </c>
      <c r="O11" s="40">
        <f t="array" ref="O11">INDEX('Aceite Virgen'!$A$259:$YM$285,MATCH($B11,'Aceite Virgen'!$A$259:$A$285,0),MATCH(O$5,'Aceite Virgen'!$A$259:$YM$259,0))</f>
        <v>4.41</v>
      </c>
      <c r="P11" s="40">
        <f t="array" ref="P11">INDEX('Aceite Virgen'!$A$259:$YM$285,MATCH($B11,'Aceite Virgen'!$A$259:$A$285,0),MATCH(P$5,'Aceite Virgen'!$A$259:$YM$259,0))</f>
        <v>5.67</v>
      </c>
    </row>
    <row r="12" spans="2:17" x14ac:dyDescent="0.3">
      <c r="B12" s="19">
        <f t="shared" si="1"/>
        <v>3</v>
      </c>
      <c r="C12" s="18">
        <f t="shared" ref="C12:C32" si="2">ROUND(B12+$C$7,2)</f>
        <v>3.1</v>
      </c>
      <c r="E12" s="40">
        <f t="array" ref="E12">INDEX('Aceite Virgen'!$A$259:$YM$285,MATCH($B12,'Aceite Virgen'!$A$259:$A$285,0),MATCH(E$5,'Aceite Virgen'!$A$259:$YM$259,0))</f>
        <v>0.29000000000000004</v>
      </c>
      <c r="F12" s="40">
        <f t="array" ref="F12">INDEX('Aceite Virgen'!$A$259:$YM$285,MATCH($B12,'Aceite Virgen'!$A$259:$A$285,0),MATCH(F$5,'Aceite Virgen'!$A$259:$YM$259,0))</f>
        <v>0.1</v>
      </c>
      <c r="G12" s="40">
        <f t="array" ref="G12">INDEX('Aceite Virgen'!$A$259:$YM$285,MATCH($B12,'Aceite Virgen'!$A$259:$A$285,0),MATCH(G$5,'Aceite Virgen'!$A$259:$YM$259,0))</f>
        <v>0</v>
      </c>
      <c r="H12" s="40">
        <f t="array" ref="H12">INDEX('Aceite Virgen'!$A$259:$YM$285,MATCH($B12,'Aceite Virgen'!$A$259:$A$285,0),MATCH(H$5,'Aceite Virgen'!$A$259:$YM$259,0))</f>
        <v>0</v>
      </c>
      <c r="I12" s="40">
        <f t="array" ref="I12">INDEX('Aceite Virgen'!$A$259:$YM$285,MATCH($B12,'Aceite Virgen'!$A$259:$A$285,0),MATCH(I$5,'Aceite Virgen'!$A$259:$YM$259,0))</f>
        <v>0</v>
      </c>
      <c r="J12" s="40">
        <f t="array" ref="J12">INDEX('Aceite Virgen'!$A$259:$YM$285,MATCH($B12,'Aceite Virgen'!$A$259:$A$285,0),MATCH(J$5,'Aceite Virgen'!$A$259:$YM$259,0))</f>
        <v>0.04</v>
      </c>
      <c r="K12" s="40">
        <f t="array" ref="K12">INDEX('Aceite Virgen'!$A$259:$YM$285,MATCH($B12,'Aceite Virgen'!$A$259:$A$285,0),MATCH(K$5,'Aceite Virgen'!$A$259:$YM$259,0))</f>
        <v>0</v>
      </c>
      <c r="L12" s="40">
        <f t="array" ref="L12">INDEX('Aceite Virgen'!$A$259:$YM$285,MATCH($B12,'Aceite Virgen'!$A$259:$A$285,0),MATCH(L$5,'Aceite Virgen'!$A$259:$YM$259,0))</f>
        <v>0</v>
      </c>
      <c r="M12" s="40">
        <f t="array" ref="M12">INDEX('Aceite Virgen'!$A$259:$YM$285,MATCH($B12,'Aceite Virgen'!$A$259:$A$285,0),MATCH(M$5,'Aceite Virgen'!$A$259:$YM$259,0))</f>
        <v>0.86</v>
      </c>
      <c r="N12" s="40">
        <f t="array" ref="N12">INDEX('Aceite Virgen'!$A$259:$YM$285,MATCH($B12,'Aceite Virgen'!$A$259:$A$285,0),MATCH(N$5,'Aceite Virgen'!$A$259:$YM$259,0))</f>
        <v>0.72</v>
      </c>
      <c r="O12" s="40">
        <f t="array" ref="O12">INDEX('Aceite Virgen'!$A$259:$YM$285,MATCH($B12,'Aceite Virgen'!$A$259:$A$285,0),MATCH(O$5,'Aceite Virgen'!$A$259:$YM$259,0))</f>
        <v>0.91</v>
      </c>
      <c r="P12" s="40">
        <f t="array" ref="P12">INDEX('Aceite Virgen'!$A$259:$YM$285,MATCH($B12,'Aceite Virgen'!$A$259:$A$285,0),MATCH(P$5,'Aceite Virgen'!$A$259:$YM$259,0))</f>
        <v>7.48</v>
      </c>
    </row>
    <row r="13" spans="2:17" x14ac:dyDescent="0.3">
      <c r="B13" s="19">
        <f t="shared" si="1"/>
        <v>3.1</v>
      </c>
      <c r="C13" s="18">
        <f t="shared" si="2"/>
        <v>3.2</v>
      </c>
      <c r="E13" s="40">
        <f t="array" ref="E13">INDEX('Aceite Virgen'!$A$259:$YM$285,MATCH($B13,'Aceite Virgen'!$A$259:$A$285,0),MATCH(E$5,'Aceite Virgen'!$A$259:$YM$259,0))</f>
        <v>0.05</v>
      </c>
      <c r="F13" s="40">
        <f t="array" ref="F13">INDEX('Aceite Virgen'!$A$259:$YM$285,MATCH($B13,'Aceite Virgen'!$A$259:$A$285,0),MATCH(F$5,'Aceite Virgen'!$A$259:$YM$259,0))</f>
        <v>0</v>
      </c>
      <c r="G13" s="40">
        <f t="array" ref="G13">INDEX('Aceite Virgen'!$A$259:$YM$285,MATCH($B13,'Aceite Virgen'!$A$259:$A$285,0),MATCH(G$5,'Aceite Virgen'!$A$259:$YM$259,0))</f>
        <v>0</v>
      </c>
      <c r="H13" s="40">
        <f t="array" ref="H13">INDEX('Aceite Virgen'!$A$259:$YM$285,MATCH($B13,'Aceite Virgen'!$A$259:$A$285,0),MATCH(H$5,'Aceite Virgen'!$A$259:$YM$259,0))</f>
        <v>0</v>
      </c>
      <c r="I13" s="40">
        <f t="array" ref="I13">INDEX('Aceite Virgen'!$A$259:$YM$285,MATCH($B13,'Aceite Virgen'!$A$259:$A$285,0),MATCH(I$5,'Aceite Virgen'!$A$259:$YM$259,0))</f>
        <v>0</v>
      </c>
      <c r="J13" s="40">
        <f t="array" ref="J13">INDEX('Aceite Virgen'!$A$259:$YM$285,MATCH($B13,'Aceite Virgen'!$A$259:$A$285,0),MATCH(J$5,'Aceite Virgen'!$A$259:$YM$259,0))</f>
        <v>0.09</v>
      </c>
      <c r="K13" s="40">
        <f t="array" ref="K13">INDEX('Aceite Virgen'!$A$259:$YM$285,MATCH($B13,'Aceite Virgen'!$A$259:$A$285,0),MATCH(K$5,'Aceite Virgen'!$A$259:$YM$259,0))</f>
        <v>0.3</v>
      </c>
      <c r="L13" s="40">
        <f t="array" ref="L13">INDEX('Aceite Virgen'!$A$259:$YM$285,MATCH($B13,'Aceite Virgen'!$A$259:$A$285,0),MATCH(L$5,'Aceite Virgen'!$A$259:$YM$259,0))</f>
        <v>0.65</v>
      </c>
      <c r="M13" s="40">
        <f t="array" ref="M13">INDEX('Aceite Virgen'!$A$259:$YM$285,MATCH($B13,'Aceite Virgen'!$A$259:$A$285,0),MATCH(M$5,'Aceite Virgen'!$A$259:$YM$259,0))</f>
        <v>0.6</v>
      </c>
      <c r="N13" s="40">
        <f t="array" ref="N13">INDEX('Aceite Virgen'!$A$259:$YM$285,MATCH($B13,'Aceite Virgen'!$A$259:$A$285,0),MATCH(N$5,'Aceite Virgen'!$A$259:$YM$259,0))</f>
        <v>1.67</v>
      </c>
      <c r="O13" s="40">
        <f t="array" ref="O13">INDEX('Aceite Virgen'!$A$259:$YM$285,MATCH($B13,'Aceite Virgen'!$A$259:$A$285,0),MATCH(O$5,'Aceite Virgen'!$A$259:$YM$259,0))</f>
        <v>0.74</v>
      </c>
      <c r="P13" s="40">
        <f t="array" ref="P13">INDEX('Aceite Virgen'!$A$259:$YM$285,MATCH($B13,'Aceite Virgen'!$A$259:$A$285,0),MATCH(P$5,'Aceite Virgen'!$A$259:$YM$259,0))</f>
        <v>16.75</v>
      </c>
    </row>
    <row r="14" spans="2:17" x14ac:dyDescent="0.3">
      <c r="B14" s="19">
        <f t="shared" si="1"/>
        <v>3.2</v>
      </c>
      <c r="C14" s="18">
        <f t="shared" si="2"/>
        <v>3.3</v>
      </c>
      <c r="E14" s="40">
        <f t="array" ref="E14">INDEX('Aceite Virgen'!$A$259:$YM$285,MATCH($B14,'Aceite Virgen'!$A$259:$A$285,0),MATCH(E$5,'Aceite Virgen'!$A$259:$YM$259,0))</f>
        <v>0.32</v>
      </c>
      <c r="F14" s="40">
        <f t="array" ref="F14">INDEX('Aceite Virgen'!$A$259:$YM$285,MATCH($B14,'Aceite Virgen'!$A$259:$A$285,0),MATCH(F$5,'Aceite Virgen'!$A$259:$YM$259,0))</f>
        <v>0.3</v>
      </c>
      <c r="G14" s="40">
        <f t="array" ref="G14">INDEX('Aceite Virgen'!$A$259:$YM$285,MATCH($B14,'Aceite Virgen'!$A$259:$A$285,0),MATCH(G$5,'Aceite Virgen'!$A$259:$YM$259,0))</f>
        <v>0</v>
      </c>
      <c r="H14" s="40">
        <f t="array" ref="H14">INDEX('Aceite Virgen'!$A$259:$YM$285,MATCH($B14,'Aceite Virgen'!$A$259:$A$285,0),MATCH(H$5,'Aceite Virgen'!$A$259:$YM$259,0))</f>
        <v>0.5</v>
      </c>
      <c r="I14" s="40">
        <f t="array" ref="I14">INDEX('Aceite Virgen'!$A$259:$YM$285,MATCH($B14,'Aceite Virgen'!$A$259:$A$285,0),MATCH(I$5,'Aceite Virgen'!$A$259:$YM$259,0))</f>
        <v>0</v>
      </c>
      <c r="J14" s="40">
        <f t="array" ref="J14">INDEX('Aceite Virgen'!$A$259:$YM$285,MATCH($B14,'Aceite Virgen'!$A$259:$A$285,0),MATCH(J$5,'Aceite Virgen'!$A$259:$YM$259,0))</f>
        <v>0.5</v>
      </c>
      <c r="K14" s="40">
        <f t="array" ref="K14">INDEX('Aceite Virgen'!$A$259:$YM$285,MATCH($B14,'Aceite Virgen'!$A$259:$A$285,0),MATCH(K$5,'Aceite Virgen'!$A$259:$YM$259,0))</f>
        <v>0.33999999999999997</v>
      </c>
      <c r="L14" s="40">
        <f t="array" ref="L14">INDEX('Aceite Virgen'!$A$259:$YM$285,MATCH($B14,'Aceite Virgen'!$A$259:$A$285,0),MATCH(L$5,'Aceite Virgen'!$A$259:$YM$259,0))</f>
        <v>7.0000000000000007E-2</v>
      </c>
      <c r="M14" s="40">
        <f t="array" ref="M14">INDEX('Aceite Virgen'!$A$259:$YM$285,MATCH($B14,'Aceite Virgen'!$A$259:$A$285,0),MATCH(M$5,'Aceite Virgen'!$A$259:$YM$259,0))</f>
        <v>1.26</v>
      </c>
      <c r="N14" s="40">
        <f t="array" ref="N14">INDEX('Aceite Virgen'!$A$259:$YM$285,MATCH($B14,'Aceite Virgen'!$A$259:$A$285,0),MATCH(N$5,'Aceite Virgen'!$A$259:$YM$259,0))</f>
        <v>6.5299999999999994</v>
      </c>
      <c r="O14" s="40">
        <f t="array" ref="O14">INDEX('Aceite Virgen'!$A$259:$YM$285,MATCH($B14,'Aceite Virgen'!$A$259:$A$285,0),MATCH(O$5,'Aceite Virgen'!$A$259:$YM$259,0))</f>
        <v>2.6700000000000004</v>
      </c>
      <c r="P14" s="40">
        <f t="array" ref="P14">INDEX('Aceite Virgen'!$A$259:$YM$285,MATCH($B14,'Aceite Virgen'!$A$259:$A$285,0),MATCH(P$5,'Aceite Virgen'!$A$259:$YM$259,0))</f>
        <v>3.74</v>
      </c>
    </row>
    <row r="15" spans="2:17" x14ac:dyDescent="0.3">
      <c r="B15" s="19">
        <f t="shared" si="1"/>
        <v>3.3</v>
      </c>
      <c r="C15" s="18">
        <f t="shared" si="2"/>
        <v>3.4</v>
      </c>
      <c r="E15" s="40">
        <f t="array" ref="E15">INDEX('Aceite Virgen'!$A$259:$YM$285,MATCH($B15,'Aceite Virgen'!$A$259:$A$285,0),MATCH(E$5,'Aceite Virgen'!$A$259:$YM$259,0))</f>
        <v>1.7000000000000002</v>
      </c>
      <c r="F15" s="40">
        <f t="array" ref="F15">INDEX('Aceite Virgen'!$A$259:$YM$285,MATCH($B15,'Aceite Virgen'!$A$259:$A$285,0),MATCH(F$5,'Aceite Virgen'!$A$259:$YM$259,0))</f>
        <v>1.26</v>
      </c>
      <c r="G15" s="40">
        <f t="array" ref="G15">INDEX('Aceite Virgen'!$A$259:$YM$285,MATCH($B15,'Aceite Virgen'!$A$259:$A$285,0),MATCH(G$5,'Aceite Virgen'!$A$259:$YM$259,0))</f>
        <v>2.58</v>
      </c>
      <c r="H15" s="40">
        <f t="array" ref="H15">INDEX('Aceite Virgen'!$A$259:$YM$285,MATCH($B15,'Aceite Virgen'!$A$259:$A$285,0),MATCH(H$5,'Aceite Virgen'!$A$259:$YM$259,0))</f>
        <v>1.9900000000000002</v>
      </c>
      <c r="I15" s="40">
        <f t="array" ref="I15">INDEX('Aceite Virgen'!$A$259:$YM$285,MATCH($B15,'Aceite Virgen'!$A$259:$A$285,0),MATCH(I$5,'Aceite Virgen'!$A$259:$YM$259,0))</f>
        <v>1.77</v>
      </c>
      <c r="J15" s="40">
        <f t="array" ref="J15">INDEX('Aceite Virgen'!$A$259:$YM$285,MATCH($B15,'Aceite Virgen'!$A$259:$A$285,0),MATCH(J$5,'Aceite Virgen'!$A$259:$YM$259,0))</f>
        <v>2</v>
      </c>
      <c r="K15" s="40">
        <f t="array" ref="K15">INDEX('Aceite Virgen'!$A$259:$YM$285,MATCH($B15,'Aceite Virgen'!$A$259:$A$285,0),MATCH(K$5,'Aceite Virgen'!$A$259:$YM$259,0))</f>
        <v>2.89</v>
      </c>
      <c r="L15" s="40">
        <f t="array" ref="L15">INDEX('Aceite Virgen'!$A$259:$YM$285,MATCH($B15,'Aceite Virgen'!$A$259:$A$285,0),MATCH(L$5,'Aceite Virgen'!$A$259:$YM$259,0))</f>
        <v>4.6500000000000004</v>
      </c>
      <c r="M15" s="40">
        <f t="array" ref="M15">INDEX('Aceite Virgen'!$A$259:$YM$285,MATCH($B15,'Aceite Virgen'!$A$259:$A$285,0),MATCH(M$5,'Aceite Virgen'!$A$259:$YM$259,0))</f>
        <v>1.44</v>
      </c>
      <c r="N15" s="40">
        <f t="array" ref="N15">INDEX('Aceite Virgen'!$A$259:$YM$285,MATCH($B15,'Aceite Virgen'!$A$259:$A$285,0),MATCH(N$5,'Aceite Virgen'!$A$259:$YM$259,0))</f>
        <v>0.57999999999999996</v>
      </c>
      <c r="O15" s="40">
        <f t="array" ref="O15">INDEX('Aceite Virgen'!$A$259:$YM$285,MATCH($B15,'Aceite Virgen'!$A$259:$A$285,0),MATCH(O$5,'Aceite Virgen'!$A$259:$YM$259,0))</f>
        <v>1.37</v>
      </c>
      <c r="P15" s="40">
        <f t="array" ref="P15">INDEX('Aceite Virgen'!$A$259:$YM$285,MATCH($B15,'Aceite Virgen'!$A$259:$A$285,0),MATCH(P$5,'Aceite Virgen'!$A$259:$YM$259,0))</f>
        <v>23.330000000000002</v>
      </c>
    </row>
    <row r="16" spans="2:17" x14ac:dyDescent="0.3">
      <c r="B16" s="19">
        <f t="shared" si="1"/>
        <v>3.4</v>
      </c>
      <c r="C16" s="18">
        <f t="shared" si="2"/>
        <v>3.5</v>
      </c>
      <c r="E16" s="40">
        <f t="array" ref="E16">INDEX('Aceite Virgen'!$A$259:$YM$285,MATCH($B16,'Aceite Virgen'!$A$259:$A$285,0),MATCH(E$5,'Aceite Virgen'!$A$259:$YM$259,0))</f>
        <v>0.17</v>
      </c>
      <c r="F16" s="40">
        <f t="array" ref="F16">INDEX('Aceite Virgen'!$A$259:$YM$285,MATCH($B16,'Aceite Virgen'!$A$259:$A$285,0),MATCH(F$5,'Aceite Virgen'!$A$259:$YM$259,0))</f>
        <v>0.94</v>
      </c>
      <c r="G16" s="40">
        <f t="array" ref="G16">INDEX('Aceite Virgen'!$A$259:$YM$285,MATCH($B16,'Aceite Virgen'!$A$259:$A$285,0),MATCH(G$5,'Aceite Virgen'!$A$259:$YM$259,0))</f>
        <v>0.26</v>
      </c>
      <c r="H16" s="40">
        <f t="array" ref="H16">INDEX('Aceite Virgen'!$A$259:$YM$285,MATCH($B16,'Aceite Virgen'!$A$259:$A$285,0),MATCH(H$5,'Aceite Virgen'!$A$259:$YM$259,0))</f>
        <v>0.09</v>
      </c>
      <c r="I16" s="40">
        <f t="array" ref="I16">INDEX('Aceite Virgen'!$A$259:$YM$285,MATCH($B16,'Aceite Virgen'!$A$259:$A$285,0),MATCH(I$5,'Aceite Virgen'!$A$259:$YM$259,0))</f>
        <v>0.27</v>
      </c>
      <c r="J16" s="40">
        <f t="array" ref="J16">INDEX('Aceite Virgen'!$A$259:$YM$285,MATCH($B16,'Aceite Virgen'!$A$259:$A$285,0),MATCH(J$5,'Aceite Virgen'!$A$259:$YM$259,0))</f>
        <v>0.56000000000000005</v>
      </c>
      <c r="K16" s="40">
        <f t="array" ref="K16">INDEX('Aceite Virgen'!$A$259:$YM$285,MATCH($B16,'Aceite Virgen'!$A$259:$A$285,0),MATCH(K$5,'Aceite Virgen'!$A$259:$YM$259,0))</f>
        <v>0.05</v>
      </c>
      <c r="L16" s="40">
        <f t="array" ref="L16">INDEX('Aceite Virgen'!$A$259:$YM$285,MATCH($B16,'Aceite Virgen'!$A$259:$A$285,0),MATCH(L$5,'Aceite Virgen'!$A$259:$YM$259,0))</f>
        <v>0.92999999999999994</v>
      </c>
      <c r="M16" s="40">
        <f t="array" ref="M16">INDEX('Aceite Virgen'!$A$259:$YM$285,MATCH($B16,'Aceite Virgen'!$A$259:$A$285,0),MATCH(M$5,'Aceite Virgen'!$A$259:$YM$259,0))</f>
        <v>2.0699999999999998</v>
      </c>
      <c r="N16" s="40">
        <f t="array" ref="N16">INDEX('Aceite Virgen'!$A$259:$YM$285,MATCH($B16,'Aceite Virgen'!$A$259:$A$285,0),MATCH(N$5,'Aceite Virgen'!$A$259:$YM$259,0))</f>
        <v>4.6800000000000006</v>
      </c>
      <c r="O16" s="40">
        <f t="array" ref="O16">INDEX('Aceite Virgen'!$A$259:$YM$285,MATCH($B16,'Aceite Virgen'!$A$259:$A$285,0),MATCH(O$5,'Aceite Virgen'!$A$259:$YM$259,0))</f>
        <v>1.67</v>
      </c>
      <c r="P16" s="40">
        <f t="array" ref="P16">INDEX('Aceite Virgen'!$A$259:$YM$285,MATCH($B16,'Aceite Virgen'!$A$259:$A$285,0),MATCH(P$5,'Aceite Virgen'!$A$259:$YM$259,0))</f>
        <v>3.0500000000000003</v>
      </c>
    </row>
    <row r="17" spans="2:16" x14ac:dyDescent="0.3">
      <c r="B17" s="19">
        <f t="shared" si="1"/>
        <v>3.5</v>
      </c>
      <c r="C17" s="18">
        <f t="shared" si="2"/>
        <v>3.6</v>
      </c>
      <c r="E17" s="40">
        <f t="array" ref="E17">INDEX('Aceite Virgen'!$A$259:$YM$285,MATCH($B17,'Aceite Virgen'!$A$259:$A$285,0),MATCH(E$5,'Aceite Virgen'!$A$259:$YM$259,0))</f>
        <v>1.2</v>
      </c>
      <c r="F17" s="40">
        <f t="array" ref="F17">INDEX('Aceite Virgen'!$A$259:$YM$285,MATCH($B17,'Aceite Virgen'!$A$259:$A$285,0),MATCH(F$5,'Aceite Virgen'!$A$259:$YM$259,0))</f>
        <v>1.36</v>
      </c>
      <c r="G17" s="40">
        <f t="array" ref="G17">INDEX('Aceite Virgen'!$A$259:$YM$285,MATCH($B17,'Aceite Virgen'!$A$259:$A$285,0),MATCH(G$5,'Aceite Virgen'!$A$259:$YM$259,0))</f>
        <v>1.31</v>
      </c>
      <c r="H17" s="40">
        <f t="array" ref="H17">INDEX('Aceite Virgen'!$A$259:$YM$285,MATCH($B17,'Aceite Virgen'!$A$259:$A$285,0),MATCH(H$5,'Aceite Virgen'!$A$259:$YM$259,0))</f>
        <v>2.06</v>
      </c>
      <c r="I17" s="40">
        <f t="array" ref="I17">INDEX('Aceite Virgen'!$A$259:$YM$285,MATCH($B17,'Aceite Virgen'!$A$259:$A$285,0),MATCH(I$5,'Aceite Virgen'!$A$259:$YM$259,0))</f>
        <v>2.5799999999999996</v>
      </c>
      <c r="J17" s="40">
        <f t="array" ref="J17">INDEX('Aceite Virgen'!$A$259:$YM$285,MATCH($B17,'Aceite Virgen'!$A$259:$A$285,0),MATCH(J$5,'Aceite Virgen'!$A$259:$YM$259,0))</f>
        <v>7.6</v>
      </c>
      <c r="K17" s="40">
        <f t="array" ref="K17">INDEX('Aceite Virgen'!$A$259:$YM$285,MATCH($B17,'Aceite Virgen'!$A$259:$A$285,0),MATCH(K$5,'Aceite Virgen'!$A$259:$YM$259,0))</f>
        <v>15.34</v>
      </c>
      <c r="L17" s="40">
        <f t="array" ref="L17">INDEX('Aceite Virgen'!$A$259:$YM$285,MATCH($B17,'Aceite Virgen'!$A$259:$A$285,0),MATCH(L$5,'Aceite Virgen'!$A$259:$YM$259,0))</f>
        <v>24.660000000000004</v>
      </c>
      <c r="M17" s="40">
        <f t="array" ref="M17">INDEX('Aceite Virgen'!$A$259:$YM$285,MATCH($B17,'Aceite Virgen'!$A$259:$A$285,0),MATCH(M$5,'Aceite Virgen'!$A$259:$YM$259,0))</f>
        <v>31.92</v>
      </c>
      <c r="N17" s="40">
        <f t="array" ref="N17">INDEX('Aceite Virgen'!$A$259:$YM$285,MATCH($B17,'Aceite Virgen'!$A$259:$A$285,0),MATCH(N$5,'Aceite Virgen'!$A$259:$YM$259,0))</f>
        <v>27.63</v>
      </c>
      <c r="O17" s="40">
        <f t="array" ref="O17">INDEX('Aceite Virgen'!$A$259:$YM$285,MATCH($B17,'Aceite Virgen'!$A$259:$A$285,0),MATCH(O$5,'Aceite Virgen'!$A$259:$YM$259,0))</f>
        <v>28.52</v>
      </c>
      <c r="P17" s="40">
        <f t="array" ref="P17">INDEX('Aceite Virgen'!$A$259:$YM$285,MATCH($B17,'Aceite Virgen'!$A$259:$A$285,0),MATCH(P$5,'Aceite Virgen'!$A$259:$YM$259,0))</f>
        <v>5.56</v>
      </c>
    </row>
    <row r="18" spans="2:16" x14ac:dyDescent="0.3">
      <c r="B18" s="19">
        <f t="shared" si="1"/>
        <v>3.6</v>
      </c>
      <c r="C18" s="18">
        <f t="shared" si="2"/>
        <v>3.7</v>
      </c>
      <c r="E18" s="40">
        <f t="array" ref="E18">INDEX('Aceite Virgen'!$A$259:$YM$285,MATCH($B18,'Aceite Virgen'!$A$259:$A$285,0),MATCH(E$5,'Aceite Virgen'!$A$259:$YM$259,0))</f>
        <v>3.95</v>
      </c>
      <c r="F18" s="40">
        <f t="array" ref="F18">INDEX('Aceite Virgen'!$A$259:$YM$285,MATCH($B18,'Aceite Virgen'!$A$259:$A$285,0),MATCH(F$5,'Aceite Virgen'!$A$259:$YM$259,0))</f>
        <v>2.5499999999999998</v>
      </c>
      <c r="G18" s="40">
        <f t="array" ref="G18">INDEX('Aceite Virgen'!$A$259:$YM$285,MATCH($B18,'Aceite Virgen'!$A$259:$A$285,0),MATCH(G$5,'Aceite Virgen'!$A$259:$YM$259,0))</f>
        <v>11.260000000000002</v>
      </c>
      <c r="H18" s="40">
        <f t="array" ref="H18">INDEX('Aceite Virgen'!$A$259:$YM$285,MATCH($B18,'Aceite Virgen'!$A$259:$A$285,0),MATCH(H$5,'Aceite Virgen'!$A$259:$YM$259,0))</f>
        <v>8.27</v>
      </c>
      <c r="I18" s="40">
        <f t="array" ref="I18">INDEX('Aceite Virgen'!$A$259:$YM$285,MATCH($B18,'Aceite Virgen'!$A$259:$A$285,0),MATCH(I$5,'Aceite Virgen'!$A$259:$YM$259,0))</f>
        <v>5.33</v>
      </c>
      <c r="J18" s="40">
        <f t="array" ref="J18">INDEX('Aceite Virgen'!$A$259:$YM$285,MATCH($B18,'Aceite Virgen'!$A$259:$A$285,0),MATCH(J$5,'Aceite Virgen'!$A$259:$YM$259,0))</f>
        <v>7.47</v>
      </c>
      <c r="K18" s="40">
        <f t="array" ref="K18">INDEX('Aceite Virgen'!$A$259:$YM$285,MATCH($B18,'Aceite Virgen'!$A$259:$A$285,0),MATCH(K$5,'Aceite Virgen'!$A$259:$YM$259,0))</f>
        <v>17.580000000000002</v>
      </c>
      <c r="L18" s="40">
        <f t="array" ref="L18">INDEX('Aceite Virgen'!$A$259:$YM$285,MATCH($B18,'Aceite Virgen'!$A$259:$A$285,0),MATCH(L$5,'Aceite Virgen'!$A$259:$YM$259,0))</f>
        <v>15.690000000000001</v>
      </c>
      <c r="M18" s="40">
        <f t="array" ref="M18">INDEX('Aceite Virgen'!$A$259:$YM$285,MATCH($B18,'Aceite Virgen'!$A$259:$A$285,0),MATCH(M$5,'Aceite Virgen'!$A$259:$YM$259,0))</f>
        <v>23.900000000000002</v>
      </c>
      <c r="N18" s="40">
        <f t="array" ref="N18">INDEX('Aceite Virgen'!$A$259:$YM$285,MATCH($B18,'Aceite Virgen'!$A$259:$A$285,0),MATCH(N$5,'Aceite Virgen'!$A$259:$YM$259,0))</f>
        <v>27.29</v>
      </c>
      <c r="O18" s="40">
        <f t="array" ref="O18">INDEX('Aceite Virgen'!$A$259:$YM$285,MATCH($B18,'Aceite Virgen'!$A$259:$A$285,0),MATCH(O$5,'Aceite Virgen'!$A$259:$YM$259,0))</f>
        <v>26.599999999999998</v>
      </c>
      <c r="P18" s="40">
        <f t="array" ref="P18">INDEX('Aceite Virgen'!$A$259:$YM$285,MATCH($B18,'Aceite Virgen'!$A$259:$A$285,0),MATCH(P$5,'Aceite Virgen'!$A$259:$YM$259,0))</f>
        <v>9.6</v>
      </c>
    </row>
    <row r="19" spans="2:16" x14ac:dyDescent="0.3">
      <c r="B19" s="19">
        <f t="shared" si="1"/>
        <v>3.7</v>
      </c>
      <c r="C19" s="18">
        <f t="shared" si="2"/>
        <v>3.8</v>
      </c>
      <c r="E19" s="40">
        <f t="array" ref="E19">INDEX('Aceite Virgen'!$A$259:$YM$285,MATCH($B19,'Aceite Virgen'!$A$259:$A$285,0),MATCH(E$5,'Aceite Virgen'!$A$259:$YM$259,0))</f>
        <v>0.44</v>
      </c>
      <c r="F19" s="40">
        <f t="array" ref="F19">INDEX('Aceite Virgen'!$A$259:$YM$285,MATCH($B19,'Aceite Virgen'!$A$259:$A$285,0),MATCH(F$5,'Aceite Virgen'!$A$259:$YM$259,0))</f>
        <v>3.37</v>
      </c>
      <c r="G19" s="40">
        <f t="array" ref="G19">INDEX('Aceite Virgen'!$A$259:$YM$285,MATCH($B19,'Aceite Virgen'!$A$259:$A$285,0),MATCH(G$5,'Aceite Virgen'!$A$259:$YM$259,0))</f>
        <v>4.93</v>
      </c>
      <c r="H19" s="40">
        <f t="array" ref="H19">INDEX('Aceite Virgen'!$A$259:$YM$285,MATCH($B19,'Aceite Virgen'!$A$259:$A$285,0),MATCH(H$5,'Aceite Virgen'!$A$259:$YM$259,0))</f>
        <v>1.9</v>
      </c>
      <c r="I19" s="40">
        <f t="array" ref="I19">INDEX('Aceite Virgen'!$A$259:$YM$285,MATCH($B19,'Aceite Virgen'!$A$259:$A$285,0),MATCH(I$5,'Aceite Virgen'!$A$259:$YM$259,0))</f>
        <v>5.34</v>
      </c>
      <c r="J19" s="40">
        <f t="array" ref="J19">INDEX('Aceite Virgen'!$A$259:$YM$285,MATCH($B19,'Aceite Virgen'!$A$259:$A$285,0),MATCH(J$5,'Aceite Virgen'!$A$259:$YM$259,0))</f>
        <v>1.67</v>
      </c>
      <c r="K19" s="40">
        <f t="array" ref="K19">INDEX('Aceite Virgen'!$A$259:$YM$285,MATCH($B19,'Aceite Virgen'!$A$259:$A$285,0),MATCH(K$5,'Aceite Virgen'!$A$259:$YM$259,0))</f>
        <v>0.67999999999999994</v>
      </c>
      <c r="L19" s="40">
        <f t="array" ref="L19">INDEX('Aceite Virgen'!$A$259:$YM$285,MATCH($B19,'Aceite Virgen'!$A$259:$A$285,0),MATCH(L$5,'Aceite Virgen'!$A$259:$YM$259,0))</f>
        <v>0.4</v>
      </c>
      <c r="M19" s="40">
        <f t="array" ref="M19">INDEX('Aceite Virgen'!$A$259:$YM$285,MATCH($B19,'Aceite Virgen'!$A$259:$A$285,0),MATCH(M$5,'Aceite Virgen'!$A$259:$YM$259,0))</f>
        <v>0.92999999999999994</v>
      </c>
      <c r="N19" s="40">
        <f t="array" ref="N19">INDEX('Aceite Virgen'!$A$259:$YM$285,MATCH($B19,'Aceite Virgen'!$A$259:$A$285,0),MATCH(N$5,'Aceite Virgen'!$A$259:$YM$259,0))</f>
        <v>0.15</v>
      </c>
      <c r="O19" s="40">
        <f t="array" ref="O19">INDEX('Aceite Virgen'!$A$259:$YM$285,MATCH($B19,'Aceite Virgen'!$A$259:$A$285,0),MATCH(O$5,'Aceite Virgen'!$A$259:$YM$259,0))</f>
        <v>0.31</v>
      </c>
      <c r="P19" s="40">
        <f t="array" ref="P19">INDEX('Aceite Virgen'!$A$259:$YM$285,MATCH($B19,'Aceite Virgen'!$A$259:$A$285,0),MATCH(P$5,'Aceite Virgen'!$A$259:$YM$259,0))</f>
        <v>0.27</v>
      </c>
    </row>
    <row r="20" spans="2:16" x14ac:dyDescent="0.3">
      <c r="B20" s="19">
        <f t="shared" si="1"/>
        <v>3.8</v>
      </c>
      <c r="C20" s="18">
        <f t="shared" si="2"/>
        <v>3.9</v>
      </c>
      <c r="E20" s="40">
        <f t="array" ref="E20">INDEX('Aceite Virgen'!$A$259:$YM$285,MATCH($B20,'Aceite Virgen'!$A$259:$A$285,0),MATCH(E$5,'Aceite Virgen'!$A$259:$YM$259,0))</f>
        <v>24.720000000000002</v>
      </c>
      <c r="F20" s="40">
        <f t="array" ref="F20">INDEX('Aceite Virgen'!$A$259:$YM$285,MATCH($B20,'Aceite Virgen'!$A$259:$A$285,0),MATCH(F$5,'Aceite Virgen'!$A$259:$YM$259,0))</f>
        <v>25.05</v>
      </c>
      <c r="G20" s="40">
        <f t="array" ref="G20">INDEX('Aceite Virgen'!$A$259:$YM$285,MATCH($B20,'Aceite Virgen'!$A$259:$A$285,0),MATCH(G$5,'Aceite Virgen'!$A$259:$YM$259,0))</f>
        <v>20.57</v>
      </c>
      <c r="H20" s="40">
        <f t="array" ref="H20">INDEX('Aceite Virgen'!$A$259:$YM$285,MATCH($B20,'Aceite Virgen'!$A$259:$A$285,0),MATCH(H$5,'Aceite Virgen'!$A$259:$YM$259,0))</f>
        <v>21.540000000000003</v>
      </c>
      <c r="I20" s="40">
        <f t="array" ref="I20">INDEX('Aceite Virgen'!$A$259:$YM$285,MATCH($B20,'Aceite Virgen'!$A$259:$A$285,0),MATCH(I$5,'Aceite Virgen'!$A$259:$YM$259,0))</f>
        <v>25.900000000000002</v>
      </c>
      <c r="J20" s="40">
        <f t="array" ref="J20">INDEX('Aceite Virgen'!$A$259:$YM$285,MATCH($B20,'Aceite Virgen'!$A$259:$A$285,0),MATCH(J$5,'Aceite Virgen'!$A$259:$YM$259,0))</f>
        <v>22.64</v>
      </c>
      <c r="K20" s="40">
        <f t="array" ref="K20">INDEX('Aceite Virgen'!$A$259:$YM$285,MATCH($B20,'Aceite Virgen'!$A$259:$A$285,0),MATCH(K$5,'Aceite Virgen'!$A$259:$YM$259,0))</f>
        <v>11.84</v>
      </c>
      <c r="L20" s="40">
        <f t="array" ref="L20">INDEX('Aceite Virgen'!$A$259:$YM$285,MATCH($B20,'Aceite Virgen'!$A$259:$A$285,0),MATCH(L$5,'Aceite Virgen'!$A$259:$YM$259,0))</f>
        <v>7.17</v>
      </c>
      <c r="M20" s="40">
        <f t="array" ref="M20">INDEX('Aceite Virgen'!$A$259:$YM$285,MATCH($B20,'Aceite Virgen'!$A$259:$A$285,0),MATCH(M$5,'Aceite Virgen'!$A$259:$YM$259,0))</f>
        <v>3.01</v>
      </c>
      <c r="N20" s="40">
        <f t="array" ref="N20">INDEX('Aceite Virgen'!$A$259:$YM$285,MATCH($B20,'Aceite Virgen'!$A$259:$A$285,0),MATCH(N$5,'Aceite Virgen'!$A$259:$YM$259,0))</f>
        <v>1.04</v>
      </c>
      <c r="O20" s="40">
        <f t="array" ref="O20">INDEX('Aceite Virgen'!$A$259:$YM$285,MATCH($B20,'Aceite Virgen'!$A$259:$A$285,0),MATCH(O$5,'Aceite Virgen'!$A$259:$YM$259,0))</f>
        <v>1.8</v>
      </c>
      <c r="P20" s="40">
        <f t="array" ref="P20">INDEX('Aceite Virgen'!$A$259:$YM$285,MATCH($B20,'Aceite Virgen'!$A$259:$A$285,0),MATCH(P$5,'Aceite Virgen'!$A$259:$YM$259,0))</f>
        <v>2.7</v>
      </c>
    </row>
    <row r="21" spans="2:16" x14ac:dyDescent="0.3">
      <c r="B21" s="19">
        <f t="shared" si="1"/>
        <v>3.9</v>
      </c>
      <c r="C21" s="18">
        <f t="shared" si="2"/>
        <v>4</v>
      </c>
      <c r="E21" s="40">
        <f t="array" ref="E21">INDEX('Aceite Virgen'!$A$259:$YM$285,MATCH($B21,'Aceite Virgen'!$A$259:$A$285,0),MATCH(E$5,'Aceite Virgen'!$A$259:$YM$259,0))</f>
        <v>11.66</v>
      </c>
      <c r="F21" s="40">
        <f t="array" ref="F21">INDEX('Aceite Virgen'!$A$259:$YM$285,MATCH($B21,'Aceite Virgen'!$A$259:$A$285,0),MATCH(F$5,'Aceite Virgen'!$A$259:$YM$259,0))</f>
        <v>8.66</v>
      </c>
      <c r="G21" s="40">
        <f t="array" ref="G21">INDEX('Aceite Virgen'!$A$259:$YM$285,MATCH($B21,'Aceite Virgen'!$A$259:$A$285,0),MATCH(G$5,'Aceite Virgen'!$A$259:$YM$259,0))</f>
        <v>8.5500000000000007</v>
      </c>
      <c r="H21" s="40">
        <f t="array" ref="H21">INDEX('Aceite Virgen'!$A$259:$YM$285,MATCH($B21,'Aceite Virgen'!$A$259:$A$285,0),MATCH(H$5,'Aceite Virgen'!$A$259:$YM$259,0))</f>
        <v>6.99</v>
      </c>
      <c r="I21" s="40">
        <f t="array" ref="I21">INDEX('Aceite Virgen'!$A$259:$YM$285,MATCH($B21,'Aceite Virgen'!$A$259:$A$285,0),MATCH(I$5,'Aceite Virgen'!$A$259:$YM$259,0))</f>
        <v>5.17</v>
      </c>
      <c r="J21" s="40">
        <f t="array" ref="J21">INDEX('Aceite Virgen'!$A$259:$YM$285,MATCH($B21,'Aceite Virgen'!$A$259:$A$285,0),MATCH(J$5,'Aceite Virgen'!$A$259:$YM$259,0))</f>
        <v>8.61</v>
      </c>
      <c r="K21" s="40">
        <f t="array" ref="K21">INDEX('Aceite Virgen'!$A$259:$YM$285,MATCH($B21,'Aceite Virgen'!$A$259:$A$285,0),MATCH(K$5,'Aceite Virgen'!$A$259:$YM$259,0))</f>
        <v>23.32</v>
      </c>
      <c r="L21" s="40">
        <f t="array" ref="L21">INDEX('Aceite Virgen'!$A$259:$YM$285,MATCH($B21,'Aceite Virgen'!$A$259:$A$285,0),MATCH(L$5,'Aceite Virgen'!$A$259:$YM$259,0))</f>
        <v>29.53</v>
      </c>
      <c r="M21" s="40">
        <f t="array" ref="M21">INDEX('Aceite Virgen'!$A$259:$YM$285,MATCH($B21,'Aceite Virgen'!$A$259:$A$285,0),MATCH(M$5,'Aceite Virgen'!$A$259:$YM$259,0))</f>
        <v>4.8899999999999997</v>
      </c>
      <c r="N21" s="40">
        <f t="array" ref="N21">INDEX('Aceite Virgen'!$A$259:$YM$285,MATCH($B21,'Aceite Virgen'!$A$259:$A$285,0),MATCH(N$5,'Aceite Virgen'!$A$259:$YM$259,0))</f>
        <v>4.05</v>
      </c>
      <c r="O21" s="40">
        <f t="array" ref="O21">INDEX('Aceite Virgen'!$A$259:$YM$285,MATCH($B21,'Aceite Virgen'!$A$259:$A$285,0),MATCH(O$5,'Aceite Virgen'!$A$259:$YM$259,0))</f>
        <v>2.88</v>
      </c>
      <c r="P21" s="40">
        <f t="array" ref="P21">INDEX('Aceite Virgen'!$A$259:$YM$285,MATCH($B21,'Aceite Virgen'!$A$259:$A$285,0),MATCH(P$5,'Aceite Virgen'!$A$259:$YM$259,0))</f>
        <v>2.99</v>
      </c>
    </row>
    <row r="22" spans="2:16" x14ac:dyDescent="0.3">
      <c r="B22" s="19">
        <f t="shared" si="1"/>
        <v>4</v>
      </c>
      <c r="C22" s="18">
        <f t="shared" si="2"/>
        <v>4.0999999999999996</v>
      </c>
      <c r="E22" s="40">
        <f t="array" ref="E22">INDEX('Aceite Virgen'!$A$259:$YM$285,MATCH($B22,'Aceite Virgen'!$A$259:$A$285,0),MATCH(E$5,'Aceite Virgen'!$A$259:$YM$259,0))</f>
        <v>24.82</v>
      </c>
      <c r="F22" s="40">
        <f t="array" ref="F22">INDEX('Aceite Virgen'!$A$259:$YM$285,MATCH($B22,'Aceite Virgen'!$A$259:$A$285,0),MATCH(F$5,'Aceite Virgen'!$A$259:$YM$259,0))</f>
        <v>29.139999999999997</v>
      </c>
      <c r="G22" s="40">
        <f t="array" ref="G22">INDEX('Aceite Virgen'!$A$259:$YM$285,MATCH($B22,'Aceite Virgen'!$A$259:$A$285,0),MATCH(G$5,'Aceite Virgen'!$A$259:$YM$259,0))</f>
        <v>25.63</v>
      </c>
      <c r="H22" s="40">
        <f t="array" ref="H22">INDEX('Aceite Virgen'!$A$259:$YM$285,MATCH($B22,'Aceite Virgen'!$A$259:$A$285,0),MATCH(H$5,'Aceite Virgen'!$A$259:$YM$259,0))</f>
        <v>29.880000000000003</v>
      </c>
      <c r="I22" s="40">
        <f t="array" ref="I22">INDEX('Aceite Virgen'!$A$259:$YM$285,MATCH($B22,'Aceite Virgen'!$A$259:$A$285,0),MATCH(I$5,'Aceite Virgen'!$A$259:$YM$259,0))</f>
        <v>26.150000000000002</v>
      </c>
      <c r="J22" s="40">
        <f t="array" ref="J22">INDEX('Aceite Virgen'!$A$259:$YM$285,MATCH($B22,'Aceite Virgen'!$A$259:$A$285,0),MATCH(J$5,'Aceite Virgen'!$A$259:$YM$259,0))</f>
        <v>21.86</v>
      </c>
      <c r="K22" s="40">
        <f t="array" ref="K22">INDEX('Aceite Virgen'!$A$259:$YM$285,MATCH($B22,'Aceite Virgen'!$A$259:$A$285,0),MATCH(K$5,'Aceite Virgen'!$A$259:$YM$259,0))</f>
        <v>9.2799999999999994</v>
      </c>
      <c r="L22" s="40">
        <f t="array" ref="L22">INDEX('Aceite Virgen'!$A$259:$YM$285,MATCH($B22,'Aceite Virgen'!$A$259:$A$285,0),MATCH(L$5,'Aceite Virgen'!$A$259:$YM$259,0))</f>
        <v>0.38</v>
      </c>
      <c r="M22" s="40">
        <f t="array" ref="M22">INDEX('Aceite Virgen'!$A$259:$YM$285,MATCH($B22,'Aceite Virgen'!$A$259:$A$285,0),MATCH(M$5,'Aceite Virgen'!$A$259:$YM$259,0))</f>
        <v>0.24</v>
      </c>
      <c r="N22" s="40">
        <f t="array" ref="N22">INDEX('Aceite Virgen'!$A$259:$YM$285,MATCH($B22,'Aceite Virgen'!$A$259:$A$285,0),MATCH(N$5,'Aceite Virgen'!$A$259:$YM$259,0))</f>
        <v>0.95000000000000007</v>
      </c>
      <c r="O22" s="40">
        <f t="array" ref="O22">INDEX('Aceite Virgen'!$A$259:$YM$285,MATCH($B22,'Aceite Virgen'!$A$259:$A$285,0),MATCH(O$5,'Aceite Virgen'!$A$259:$YM$259,0))</f>
        <v>0.2</v>
      </c>
      <c r="P22" s="40">
        <f t="array" ref="P22">INDEX('Aceite Virgen'!$A$259:$YM$285,MATCH($B22,'Aceite Virgen'!$A$259:$A$285,0),MATCH(P$5,'Aceite Virgen'!$A$259:$YM$259,0))</f>
        <v>0.56000000000000005</v>
      </c>
    </row>
    <row r="23" spans="2:16" x14ac:dyDescent="0.3">
      <c r="B23" s="19">
        <f t="shared" si="1"/>
        <v>4.0999999999999996</v>
      </c>
      <c r="C23" s="18">
        <f t="shared" si="2"/>
        <v>4.2</v>
      </c>
      <c r="E23" s="40">
        <f t="array" ref="E23">INDEX('Aceite Virgen'!$A$259:$YM$285,MATCH($B23,'Aceite Virgen'!$A$259:$A$285,0),MATCH(E$5,'Aceite Virgen'!$A$259:$YM$259,0))</f>
        <v>14.46</v>
      </c>
      <c r="F23" s="40">
        <f t="array" ref="F23">INDEX('Aceite Virgen'!$A$259:$YM$285,MATCH($B23,'Aceite Virgen'!$A$259:$A$285,0),MATCH(F$5,'Aceite Virgen'!$A$259:$YM$259,0))</f>
        <v>10.680000000000001</v>
      </c>
      <c r="G23" s="40">
        <f t="array" ref="G23">INDEX('Aceite Virgen'!$A$259:$YM$285,MATCH($B23,'Aceite Virgen'!$A$259:$A$285,0),MATCH(G$5,'Aceite Virgen'!$A$259:$YM$259,0))</f>
        <v>12.540000000000001</v>
      </c>
      <c r="H23" s="40">
        <f t="array" ref="H23">INDEX('Aceite Virgen'!$A$259:$YM$285,MATCH($B23,'Aceite Virgen'!$A$259:$A$285,0),MATCH(H$5,'Aceite Virgen'!$A$259:$YM$259,0))</f>
        <v>14.649999999999999</v>
      </c>
      <c r="I23" s="40">
        <f t="array" ref="I23">INDEX('Aceite Virgen'!$A$259:$YM$285,MATCH($B23,'Aceite Virgen'!$A$259:$A$285,0),MATCH(I$5,'Aceite Virgen'!$A$259:$YM$259,0))</f>
        <v>13.6</v>
      </c>
      <c r="J23" s="40">
        <f t="array" ref="J23">INDEX('Aceite Virgen'!$A$259:$YM$285,MATCH($B23,'Aceite Virgen'!$A$259:$A$285,0),MATCH(J$5,'Aceite Virgen'!$A$259:$YM$259,0))</f>
        <v>11.469999999999999</v>
      </c>
      <c r="K23" s="40">
        <f t="array" ref="K23">INDEX('Aceite Virgen'!$A$259:$YM$285,MATCH($B23,'Aceite Virgen'!$A$259:$A$285,0),MATCH(K$5,'Aceite Virgen'!$A$259:$YM$259,0))</f>
        <v>5.0599999999999996</v>
      </c>
      <c r="L23" s="40">
        <f t="array" ref="L23">INDEX('Aceite Virgen'!$A$259:$YM$285,MATCH($B23,'Aceite Virgen'!$A$259:$A$285,0),MATCH(L$5,'Aceite Virgen'!$A$259:$YM$259,0))</f>
        <v>0.19</v>
      </c>
      <c r="M23" s="40">
        <f t="array" ref="M23">INDEX('Aceite Virgen'!$A$259:$YM$285,MATCH($B23,'Aceite Virgen'!$A$259:$A$285,0),MATCH(M$5,'Aceite Virgen'!$A$259:$YM$259,0))</f>
        <v>0.55000000000000004</v>
      </c>
      <c r="N23" s="40">
        <f t="array" ref="N23">INDEX('Aceite Virgen'!$A$259:$YM$285,MATCH($B23,'Aceite Virgen'!$A$259:$A$285,0),MATCH(N$5,'Aceite Virgen'!$A$259:$YM$259,0))</f>
        <v>0.67</v>
      </c>
      <c r="O23" s="40">
        <f t="array" ref="O23">INDEX('Aceite Virgen'!$A$259:$YM$285,MATCH($B23,'Aceite Virgen'!$A$259:$A$285,0),MATCH(O$5,'Aceite Virgen'!$A$259:$YM$259,0))</f>
        <v>0.24</v>
      </c>
      <c r="P23" s="40">
        <f t="array" ref="P23">INDEX('Aceite Virgen'!$A$259:$YM$285,MATCH($B23,'Aceite Virgen'!$A$259:$A$285,0),MATCH(P$5,'Aceite Virgen'!$A$259:$YM$259,0))</f>
        <v>0</v>
      </c>
    </row>
    <row r="24" spans="2:16" x14ac:dyDescent="0.3">
      <c r="B24" s="19">
        <f t="shared" si="1"/>
        <v>4.2</v>
      </c>
      <c r="C24" s="18">
        <f t="shared" si="2"/>
        <v>4.3</v>
      </c>
      <c r="E24" s="40">
        <f t="array" ref="E24">INDEX('Aceite Virgen'!$A$259:$YM$285,MATCH($B24,'Aceite Virgen'!$A$259:$A$285,0),MATCH(E$5,'Aceite Virgen'!$A$259:$YM$259,0))</f>
        <v>2.6</v>
      </c>
      <c r="F24" s="40">
        <f t="array" ref="F24">INDEX('Aceite Virgen'!$A$259:$YM$285,MATCH($B24,'Aceite Virgen'!$A$259:$A$285,0),MATCH(F$5,'Aceite Virgen'!$A$259:$YM$259,0))</f>
        <v>2.02</v>
      </c>
      <c r="G24" s="40">
        <f t="array" ref="G24">INDEX('Aceite Virgen'!$A$259:$YM$285,MATCH($B24,'Aceite Virgen'!$A$259:$A$285,0),MATCH(G$5,'Aceite Virgen'!$A$259:$YM$259,0))</f>
        <v>2.5100000000000002</v>
      </c>
      <c r="H24" s="40">
        <f t="array" ref="H24">INDEX('Aceite Virgen'!$A$259:$YM$285,MATCH($B24,'Aceite Virgen'!$A$259:$A$285,0),MATCH(H$5,'Aceite Virgen'!$A$259:$YM$259,0))</f>
        <v>1.02</v>
      </c>
      <c r="I24" s="40">
        <f t="array" ref="I24">INDEX('Aceite Virgen'!$A$259:$YM$285,MATCH($B24,'Aceite Virgen'!$A$259:$A$285,0),MATCH(I$5,'Aceite Virgen'!$A$259:$YM$259,0))</f>
        <v>1.38</v>
      </c>
      <c r="J24" s="40">
        <f t="array" ref="J24">INDEX('Aceite Virgen'!$A$259:$YM$285,MATCH($B24,'Aceite Virgen'!$A$259:$A$285,0),MATCH(J$5,'Aceite Virgen'!$A$259:$YM$259,0))</f>
        <v>0.28000000000000003</v>
      </c>
      <c r="K24" s="40">
        <f t="array" ref="K24">INDEX('Aceite Virgen'!$A$259:$YM$285,MATCH($B24,'Aceite Virgen'!$A$259:$A$285,0),MATCH(K$5,'Aceite Virgen'!$A$259:$YM$259,0))</f>
        <v>0.5</v>
      </c>
      <c r="L24" s="40">
        <f t="array" ref="L24">INDEX('Aceite Virgen'!$A$259:$YM$285,MATCH($B24,'Aceite Virgen'!$A$259:$A$285,0),MATCH(L$5,'Aceite Virgen'!$A$259:$YM$259,0))</f>
        <v>0.4</v>
      </c>
      <c r="M24" s="40">
        <f t="array" ref="M24">INDEX('Aceite Virgen'!$A$259:$YM$285,MATCH($B24,'Aceite Virgen'!$A$259:$A$285,0),MATCH(M$5,'Aceite Virgen'!$A$259:$YM$259,0))</f>
        <v>0.13</v>
      </c>
      <c r="N24" s="40">
        <f t="array" ref="N24">INDEX('Aceite Virgen'!$A$259:$YM$285,MATCH($B24,'Aceite Virgen'!$A$259:$A$285,0),MATCH(N$5,'Aceite Virgen'!$A$259:$YM$259,0))</f>
        <v>0.33</v>
      </c>
      <c r="O24" s="40">
        <f t="array" ref="O24">INDEX('Aceite Virgen'!$A$259:$YM$285,MATCH($B24,'Aceite Virgen'!$A$259:$A$285,0),MATCH(O$5,'Aceite Virgen'!$A$259:$YM$259,0))</f>
        <v>0.2</v>
      </c>
      <c r="P24" s="40">
        <f t="array" ref="P24">INDEX('Aceite Virgen'!$A$259:$YM$285,MATCH($B24,'Aceite Virgen'!$A$259:$A$285,0),MATCH(P$5,'Aceite Virgen'!$A$259:$YM$259,0))</f>
        <v>0.13</v>
      </c>
    </row>
    <row r="25" spans="2:16" x14ac:dyDescent="0.3">
      <c r="B25" s="19">
        <f t="shared" si="1"/>
        <v>4.3</v>
      </c>
      <c r="C25" s="18">
        <f t="shared" si="2"/>
        <v>4.4000000000000004</v>
      </c>
      <c r="E25" s="40">
        <f t="array" ref="E25">INDEX('Aceite Virgen'!$A$259:$YM$285,MATCH($B25,'Aceite Virgen'!$A$259:$A$285,0),MATCH(E$5,'Aceite Virgen'!$A$259:$YM$259,0))</f>
        <v>0.44</v>
      </c>
      <c r="F25" s="40">
        <f t="array" ref="F25">INDEX('Aceite Virgen'!$A$259:$YM$285,MATCH($B25,'Aceite Virgen'!$A$259:$A$285,0),MATCH(F$5,'Aceite Virgen'!$A$259:$YM$259,0))</f>
        <v>0.45</v>
      </c>
      <c r="G25" s="40">
        <f t="array" ref="G25">INDEX('Aceite Virgen'!$A$259:$YM$285,MATCH($B25,'Aceite Virgen'!$A$259:$A$285,0),MATCH(G$5,'Aceite Virgen'!$A$259:$YM$259,0))</f>
        <v>0.75</v>
      </c>
      <c r="H25" s="40">
        <f t="array" ref="H25">INDEX('Aceite Virgen'!$A$259:$YM$285,MATCH($B25,'Aceite Virgen'!$A$259:$A$285,0),MATCH(H$5,'Aceite Virgen'!$A$259:$YM$259,0))</f>
        <v>0.39</v>
      </c>
      <c r="I25" s="40">
        <f t="array" ref="I25">INDEX('Aceite Virgen'!$A$259:$YM$285,MATCH($B25,'Aceite Virgen'!$A$259:$A$285,0),MATCH(I$5,'Aceite Virgen'!$A$259:$YM$259,0))</f>
        <v>0.98</v>
      </c>
      <c r="J25" s="40">
        <f t="array" ref="J25">INDEX('Aceite Virgen'!$A$259:$YM$285,MATCH($B25,'Aceite Virgen'!$A$259:$A$285,0),MATCH(J$5,'Aceite Virgen'!$A$259:$YM$259,0))</f>
        <v>0.66999999999999993</v>
      </c>
      <c r="K25" s="40">
        <f t="array" ref="K25">INDEX('Aceite Virgen'!$A$259:$YM$285,MATCH($B25,'Aceite Virgen'!$A$259:$A$285,0),MATCH(K$5,'Aceite Virgen'!$A$259:$YM$259,0))</f>
        <v>7.0000000000000007E-2</v>
      </c>
      <c r="L25" s="40">
        <f t="array" ref="L25">INDEX('Aceite Virgen'!$A$259:$YM$285,MATCH($B25,'Aceite Virgen'!$A$259:$A$285,0),MATCH(L$5,'Aceite Virgen'!$A$259:$YM$259,0))</f>
        <v>0.9</v>
      </c>
      <c r="M25" s="40">
        <f t="array" ref="M25">INDEX('Aceite Virgen'!$A$259:$YM$285,MATCH($B25,'Aceite Virgen'!$A$259:$A$285,0),MATCH(M$5,'Aceite Virgen'!$A$259:$YM$259,0))</f>
        <v>1.99</v>
      </c>
      <c r="N25" s="40">
        <f t="array" ref="N25">INDEX('Aceite Virgen'!$A$259:$YM$285,MATCH($B25,'Aceite Virgen'!$A$259:$A$285,0),MATCH(N$5,'Aceite Virgen'!$A$259:$YM$259,0))</f>
        <v>0.6</v>
      </c>
      <c r="O25" s="40">
        <f t="array" ref="O25">INDEX('Aceite Virgen'!$A$259:$YM$285,MATCH($B25,'Aceite Virgen'!$A$259:$A$285,0),MATCH(O$5,'Aceite Virgen'!$A$259:$YM$259,0))</f>
        <v>1.29</v>
      </c>
      <c r="P25" s="40">
        <f t="array" ref="P25">INDEX('Aceite Virgen'!$A$259:$YM$285,MATCH($B25,'Aceite Virgen'!$A$259:$A$285,0),MATCH(P$5,'Aceite Virgen'!$A$259:$YM$259,0))</f>
        <v>0.32</v>
      </c>
    </row>
    <row r="26" spans="2:16" x14ac:dyDescent="0.3">
      <c r="B26" s="19">
        <f t="shared" si="1"/>
        <v>4.4000000000000004</v>
      </c>
      <c r="C26" s="18">
        <f t="shared" si="2"/>
        <v>4.5</v>
      </c>
      <c r="E26" s="40">
        <f t="array" ref="E26">INDEX('Aceite Virgen'!$A$259:$YM$285,MATCH($B26,'Aceite Virgen'!$A$259:$A$285,0),MATCH(E$5,'Aceite Virgen'!$A$259:$YM$259,0))</f>
        <v>0.18</v>
      </c>
      <c r="F26" s="40">
        <f t="array" ref="F26">INDEX('Aceite Virgen'!$A$259:$YM$285,MATCH($B26,'Aceite Virgen'!$A$259:$A$285,0),MATCH(F$5,'Aceite Virgen'!$A$259:$YM$259,0))</f>
        <v>0.25</v>
      </c>
      <c r="G26" s="40">
        <f t="array" ref="G26">INDEX('Aceite Virgen'!$A$259:$YM$285,MATCH($B26,'Aceite Virgen'!$A$259:$A$285,0),MATCH(G$5,'Aceite Virgen'!$A$259:$YM$259,0))</f>
        <v>0.32</v>
      </c>
      <c r="H26" s="40">
        <f t="array" ref="H26">INDEX('Aceite Virgen'!$A$259:$YM$285,MATCH($B26,'Aceite Virgen'!$A$259:$A$285,0),MATCH(H$5,'Aceite Virgen'!$A$259:$YM$259,0))</f>
        <v>0.38</v>
      </c>
      <c r="I26" s="40">
        <f t="array" ref="I26">INDEX('Aceite Virgen'!$A$259:$YM$285,MATCH($B26,'Aceite Virgen'!$A$259:$A$285,0),MATCH(I$5,'Aceite Virgen'!$A$259:$YM$259,0))</f>
        <v>0.21</v>
      </c>
      <c r="J26" s="40">
        <f t="array" ref="J26">INDEX('Aceite Virgen'!$A$259:$YM$285,MATCH($B26,'Aceite Virgen'!$A$259:$A$285,0),MATCH(J$5,'Aceite Virgen'!$A$259:$YM$259,0))</f>
        <v>1</v>
      </c>
      <c r="K26" s="40">
        <f t="array" ref="K26">INDEX('Aceite Virgen'!$A$259:$YM$285,MATCH($B26,'Aceite Virgen'!$A$259:$A$285,0),MATCH(K$5,'Aceite Virgen'!$A$259:$YM$259,0))</f>
        <v>0.27</v>
      </c>
      <c r="L26" s="40">
        <f t="array" ref="L26">INDEX('Aceite Virgen'!$A$259:$YM$285,MATCH($B26,'Aceite Virgen'!$A$259:$A$285,0),MATCH(L$5,'Aceite Virgen'!$A$259:$YM$259,0))</f>
        <v>0.16</v>
      </c>
      <c r="M26" s="40">
        <f t="array" ref="M26">INDEX('Aceite Virgen'!$A$259:$YM$285,MATCH($B26,'Aceite Virgen'!$A$259:$A$285,0),MATCH(M$5,'Aceite Virgen'!$A$259:$YM$259,0))</f>
        <v>0</v>
      </c>
      <c r="N26" s="40">
        <f t="array" ref="N26">INDEX('Aceite Virgen'!$A$259:$YM$285,MATCH($B26,'Aceite Virgen'!$A$259:$A$285,0),MATCH(N$5,'Aceite Virgen'!$A$259:$YM$259,0))</f>
        <v>0.21</v>
      </c>
      <c r="O26" s="40">
        <f t="array" ref="O26">INDEX('Aceite Virgen'!$A$259:$YM$285,MATCH($B26,'Aceite Virgen'!$A$259:$A$285,0),MATCH(O$5,'Aceite Virgen'!$A$259:$YM$259,0))</f>
        <v>1.03</v>
      </c>
      <c r="P26" s="40">
        <f t="array" ref="P26">INDEX('Aceite Virgen'!$A$259:$YM$285,MATCH($B26,'Aceite Virgen'!$A$259:$A$285,0),MATCH(P$5,'Aceite Virgen'!$A$259:$YM$259,0))</f>
        <v>0.73</v>
      </c>
    </row>
    <row r="27" spans="2:16" x14ac:dyDescent="0.3">
      <c r="B27" s="19">
        <f t="shared" si="1"/>
        <v>4.5</v>
      </c>
      <c r="C27" s="18">
        <f t="shared" si="2"/>
        <v>4.5999999999999996</v>
      </c>
      <c r="E27" s="40">
        <f t="array" ref="E27">INDEX('Aceite Virgen'!$A$259:$YM$285,MATCH($B27,'Aceite Virgen'!$A$259:$A$285,0),MATCH(E$5,'Aceite Virgen'!$A$259:$YM$259,0))</f>
        <v>1.03</v>
      </c>
      <c r="F27" s="40">
        <f t="array" ref="F27">INDEX('Aceite Virgen'!$A$259:$YM$285,MATCH($B27,'Aceite Virgen'!$A$259:$A$285,0),MATCH(F$5,'Aceite Virgen'!$A$259:$YM$259,0))</f>
        <v>1.83</v>
      </c>
      <c r="G27" s="40">
        <f t="array" ref="G27">INDEX('Aceite Virgen'!$A$259:$YM$285,MATCH($B27,'Aceite Virgen'!$A$259:$A$285,0),MATCH(G$5,'Aceite Virgen'!$A$259:$YM$259,0))</f>
        <v>0.81</v>
      </c>
      <c r="H27" s="40">
        <f t="array" ref="H27">INDEX('Aceite Virgen'!$A$259:$YM$285,MATCH($B27,'Aceite Virgen'!$A$259:$A$285,0),MATCH(H$5,'Aceite Virgen'!$A$259:$YM$259,0))</f>
        <v>2.02</v>
      </c>
      <c r="I27" s="40">
        <f t="array" ref="I27">INDEX('Aceite Virgen'!$A$259:$YM$285,MATCH($B27,'Aceite Virgen'!$A$259:$A$285,0),MATCH(I$5,'Aceite Virgen'!$A$259:$YM$259,0))</f>
        <v>0.57000000000000006</v>
      </c>
      <c r="J27" s="40">
        <f t="array" ref="J27">INDEX('Aceite Virgen'!$A$259:$YM$285,MATCH($B27,'Aceite Virgen'!$A$259:$A$285,0),MATCH(J$5,'Aceite Virgen'!$A$259:$YM$259,0))</f>
        <v>1.24</v>
      </c>
      <c r="K27" s="40">
        <f t="array" ref="K27">INDEX('Aceite Virgen'!$A$259:$YM$285,MATCH($B27,'Aceite Virgen'!$A$259:$A$285,0),MATCH(K$5,'Aceite Virgen'!$A$259:$YM$259,0))</f>
        <v>0.16</v>
      </c>
      <c r="L27" s="40">
        <f t="array" ref="L27">INDEX('Aceite Virgen'!$A$259:$YM$285,MATCH($B27,'Aceite Virgen'!$A$259:$A$285,0),MATCH(L$5,'Aceite Virgen'!$A$259:$YM$259,0))</f>
        <v>0.55000000000000004</v>
      </c>
      <c r="M27" s="40">
        <f t="array" ref="M27">INDEX('Aceite Virgen'!$A$259:$YM$285,MATCH($B27,'Aceite Virgen'!$A$259:$A$285,0),MATCH(M$5,'Aceite Virgen'!$A$259:$YM$259,0))</f>
        <v>1.6</v>
      </c>
      <c r="N27" s="40">
        <f t="array" ref="N27">INDEX('Aceite Virgen'!$A$259:$YM$285,MATCH($B27,'Aceite Virgen'!$A$259:$A$285,0),MATCH(N$5,'Aceite Virgen'!$A$259:$YM$259,0))</f>
        <v>0.44</v>
      </c>
      <c r="O27" s="40">
        <f t="array" ref="O27">INDEX('Aceite Virgen'!$A$259:$YM$285,MATCH($B27,'Aceite Virgen'!$A$259:$A$285,0),MATCH(O$5,'Aceite Virgen'!$A$259:$YM$259,0))</f>
        <v>4.09</v>
      </c>
      <c r="P27" s="40">
        <f t="array" ref="P27">INDEX('Aceite Virgen'!$A$259:$YM$285,MATCH($B27,'Aceite Virgen'!$A$259:$A$285,0),MATCH(P$5,'Aceite Virgen'!$A$259:$YM$259,0))</f>
        <v>1.51</v>
      </c>
    </row>
    <row r="28" spans="2:16" x14ac:dyDescent="0.3">
      <c r="B28" s="19">
        <f t="shared" si="1"/>
        <v>4.5999999999999996</v>
      </c>
      <c r="C28" s="18">
        <f t="shared" si="2"/>
        <v>4.7</v>
      </c>
      <c r="E28" s="40">
        <f t="array" ref="E28">INDEX('Aceite Virgen'!$A$259:$YM$285,MATCH($B28,'Aceite Virgen'!$A$259:$A$285,0),MATCH(E$5,'Aceite Virgen'!$A$259:$YM$259,0))</f>
        <v>0.25</v>
      </c>
      <c r="F28" s="40">
        <f t="array" ref="F28">INDEX('Aceite Virgen'!$A$259:$YM$285,MATCH($B28,'Aceite Virgen'!$A$259:$A$285,0),MATCH(F$5,'Aceite Virgen'!$A$259:$YM$259,0))</f>
        <v>0.49</v>
      </c>
      <c r="G28" s="40">
        <f t="array" ref="G28">INDEX('Aceite Virgen'!$A$259:$YM$285,MATCH($B28,'Aceite Virgen'!$A$259:$A$285,0),MATCH(G$5,'Aceite Virgen'!$A$259:$YM$259,0))</f>
        <v>0.04</v>
      </c>
      <c r="H28" s="40">
        <f t="array" ref="H28">INDEX('Aceite Virgen'!$A$259:$YM$285,MATCH($B28,'Aceite Virgen'!$A$259:$A$285,0),MATCH(H$5,'Aceite Virgen'!$A$259:$YM$259,0))</f>
        <v>0.66999999999999993</v>
      </c>
      <c r="I28" s="40">
        <f t="array" ref="I28">INDEX('Aceite Virgen'!$A$259:$YM$285,MATCH($B28,'Aceite Virgen'!$A$259:$A$285,0),MATCH(I$5,'Aceite Virgen'!$A$259:$YM$259,0))</f>
        <v>0.06</v>
      </c>
      <c r="J28" s="40">
        <f t="array" ref="J28">INDEX('Aceite Virgen'!$A$259:$YM$285,MATCH($B28,'Aceite Virgen'!$A$259:$A$285,0),MATCH(J$5,'Aceite Virgen'!$A$259:$YM$259,0))</f>
        <v>0.64</v>
      </c>
      <c r="K28" s="40">
        <f t="array" ref="K28">INDEX('Aceite Virgen'!$A$259:$YM$285,MATCH($B28,'Aceite Virgen'!$A$259:$A$285,0),MATCH(K$5,'Aceite Virgen'!$A$259:$YM$259,0))</f>
        <v>0.84000000000000008</v>
      </c>
      <c r="L28" s="40">
        <f t="array" ref="L28">INDEX('Aceite Virgen'!$A$259:$YM$285,MATCH($B28,'Aceite Virgen'!$A$259:$A$285,0),MATCH(L$5,'Aceite Virgen'!$A$259:$YM$259,0))</f>
        <v>0.35</v>
      </c>
      <c r="M28" s="40">
        <f t="array" ref="M28">INDEX('Aceite Virgen'!$A$259:$YM$285,MATCH($B28,'Aceite Virgen'!$A$259:$A$285,0),MATCH(M$5,'Aceite Virgen'!$A$259:$YM$259,0))</f>
        <v>0.67</v>
      </c>
      <c r="N28" s="40">
        <f t="array" ref="N28">INDEX('Aceite Virgen'!$A$259:$YM$285,MATCH($B28,'Aceite Virgen'!$A$259:$A$285,0),MATCH(N$5,'Aceite Virgen'!$A$259:$YM$259,0))</f>
        <v>1.35</v>
      </c>
      <c r="O28" s="40">
        <f t="array" ref="O28">INDEX('Aceite Virgen'!$A$259:$YM$285,MATCH($B28,'Aceite Virgen'!$A$259:$A$285,0),MATCH(O$5,'Aceite Virgen'!$A$259:$YM$259,0))</f>
        <v>0.25</v>
      </c>
      <c r="P28" s="40">
        <f t="array" ref="P28">INDEX('Aceite Virgen'!$A$259:$YM$285,MATCH($B28,'Aceite Virgen'!$A$259:$A$285,0),MATCH(P$5,'Aceite Virgen'!$A$259:$YM$259,0))</f>
        <v>0.62</v>
      </c>
    </row>
    <row r="29" spans="2:16" x14ac:dyDescent="0.3">
      <c r="B29" s="19">
        <f t="shared" si="1"/>
        <v>4.7</v>
      </c>
      <c r="C29" s="18">
        <f t="shared" si="2"/>
        <v>4.8</v>
      </c>
      <c r="E29" s="40">
        <f t="array" ref="E29">INDEX('Aceite Virgen'!$A$259:$YM$285,MATCH($B29,'Aceite Virgen'!$A$259:$A$285,0),MATCH(E$5,'Aceite Virgen'!$A$259:$YM$259,0))</f>
        <v>1.52</v>
      </c>
      <c r="F29" s="40">
        <f t="array" ref="F29">INDEX('Aceite Virgen'!$A$259:$YM$285,MATCH($B29,'Aceite Virgen'!$A$259:$A$285,0),MATCH(F$5,'Aceite Virgen'!$A$259:$YM$259,0))</f>
        <v>3.08</v>
      </c>
      <c r="G29" s="40">
        <f t="array" ref="G29">INDEX('Aceite Virgen'!$A$259:$YM$285,MATCH($B29,'Aceite Virgen'!$A$259:$A$285,0),MATCH(G$5,'Aceite Virgen'!$A$259:$YM$259,0))</f>
        <v>1.77</v>
      </c>
      <c r="H29" s="40">
        <f t="array" ref="H29">INDEX('Aceite Virgen'!$A$259:$YM$285,MATCH($B29,'Aceite Virgen'!$A$259:$A$285,0),MATCH(H$5,'Aceite Virgen'!$A$259:$YM$259,0))</f>
        <v>0.78</v>
      </c>
      <c r="I29" s="40">
        <f t="array" ref="I29">INDEX('Aceite Virgen'!$A$259:$YM$285,MATCH($B29,'Aceite Virgen'!$A$259:$A$285,0),MATCH(I$5,'Aceite Virgen'!$A$259:$YM$259,0))</f>
        <v>3.58</v>
      </c>
      <c r="J29" s="40">
        <f t="array" ref="J29">INDEX('Aceite Virgen'!$A$259:$YM$285,MATCH($B29,'Aceite Virgen'!$A$259:$A$285,0),MATCH(J$5,'Aceite Virgen'!$A$259:$YM$259,0))</f>
        <v>2.86</v>
      </c>
      <c r="K29" s="40">
        <f t="array" ref="K29">INDEX('Aceite Virgen'!$A$259:$YM$285,MATCH($B29,'Aceite Virgen'!$A$259:$A$285,0),MATCH(K$5,'Aceite Virgen'!$A$259:$YM$259,0))</f>
        <v>3.33</v>
      </c>
      <c r="L29" s="40">
        <f t="array" ref="L29">INDEX('Aceite Virgen'!$A$259:$YM$285,MATCH($B29,'Aceite Virgen'!$A$259:$A$285,0),MATCH(L$5,'Aceite Virgen'!$A$259:$YM$259,0))</f>
        <v>2.91</v>
      </c>
      <c r="M29" s="40">
        <f t="array" ref="M29">INDEX('Aceite Virgen'!$A$259:$YM$285,MATCH($B29,'Aceite Virgen'!$A$259:$A$285,0),MATCH(M$5,'Aceite Virgen'!$A$259:$YM$259,0))</f>
        <v>7.07</v>
      </c>
      <c r="N29" s="40">
        <f t="array" ref="N29">INDEX('Aceite Virgen'!$A$259:$YM$285,MATCH($B29,'Aceite Virgen'!$A$259:$A$285,0),MATCH(N$5,'Aceite Virgen'!$A$259:$YM$259,0))</f>
        <v>5.48</v>
      </c>
      <c r="O29" s="40">
        <f t="array" ref="O29">INDEX('Aceite Virgen'!$A$259:$YM$285,MATCH($B29,'Aceite Virgen'!$A$259:$A$285,0),MATCH(O$5,'Aceite Virgen'!$A$259:$YM$259,0))</f>
        <v>6.69</v>
      </c>
      <c r="P29" s="40">
        <f t="array" ref="P29">INDEX('Aceite Virgen'!$A$259:$YM$285,MATCH($B29,'Aceite Virgen'!$A$259:$A$285,0),MATCH(P$5,'Aceite Virgen'!$A$259:$YM$259,0))</f>
        <v>5.29</v>
      </c>
    </row>
    <row r="30" spans="2:16" x14ac:dyDescent="0.3">
      <c r="B30" s="19">
        <f t="shared" si="1"/>
        <v>4.8</v>
      </c>
      <c r="C30" s="18">
        <f t="shared" si="2"/>
        <v>4.9000000000000004</v>
      </c>
      <c r="E30" s="40">
        <f t="array" ref="E30">INDEX('Aceite Virgen'!$A$259:$YM$285,MATCH($B30,'Aceite Virgen'!$A$259:$A$285,0),MATCH(E$5,'Aceite Virgen'!$A$259:$YM$259,0))</f>
        <v>0.5</v>
      </c>
      <c r="F30" s="40">
        <f t="array" ref="F30">INDEX('Aceite Virgen'!$A$259:$YM$285,MATCH($B30,'Aceite Virgen'!$A$259:$A$285,0),MATCH(F$5,'Aceite Virgen'!$A$259:$YM$259,0))</f>
        <v>0.16</v>
      </c>
      <c r="G30" s="40">
        <f t="array" ref="G30">INDEX('Aceite Virgen'!$A$259:$YM$285,MATCH($B30,'Aceite Virgen'!$A$259:$A$285,0),MATCH(G$5,'Aceite Virgen'!$A$259:$YM$259,0))</f>
        <v>0.88</v>
      </c>
      <c r="H30" s="40">
        <f t="array" ref="H30">INDEX('Aceite Virgen'!$A$259:$YM$285,MATCH($B30,'Aceite Virgen'!$A$259:$A$285,0),MATCH(H$5,'Aceite Virgen'!$A$259:$YM$259,0))</f>
        <v>0</v>
      </c>
      <c r="I30" s="40">
        <f t="array" ref="I30">INDEX('Aceite Virgen'!$A$259:$YM$285,MATCH($B30,'Aceite Virgen'!$A$259:$A$285,0),MATCH(I$5,'Aceite Virgen'!$A$259:$YM$259,0))</f>
        <v>0.32</v>
      </c>
      <c r="J30" s="40">
        <f t="array" ref="J30">INDEX('Aceite Virgen'!$A$259:$YM$285,MATCH($B30,'Aceite Virgen'!$A$259:$A$285,0),MATCH(J$5,'Aceite Virgen'!$A$259:$YM$259,0))</f>
        <v>0.26</v>
      </c>
      <c r="K30" s="40">
        <f t="array" ref="K30">INDEX('Aceite Virgen'!$A$259:$YM$285,MATCH($B30,'Aceite Virgen'!$A$259:$A$285,0),MATCH(K$5,'Aceite Virgen'!$A$259:$YM$259,0))</f>
        <v>0.4</v>
      </c>
      <c r="L30" s="40">
        <f t="array" ref="L30">INDEX('Aceite Virgen'!$A$259:$YM$285,MATCH($B30,'Aceite Virgen'!$A$259:$A$285,0),MATCH(L$5,'Aceite Virgen'!$A$259:$YM$259,0))</f>
        <v>0.34</v>
      </c>
      <c r="M30" s="40">
        <f t="array" ref="M30">INDEX('Aceite Virgen'!$A$259:$YM$285,MATCH($B30,'Aceite Virgen'!$A$259:$A$285,0),MATCH(M$5,'Aceite Virgen'!$A$259:$YM$259,0))</f>
        <v>0</v>
      </c>
      <c r="N30" s="40">
        <f t="array" ref="N30">INDEX('Aceite Virgen'!$A$259:$YM$285,MATCH($B30,'Aceite Virgen'!$A$259:$A$285,0),MATCH(N$5,'Aceite Virgen'!$A$259:$YM$259,0))</f>
        <v>0</v>
      </c>
      <c r="O30" s="40">
        <f t="array" ref="O30">INDEX('Aceite Virgen'!$A$259:$YM$285,MATCH($B30,'Aceite Virgen'!$A$259:$A$285,0),MATCH(O$5,'Aceite Virgen'!$A$259:$YM$259,0))</f>
        <v>0</v>
      </c>
      <c r="P30" s="40">
        <f t="array" ref="P30">INDEX('Aceite Virgen'!$A$259:$YM$285,MATCH($B30,'Aceite Virgen'!$A$259:$A$285,0),MATCH(P$5,'Aceite Virgen'!$A$259:$YM$259,0))</f>
        <v>0</v>
      </c>
    </row>
    <row r="31" spans="2:16" x14ac:dyDescent="0.3">
      <c r="B31" s="19">
        <f t="shared" si="1"/>
        <v>4.9000000000000004</v>
      </c>
      <c r="C31" s="18">
        <f t="shared" si="2"/>
        <v>5</v>
      </c>
      <c r="E31" s="40">
        <f t="array" ref="E31">INDEX('Aceite Virgen'!$A$259:$YM$285,MATCH($B31,'Aceite Virgen'!$A$259:$A$285,0),MATCH(E$5,'Aceite Virgen'!$A$259:$YM$259,0))</f>
        <v>0.76</v>
      </c>
      <c r="F31" s="40">
        <f t="array" ref="F31">INDEX('Aceite Virgen'!$A$259:$YM$285,MATCH($B31,'Aceite Virgen'!$A$259:$A$285,0),MATCH(F$5,'Aceite Virgen'!$A$259:$YM$259,0))</f>
        <v>0.16</v>
      </c>
      <c r="G31" s="40">
        <f t="array" ref="G31">INDEX('Aceite Virgen'!$A$259:$YM$285,MATCH($B31,'Aceite Virgen'!$A$259:$A$285,0),MATCH(G$5,'Aceite Virgen'!$A$259:$YM$259,0))</f>
        <v>0.05</v>
      </c>
      <c r="H31" s="40">
        <f t="array" ref="H31">INDEX('Aceite Virgen'!$A$259:$YM$285,MATCH($B31,'Aceite Virgen'!$A$259:$A$285,0),MATCH(H$5,'Aceite Virgen'!$A$259:$YM$259,0))</f>
        <v>0.14000000000000001</v>
      </c>
      <c r="I31" s="40">
        <f t="array" ref="I31">INDEX('Aceite Virgen'!$A$259:$YM$285,MATCH($B31,'Aceite Virgen'!$A$259:$A$285,0),MATCH(I$5,'Aceite Virgen'!$A$259:$YM$259,0))</f>
        <v>0.21000000000000002</v>
      </c>
      <c r="J31" s="40">
        <f t="array" ref="J31">INDEX('Aceite Virgen'!$A$259:$YM$285,MATCH($B31,'Aceite Virgen'!$A$259:$A$285,0),MATCH(J$5,'Aceite Virgen'!$A$259:$YM$259,0))</f>
        <v>0.38</v>
      </c>
      <c r="K31" s="40">
        <f t="array" ref="K31">INDEX('Aceite Virgen'!$A$259:$YM$285,MATCH($B31,'Aceite Virgen'!$A$259:$A$285,0),MATCH(K$5,'Aceite Virgen'!$A$259:$YM$259,0))</f>
        <v>0</v>
      </c>
      <c r="L31" s="40">
        <f t="array" ref="L31">INDEX('Aceite Virgen'!$A$259:$YM$285,MATCH($B31,'Aceite Virgen'!$A$259:$A$285,0),MATCH(L$5,'Aceite Virgen'!$A$259:$YM$259,0))</f>
        <v>0.61</v>
      </c>
      <c r="M31" s="40">
        <f t="array" ref="M31">INDEX('Aceite Virgen'!$A$259:$YM$285,MATCH($B31,'Aceite Virgen'!$A$259:$A$285,0),MATCH(M$5,'Aceite Virgen'!$A$259:$YM$259,0))</f>
        <v>0.21</v>
      </c>
      <c r="N31" s="40">
        <f t="array" ref="N31">INDEX('Aceite Virgen'!$A$259:$YM$285,MATCH($B31,'Aceite Virgen'!$A$259:$A$285,0),MATCH(N$5,'Aceite Virgen'!$A$259:$YM$259,0))</f>
        <v>0.89</v>
      </c>
      <c r="O31" s="40">
        <f t="array" ref="O31">INDEX('Aceite Virgen'!$A$259:$YM$285,MATCH($B31,'Aceite Virgen'!$A$259:$A$285,0),MATCH(O$5,'Aceite Virgen'!$A$259:$YM$259,0))</f>
        <v>2.87</v>
      </c>
      <c r="P31" s="40">
        <f t="array" ref="P31">INDEX('Aceite Virgen'!$A$259:$YM$285,MATCH($B31,'Aceite Virgen'!$A$259:$A$285,0),MATCH(P$5,'Aceite Virgen'!$A$259:$YM$259,0))</f>
        <v>2.41</v>
      </c>
    </row>
    <row r="32" spans="2:16" x14ac:dyDescent="0.3">
      <c r="B32" s="19">
        <f t="shared" si="1"/>
        <v>5</v>
      </c>
      <c r="C32" s="18">
        <f t="shared" si="2"/>
        <v>5.0999999999999996</v>
      </c>
      <c r="E32" s="40">
        <f t="array" ref="E32">INDEX('Aceite Virgen'!$A$259:$YM$285,MATCH($B32,'Aceite Virgen'!$A$259:$A$285,0),MATCH(E$5,'Aceite Virgen'!$A$259:$YM$259,0))</f>
        <v>0</v>
      </c>
      <c r="F32" s="40">
        <f t="array" ref="F32">INDEX('Aceite Virgen'!$A$259:$YM$285,MATCH($B32,'Aceite Virgen'!$A$259:$A$285,0),MATCH(F$5,'Aceite Virgen'!$A$259:$YM$259,0))</f>
        <v>0</v>
      </c>
      <c r="G32" s="40">
        <f t="array" ref="G32">INDEX('Aceite Virgen'!$A$259:$YM$285,MATCH($B32,'Aceite Virgen'!$A$259:$A$285,0),MATCH(G$5,'Aceite Virgen'!$A$259:$YM$259,0))</f>
        <v>0</v>
      </c>
      <c r="H32" s="40">
        <f t="array" ref="H32">INDEX('Aceite Virgen'!$A$259:$YM$285,MATCH($B32,'Aceite Virgen'!$A$259:$A$285,0),MATCH(H$5,'Aceite Virgen'!$A$259:$YM$259,0))</f>
        <v>0.28000000000000003</v>
      </c>
      <c r="I32" s="40">
        <f t="array" ref="I32">INDEX('Aceite Virgen'!$A$259:$YM$285,MATCH($B32,'Aceite Virgen'!$A$259:$A$285,0),MATCH(I$5,'Aceite Virgen'!$A$259:$YM$259,0))</f>
        <v>0</v>
      </c>
      <c r="J32" s="40">
        <f t="array" ref="J32">INDEX('Aceite Virgen'!$A$259:$YM$285,MATCH($B32,'Aceite Virgen'!$A$259:$A$285,0),MATCH(J$5,'Aceite Virgen'!$A$259:$YM$259,0))</f>
        <v>0.12</v>
      </c>
      <c r="K32" s="40">
        <f t="array" ref="K32">INDEX('Aceite Virgen'!$A$259:$YM$285,MATCH($B32,'Aceite Virgen'!$A$259:$A$285,0),MATCH(K$5,'Aceite Virgen'!$A$259:$YM$259,0))</f>
        <v>7.0000000000000007E-2</v>
      </c>
      <c r="L32" s="40">
        <f t="array" ref="L32">INDEX('Aceite Virgen'!$A$259:$YM$285,MATCH($B32,'Aceite Virgen'!$A$259:$A$285,0),MATCH(L$5,'Aceite Virgen'!$A$259:$YM$259,0))</f>
        <v>0</v>
      </c>
      <c r="M32" s="40">
        <f t="array" ref="M32">INDEX('Aceite Virgen'!$A$259:$YM$285,MATCH($B32,'Aceite Virgen'!$A$259:$A$285,0),MATCH(M$5,'Aceite Virgen'!$A$259:$YM$259,0))</f>
        <v>0</v>
      </c>
      <c r="N32" s="40">
        <f t="array" ref="N32">INDEX('Aceite Virgen'!$A$259:$YM$285,MATCH($B32,'Aceite Virgen'!$A$259:$A$285,0),MATCH(N$5,'Aceite Virgen'!$A$259:$YM$259,0))</f>
        <v>0</v>
      </c>
      <c r="O32" s="40">
        <f t="array" ref="O32">INDEX('Aceite Virgen'!$A$259:$YM$285,MATCH($B32,'Aceite Virgen'!$A$259:$A$285,0),MATCH(O$5,'Aceite Virgen'!$A$259:$YM$259,0))</f>
        <v>0</v>
      </c>
      <c r="P32" s="40">
        <f t="array" ref="P32">INDEX('Aceite Virgen'!$A$259:$YM$285,MATCH($B32,'Aceite Virgen'!$A$259:$A$285,0),MATCH(P$5,'Aceite Virgen'!$A$259:$YM$259,0))</f>
        <v>0</v>
      </c>
    </row>
    <row r="33" spans="2:16" x14ac:dyDescent="0.3">
      <c r="B33" s="54">
        <f t="shared" si="1"/>
        <v>5.0999999999999996</v>
      </c>
      <c r="C33" s="18"/>
      <c r="E33" s="40">
        <f t="array" ref="E33">INDEX('Aceite Virgen'!$A$259:$YM$285,MATCH($B33,'Aceite Virgen'!$A$259:$A$285,0),MATCH(E$5,'Aceite Virgen'!$A$259:$YM$259,0))</f>
        <v>6.85</v>
      </c>
      <c r="F33" s="40">
        <f t="array" ref="F33">INDEX('Aceite Virgen'!$A$259:$YM$285,MATCH($B33,'Aceite Virgen'!$A$259:$A$285,0),MATCH(F$5,'Aceite Virgen'!$A$259:$YM$259,0))</f>
        <v>6.18</v>
      </c>
      <c r="G33" s="40">
        <f t="array" ref="G33">INDEX('Aceite Virgen'!$A$259:$YM$285,MATCH($B33,'Aceite Virgen'!$A$259:$A$285,0),MATCH(G$5,'Aceite Virgen'!$A$259:$YM$259,0))</f>
        <v>3.75</v>
      </c>
      <c r="H33" s="40">
        <f t="array" ref="H33">INDEX('Aceite Virgen'!$A$259:$YM$285,MATCH($B33,'Aceite Virgen'!$A$259:$A$285,0),MATCH(H$5,'Aceite Virgen'!$A$259:$YM$259,0))</f>
        <v>4.8</v>
      </c>
      <c r="I33" s="40">
        <f t="array" ref="I33">INDEX('Aceite Virgen'!$A$259:$YM$285,MATCH($B33,'Aceite Virgen'!$A$259:$A$285,0),MATCH(I$5,'Aceite Virgen'!$A$259:$YM$259,0))</f>
        <v>4.8499999999999996</v>
      </c>
      <c r="J33" s="40">
        <f t="array" ref="J33">INDEX('Aceite Virgen'!$A$259:$YM$285,MATCH($B33,'Aceite Virgen'!$A$259:$A$285,0),MATCH(J$5,'Aceite Virgen'!$A$259:$YM$259,0))</f>
        <v>5.7299999999999995</v>
      </c>
      <c r="K33" s="40">
        <f t="array" ref="K33">INDEX('Aceite Virgen'!$A$259:$YM$285,MATCH($B33,'Aceite Virgen'!$A$259:$A$285,0),MATCH(K$5,'Aceite Virgen'!$A$259:$YM$259,0))</f>
        <v>6</v>
      </c>
      <c r="L33" s="40">
        <f t="array" ref="L33">INDEX('Aceite Virgen'!$A$259:$YM$285,MATCH($B33,'Aceite Virgen'!$A$259:$A$285,0),MATCH(L$5,'Aceite Virgen'!$A$259:$YM$259,0))</f>
        <v>6.26</v>
      </c>
      <c r="M33" s="40">
        <f t="array" ref="M33">INDEX('Aceite Virgen'!$A$259:$YM$285,MATCH($B33,'Aceite Virgen'!$A$259:$A$285,0),MATCH(M$5,'Aceite Virgen'!$A$259:$YM$259,0))</f>
        <v>9.1</v>
      </c>
      <c r="N33" s="40">
        <f t="array" ref="N33">INDEX('Aceite Virgen'!$A$259:$YM$285,MATCH($B33,'Aceite Virgen'!$A$259:$A$285,0),MATCH(N$5,'Aceite Virgen'!$A$259:$YM$259,0))</f>
        <v>9.68</v>
      </c>
      <c r="O33" s="40">
        <f t="array" ref="O33">INDEX('Aceite Virgen'!$A$259:$YM$285,MATCH($B33,'Aceite Virgen'!$A$259:$A$285,0),MATCH(O$5,'Aceite Virgen'!$A$259:$YM$259,0))</f>
        <v>6.8899999999999988</v>
      </c>
      <c r="P33" s="40">
        <f t="array" ref="P33">INDEX('Aceite Virgen'!$A$259:$YM$285,MATCH($B33,'Aceite Virgen'!$A$259:$A$285,0),MATCH(P$5,'Aceite Virgen'!$A$259:$YM$259,0))</f>
        <v>4.76</v>
      </c>
    </row>
    <row r="34" spans="2:16" x14ac:dyDescent="0.3">
      <c r="P34" s="38"/>
    </row>
    <row r="35" spans="2:16" x14ac:dyDescent="0.3">
      <c r="E35" s="40">
        <f>SUM(E10:E34)</f>
        <v>99.990000000000009</v>
      </c>
      <c r="F35" s="40">
        <f t="shared" ref="F35:P35" si="3">SUM(F10:F34)</f>
        <v>99.95999999999998</v>
      </c>
      <c r="G35" s="40">
        <f t="shared" si="3"/>
        <v>100.03999999999999</v>
      </c>
      <c r="H35" s="40">
        <f t="shared" si="3"/>
        <v>100</v>
      </c>
      <c r="I35" s="40">
        <f t="shared" si="3"/>
        <v>99.999999999999972</v>
      </c>
      <c r="J35" s="40">
        <f t="shared" si="3"/>
        <v>99.98</v>
      </c>
      <c r="K35" s="40">
        <f t="shared" si="3"/>
        <v>100.01999999999998</v>
      </c>
      <c r="L35" s="40">
        <f t="shared" si="3"/>
        <v>100.02</v>
      </c>
      <c r="M35" s="40">
        <f t="shared" si="3"/>
        <v>99.99</v>
      </c>
      <c r="N35" s="40">
        <f t="shared" si="3"/>
        <v>100.00999999999999</v>
      </c>
      <c r="O35" s="40">
        <f t="shared" si="3"/>
        <v>100.01</v>
      </c>
      <c r="P35" s="40">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6"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NOVIEMBRE 17T.España</v>
      </c>
      <c r="F5" s="39" t="str">
        <f t="shared" si="0"/>
        <v xml:space="preserve"> DICIEMBRE 17T.España</v>
      </c>
      <c r="G5" s="39" t="str">
        <f t="shared" si="0"/>
        <v xml:space="preserve"> ENERO 18T.España</v>
      </c>
      <c r="H5" s="39" t="str">
        <f t="shared" si="0"/>
        <v xml:space="preserve"> FEBRERO 18T.España</v>
      </c>
      <c r="I5" s="39" t="str">
        <f t="shared" si="0"/>
        <v xml:space="preserve"> MARZO 18T.España</v>
      </c>
      <c r="J5" s="39" t="str">
        <f t="shared" si="0"/>
        <v xml:space="preserve"> ABRIL 18T.España</v>
      </c>
      <c r="K5" s="39" t="str">
        <f t="shared" si="0"/>
        <v xml:space="preserve"> MAYO 18T.España</v>
      </c>
      <c r="L5" s="39" t="str">
        <f t="shared" si="0"/>
        <v xml:space="preserve"> JUNIO 18T.España</v>
      </c>
      <c r="M5" s="39" t="str">
        <f t="shared" si="0"/>
        <v xml:space="preserve"> JULIO 18T.España</v>
      </c>
      <c r="N5" s="39" t="str">
        <f t="shared" si="0"/>
        <v xml:space="preserve"> AGOSTO 18T.España</v>
      </c>
      <c r="O5" s="39" t="str">
        <f t="shared" si="0"/>
        <v xml:space="preserve"> SEPTIEMBRE 18T.España</v>
      </c>
      <c r="P5" s="39" t="str">
        <f t="shared" si="0"/>
        <v xml:space="preserve"> OCTUBRE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Oliva'!$A$260:$YM$260,,MAX(IF('Aceite de Oliva'!$A$260:$YM$260&lt;&gt;"",COLUMN('Aceite de Oliva'!$A$260:$YM$260)))-(7*E8))</f>
        <v xml:space="preserve"> NOVIEMBRE 17</v>
      </c>
      <c r="F9" s="6" t="str">
        <f t="array" ref="F9">INDEX('Aceite de Oliva'!$A$260:$YM$260,,MAX(IF('Aceite de Oliva'!$A$260:$YM$260&lt;&gt;"",COLUMN('Aceite de Oliva'!$A$260:$YM$260)))-(7*F8))</f>
        <v xml:space="preserve"> DICIEMBRE 17</v>
      </c>
      <c r="G9" s="6" t="str">
        <f t="array" ref="G9">INDEX('Aceite de Oliva'!$A$260:$YM$260,,MAX(IF('Aceite de Oliva'!$A$260:$YM$260&lt;&gt;"",COLUMN('Aceite de Oliva'!$A$260:$YM$260)))-(7*G8))</f>
        <v xml:space="preserve"> ENERO 18</v>
      </c>
      <c r="H9" s="6" t="str">
        <f t="array" ref="H9">INDEX('Aceite de Oliva'!$A$260:$YM$260,,MAX(IF('Aceite de Oliva'!$A$260:$YM$260&lt;&gt;"",COLUMN('Aceite de Oliva'!$A$260:$YM$260)))-(7*H8))</f>
        <v xml:space="preserve"> FEBRERO 18</v>
      </c>
      <c r="I9" s="6" t="str">
        <f t="array" ref="I9">INDEX('Aceite de Oliva'!$A$260:$YM$260,,MAX(IF('Aceite de Oliva'!$A$260:$YM$260&lt;&gt;"",COLUMN('Aceite de Oliva'!$A$260:$YM$260)))-(7*I8))</f>
        <v xml:space="preserve"> MARZO 18</v>
      </c>
      <c r="J9" s="6" t="str">
        <f t="array" ref="J9">INDEX('Aceite de Oliva'!$A$260:$YM$260,,MAX(IF('Aceite de Oliva'!$A$260:$YM$260&lt;&gt;"",COLUMN('Aceite de Oliva'!$A$260:$YM$260)))-(7*J8))</f>
        <v xml:space="preserve"> ABRIL 18</v>
      </c>
      <c r="K9" s="6" t="str">
        <f t="array" ref="K9">INDEX('Aceite de Oliva'!$A$260:$YM$260,,MAX(IF('Aceite de Oliva'!$A$260:$YM$260&lt;&gt;"",COLUMN('Aceite de Oliva'!$A$260:$YM$260)))-(7*K8))</f>
        <v xml:space="preserve"> MAYO 18</v>
      </c>
      <c r="L9" s="6" t="str">
        <f t="array" ref="L9">INDEX('Aceite de Oliva'!$A$260:$YM$260,,MAX(IF('Aceite de Oliva'!$A$260:$YM$260&lt;&gt;"",COLUMN('Aceite de Oliva'!$A$260:$YM$260)))-(7*L8))</f>
        <v xml:space="preserve"> JUNIO 18</v>
      </c>
      <c r="M9" s="6" t="str">
        <f t="array" ref="M9">INDEX('Aceite de Oliva'!$A$260:$YM$260,,MAX(IF('Aceite de Oliva'!$A$260:$YM$260&lt;&gt;"",COLUMN('Aceite de Oliva'!$A$260:$YM$260)))-(7*M8))</f>
        <v xml:space="preserve"> JULIO 18</v>
      </c>
      <c r="N9" s="6" t="str">
        <f t="array" ref="N9">INDEX('Aceite de Oliva'!$A$260:$YM$260,,MAX(IF('Aceite de Oliva'!$A$260:$YM$260&lt;&gt;"",COLUMN('Aceite de Oliva'!$A$260:$YM$260)))-(7*N8))</f>
        <v xml:space="preserve"> AGOSTO 18</v>
      </c>
      <c r="O9" s="6" t="str">
        <f t="array" ref="O9">INDEX('Aceite de Oliva'!$A$260:$YM$260,,MAX(IF('Aceite de Oliva'!$A$260:$YM$260&lt;&gt;"",COLUMN('Aceite de Oliva'!$A$260:$YM$260)))-(7*O8))</f>
        <v xml:space="preserve"> SEPTIEMBRE 18</v>
      </c>
      <c r="P9" t="str">
        <f t="array" ref="P9">INDEX('Aceite de Oliva'!$A$260:$YM$260,,MAX(IF('Aceite de Oliva'!$A$260:$YM$260&lt;&gt;"",COLUMN('Aceite de Oliva'!$A$260:$YM$260))))</f>
        <v xml:space="preserve"> OCTUBRE 18</v>
      </c>
    </row>
    <row r="10" spans="1:17" x14ac:dyDescent="0.3">
      <c r="B10" s="15"/>
      <c r="C10" s="24">
        <v>2.2999999999999998</v>
      </c>
      <c r="E10" s="40">
        <f>INDEX('Aceite de Oliva'!$A$259:$YM$285,MATCH($B10,'Aceite de Oliva'!$A$259:$A$285,0),MATCH(E$5,'Aceite de Oliva'!$A$259:$YM$259,0))</f>
        <v>1.3299999999999998</v>
      </c>
      <c r="F10" s="40">
        <f>INDEX('Aceite de Oliva'!$A$259:$YM$285,MATCH($B10,'Aceite de Oliva'!$A$259:$A$285,0),MATCH(F$5,'Aceite de Oliva'!$A$259:$YM$259,0))</f>
        <v>2.02</v>
      </c>
      <c r="G10" s="40">
        <f>INDEX('Aceite de Oliva'!$A$259:$YM$285,MATCH($B10,'Aceite de Oliva'!$A$259:$A$285,0),MATCH(G$5,'Aceite de Oliva'!$A$259:$YM$259,0))</f>
        <v>1.07</v>
      </c>
      <c r="H10" s="40">
        <f>INDEX('Aceite de Oliva'!$A$259:$YM$285,MATCH($B10,'Aceite de Oliva'!$A$259:$A$285,0),MATCH(H$5,'Aceite de Oliva'!$A$259:$YM$259,0))</f>
        <v>0.75</v>
      </c>
      <c r="I10" s="40">
        <f>INDEX('Aceite de Oliva'!$A$259:$YM$285,MATCH($B10,'Aceite de Oliva'!$A$259:$A$285,0),MATCH(I$5,'Aceite de Oliva'!$A$259:$YM$259,0))</f>
        <v>0.63</v>
      </c>
      <c r="J10" s="40">
        <f>INDEX('Aceite de Oliva'!$A$259:$YM$285,MATCH($B10,'Aceite de Oliva'!$A$259:$A$285,0),MATCH(J$5,'Aceite de Oliva'!$A$259:$YM$259,0))</f>
        <v>1.04</v>
      </c>
      <c r="K10" s="40">
        <f>INDEX('Aceite de Oliva'!$A$259:$YM$285,MATCH($B10,'Aceite de Oliva'!$A$259:$A$285,0),MATCH(K$5,'Aceite de Oliva'!$A$259:$YM$259,0))</f>
        <v>0.84000000000000008</v>
      </c>
      <c r="L10" s="40">
        <f>INDEX('Aceite de Oliva'!$A$259:$YM$285,MATCH($B10,'Aceite de Oliva'!$A$259:$A$285,0),MATCH(L$5,'Aceite de Oliva'!$A$259:$YM$259,0))</f>
        <v>0.78000000000000014</v>
      </c>
      <c r="M10" s="40">
        <f>INDEX('Aceite de Oliva'!$A$259:$YM$285,MATCH($B10,'Aceite de Oliva'!$A$259:$A$285,0),MATCH(M$5,'Aceite de Oliva'!$A$259:$YM$259,0))</f>
        <v>0.37</v>
      </c>
      <c r="N10" s="40">
        <f>INDEX('Aceite de Oliva'!$A$259:$YM$285,MATCH($B10,'Aceite de Oliva'!$A$259:$A$285,0),MATCH(N$5,'Aceite de Oliva'!$A$259:$YM$259,0))</f>
        <v>0.79999999999999993</v>
      </c>
      <c r="O10" s="40">
        <f>INDEX('Aceite de Oliva'!$A$259:$YM$285,MATCH($B10,'Aceite de Oliva'!$A$259:$A$285,0),MATCH(O$5,'Aceite de Oliva'!$A$259:$YM$259,0))</f>
        <v>0.33</v>
      </c>
      <c r="P10" s="40">
        <f>INDEX('Aceite de Oliva'!$A$259:$YM$285,MATCH($B10,'Aceite de Oliva'!$A$259:$A$285,0),MATCH(P$5,'Aceite de Oliva'!$A$259:$YM$259,0))</f>
        <v>1.05</v>
      </c>
    </row>
    <row r="11" spans="1:17" x14ac:dyDescent="0.3">
      <c r="A11" s="6"/>
      <c r="B11" s="16">
        <f t="shared" ref="B11:B33" si="1">C10</f>
        <v>2.2999999999999998</v>
      </c>
      <c r="C11" s="17">
        <f t="shared" ref="C11:C32" si="2">B11+$C$7</f>
        <v>2.4</v>
      </c>
      <c r="E11" s="40">
        <f>INDEX('Aceite de Oliva'!$A$259:$YM$285,MATCH($B11,'Aceite de Oliva'!$A$259:$A$285,0),MATCH(E$5,'Aceite de Oliva'!$A$259:$YM$259,0))</f>
        <v>0.26</v>
      </c>
      <c r="F11" s="40">
        <f>INDEX('Aceite de Oliva'!$A$259:$YM$285,MATCH($B11,'Aceite de Oliva'!$A$259:$A$285,0),MATCH(F$5,'Aceite de Oliva'!$A$259:$YM$259,0))</f>
        <v>0.23</v>
      </c>
      <c r="G11" s="40">
        <f>INDEX('Aceite de Oliva'!$A$259:$YM$285,MATCH($B11,'Aceite de Oliva'!$A$259:$A$285,0),MATCH(G$5,'Aceite de Oliva'!$A$259:$YM$259,0))</f>
        <v>0.28000000000000003</v>
      </c>
      <c r="H11" s="40">
        <f>INDEX('Aceite de Oliva'!$A$259:$YM$285,MATCH($B11,'Aceite de Oliva'!$A$259:$A$285,0),MATCH(H$5,'Aceite de Oliva'!$A$259:$YM$259,0))</f>
        <v>0.33</v>
      </c>
      <c r="I11" s="40">
        <f>INDEX('Aceite de Oliva'!$A$259:$YM$285,MATCH($B11,'Aceite de Oliva'!$A$259:$A$285,0),MATCH(I$5,'Aceite de Oliva'!$A$259:$YM$259,0))</f>
        <v>0.15</v>
      </c>
      <c r="J11" s="40">
        <f>INDEX('Aceite de Oliva'!$A$259:$YM$285,MATCH($B11,'Aceite de Oliva'!$A$259:$A$285,0),MATCH(J$5,'Aceite de Oliva'!$A$259:$YM$259,0))</f>
        <v>0.4</v>
      </c>
      <c r="K11" s="40">
        <f>INDEX('Aceite de Oliva'!$A$259:$YM$285,MATCH($B11,'Aceite de Oliva'!$A$259:$A$285,0),MATCH(K$5,'Aceite de Oliva'!$A$259:$YM$259,0))</f>
        <v>0.53</v>
      </c>
      <c r="L11" s="40">
        <f>INDEX('Aceite de Oliva'!$A$259:$YM$285,MATCH($B11,'Aceite de Oliva'!$A$259:$A$285,0),MATCH(L$5,'Aceite de Oliva'!$A$259:$YM$259,0))</f>
        <v>0.24</v>
      </c>
      <c r="M11" s="40">
        <f>INDEX('Aceite de Oliva'!$A$259:$YM$285,MATCH($B11,'Aceite de Oliva'!$A$259:$A$285,0),MATCH(M$5,'Aceite de Oliva'!$A$259:$YM$259,0))</f>
        <v>0.36</v>
      </c>
      <c r="N11" s="40">
        <f>INDEX('Aceite de Oliva'!$A$259:$YM$285,MATCH($B11,'Aceite de Oliva'!$A$259:$A$285,0),MATCH(N$5,'Aceite de Oliva'!$A$259:$YM$259,0))</f>
        <v>0.23</v>
      </c>
      <c r="O11" s="40">
        <f>INDEX('Aceite de Oliva'!$A$259:$YM$285,MATCH($B11,'Aceite de Oliva'!$A$259:$A$285,0),MATCH(O$5,'Aceite de Oliva'!$A$259:$YM$259,0))</f>
        <v>0.11</v>
      </c>
      <c r="P11" s="40">
        <f>INDEX('Aceite de Oliva'!$A$259:$YM$285,MATCH($B11,'Aceite de Oliva'!$A$259:$A$285,0),MATCH(P$5,'Aceite de Oliva'!$A$259:$YM$259,0))</f>
        <v>0.31</v>
      </c>
    </row>
    <row r="12" spans="1:17" x14ac:dyDescent="0.3">
      <c r="A12" s="6"/>
      <c r="B12" s="16">
        <f t="shared" si="1"/>
        <v>2.4</v>
      </c>
      <c r="C12" s="18">
        <f t="shared" si="2"/>
        <v>2.5</v>
      </c>
      <c r="E12" s="40">
        <f>INDEX('Aceite de Oliva'!$A$259:$YM$285,MATCH($B12,'Aceite de Oliva'!$A$259:$A$285,0),MATCH(E$5,'Aceite de Oliva'!$A$259:$YM$259,0))</f>
        <v>0.26</v>
      </c>
      <c r="F12" s="40">
        <f>INDEX('Aceite de Oliva'!$A$259:$YM$285,MATCH($B12,'Aceite de Oliva'!$A$259:$A$285,0),MATCH(F$5,'Aceite de Oliva'!$A$259:$YM$259,0))</f>
        <v>0.68</v>
      </c>
      <c r="G12" s="40">
        <f>INDEX('Aceite de Oliva'!$A$259:$YM$285,MATCH($B12,'Aceite de Oliva'!$A$259:$A$285,0),MATCH(G$5,'Aceite de Oliva'!$A$259:$YM$259,0))</f>
        <v>0.51</v>
      </c>
      <c r="H12" s="40">
        <f>INDEX('Aceite de Oliva'!$A$259:$YM$285,MATCH($B12,'Aceite de Oliva'!$A$259:$A$285,0),MATCH(H$5,'Aceite de Oliva'!$A$259:$YM$259,0))</f>
        <v>0.09</v>
      </c>
      <c r="I12" s="40">
        <f>INDEX('Aceite de Oliva'!$A$259:$YM$285,MATCH($B12,'Aceite de Oliva'!$A$259:$A$285,0),MATCH(I$5,'Aceite de Oliva'!$A$259:$YM$259,0))</f>
        <v>0.04</v>
      </c>
      <c r="J12" s="40">
        <f>INDEX('Aceite de Oliva'!$A$259:$YM$285,MATCH($B12,'Aceite de Oliva'!$A$259:$A$285,0),MATCH(J$5,'Aceite de Oliva'!$A$259:$YM$259,0))</f>
        <v>0.41</v>
      </c>
      <c r="K12" s="40">
        <f>INDEX('Aceite de Oliva'!$A$259:$YM$285,MATCH($B12,'Aceite de Oliva'!$A$259:$A$285,0),MATCH(K$5,'Aceite de Oliva'!$A$259:$YM$259,0))</f>
        <v>0.22999999999999998</v>
      </c>
      <c r="L12" s="40">
        <f>INDEX('Aceite de Oliva'!$A$259:$YM$285,MATCH($B12,'Aceite de Oliva'!$A$259:$A$285,0),MATCH(L$5,'Aceite de Oliva'!$A$259:$YM$259,0))</f>
        <v>0.27</v>
      </c>
      <c r="M12" s="40">
        <f>INDEX('Aceite de Oliva'!$A$259:$YM$285,MATCH($B12,'Aceite de Oliva'!$A$259:$A$285,0),MATCH(M$5,'Aceite de Oliva'!$A$259:$YM$259,0))</f>
        <v>7.0000000000000007E-2</v>
      </c>
      <c r="N12" s="40">
        <f>INDEX('Aceite de Oliva'!$A$259:$YM$285,MATCH($B12,'Aceite de Oliva'!$A$259:$A$285,0),MATCH(N$5,'Aceite de Oliva'!$A$259:$YM$259,0))</f>
        <v>0.14000000000000001</v>
      </c>
      <c r="O12" s="40">
        <f>INDEX('Aceite de Oliva'!$A$259:$YM$285,MATCH($B12,'Aceite de Oliva'!$A$259:$A$285,0),MATCH(O$5,'Aceite de Oliva'!$A$259:$YM$259,0))</f>
        <v>0</v>
      </c>
      <c r="P12" s="40">
        <f>INDEX('Aceite de Oliva'!$A$259:$YM$285,MATCH($B12,'Aceite de Oliva'!$A$259:$A$285,0),MATCH(P$5,'Aceite de Oliva'!$A$259:$YM$259,0))</f>
        <v>7.0000000000000007E-2</v>
      </c>
    </row>
    <row r="13" spans="1:17" x14ac:dyDescent="0.3">
      <c r="A13" s="6"/>
      <c r="B13" s="19">
        <f t="shared" si="1"/>
        <v>2.5</v>
      </c>
      <c r="C13" s="17">
        <f t="shared" si="2"/>
        <v>2.6</v>
      </c>
      <c r="E13" s="40">
        <f>INDEX('Aceite de Oliva'!$A$259:$YM$285,MATCH($B13,'Aceite de Oliva'!$A$259:$A$285,0),MATCH(E$5,'Aceite de Oliva'!$A$259:$YM$259,0))</f>
        <v>0.43</v>
      </c>
      <c r="F13" s="40">
        <f>INDEX('Aceite de Oliva'!$A$259:$YM$285,MATCH($B13,'Aceite de Oliva'!$A$259:$A$285,0),MATCH(F$5,'Aceite de Oliva'!$A$259:$YM$259,0))</f>
        <v>0.2</v>
      </c>
      <c r="G13" s="40">
        <f>INDEX('Aceite de Oliva'!$A$259:$YM$285,MATCH($B13,'Aceite de Oliva'!$A$259:$A$285,0),MATCH(G$5,'Aceite de Oliva'!$A$259:$YM$259,0))</f>
        <v>0.31000000000000005</v>
      </c>
      <c r="H13" s="40">
        <f>INDEX('Aceite de Oliva'!$A$259:$YM$285,MATCH($B13,'Aceite de Oliva'!$A$259:$A$285,0),MATCH(H$5,'Aceite de Oliva'!$A$259:$YM$259,0))</f>
        <v>0.47</v>
      </c>
      <c r="I13" s="40">
        <f>INDEX('Aceite de Oliva'!$A$259:$YM$285,MATCH($B13,'Aceite de Oliva'!$A$259:$A$285,0),MATCH(I$5,'Aceite de Oliva'!$A$259:$YM$259,0))</f>
        <v>0.19</v>
      </c>
      <c r="J13" s="40">
        <f>INDEX('Aceite de Oliva'!$A$259:$YM$285,MATCH($B13,'Aceite de Oliva'!$A$259:$A$285,0),MATCH(J$5,'Aceite de Oliva'!$A$259:$YM$259,0))</f>
        <v>7.0000000000000007E-2</v>
      </c>
      <c r="K13" s="40">
        <f>INDEX('Aceite de Oliva'!$A$259:$YM$285,MATCH($B13,'Aceite de Oliva'!$A$259:$A$285,0),MATCH(K$5,'Aceite de Oliva'!$A$259:$YM$259,0))</f>
        <v>0.03</v>
      </c>
      <c r="L13" s="40">
        <f>INDEX('Aceite de Oliva'!$A$259:$YM$285,MATCH($B13,'Aceite de Oliva'!$A$259:$A$285,0),MATCH(L$5,'Aceite de Oliva'!$A$259:$YM$259,0))</f>
        <v>0.21</v>
      </c>
      <c r="M13" s="40">
        <f>INDEX('Aceite de Oliva'!$A$259:$YM$285,MATCH($B13,'Aceite de Oliva'!$A$259:$A$285,0),MATCH(M$5,'Aceite de Oliva'!$A$259:$YM$259,0))</f>
        <v>0.16</v>
      </c>
      <c r="N13" s="40">
        <f>INDEX('Aceite de Oliva'!$A$259:$YM$285,MATCH($B13,'Aceite de Oliva'!$A$259:$A$285,0),MATCH(N$5,'Aceite de Oliva'!$A$259:$YM$259,0))</f>
        <v>0.90999999999999992</v>
      </c>
      <c r="O13" s="40">
        <f>INDEX('Aceite de Oliva'!$A$259:$YM$285,MATCH($B13,'Aceite de Oliva'!$A$259:$A$285,0),MATCH(O$5,'Aceite de Oliva'!$A$259:$YM$259,0))</f>
        <v>0.64</v>
      </c>
      <c r="P13" s="40">
        <f>INDEX('Aceite de Oliva'!$A$259:$YM$285,MATCH($B13,'Aceite de Oliva'!$A$259:$A$285,0),MATCH(P$5,'Aceite de Oliva'!$A$259:$YM$259,0))</f>
        <v>4.1499999999999995</v>
      </c>
    </row>
    <row r="14" spans="1:17" x14ac:dyDescent="0.3">
      <c r="A14" s="6"/>
      <c r="B14" s="16">
        <f t="shared" si="1"/>
        <v>2.6</v>
      </c>
      <c r="C14" s="17">
        <f t="shared" si="2"/>
        <v>2.7</v>
      </c>
      <c r="E14" s="40">
        <f>INDEX('Aceite de Oliva'!$A$259:$YM$285,MATCH($B14,'Aceite de Oliva'!$A$259:$A$285,0),MATCH(E$5,'Aceite de Oliva'!$A$259:$YM$259,0))</f>
        <v>0.11000000000000001</v>
      </c>
      <c r="F14" s="40">
        <f>INDEX('Aceite de Oliva'!$A$259:$YM$285,MATCH($B14,'Aceite de Oliva'!$A$259:$A$285,0),MATCH(F$5,'Aceite de Oliva'!$A$259:$YM$259,0))</f>
        <v>0.48</v>
      </c>
      <c r="G14" s="40">
        <f>INDEX('Aceite de Oliva'!$A$259:$YM$285,MATCH($B14,'Aceite de Oliva'!$A$259:$A$285,0),MATCH(G$5,'Aceite de Oliva'!$A$259:$YM$259,0))</f>
        <v>0.15</v>
      </c>
      <c r="H14" s="40">
        <f>INDEX('Aceite de Oliva'!$A$259:$YM$285,MATCH($B14,'Aceite de Oliva'!$A$259:$A$285,0),MATCH(H$5,'Aceite de Oliva'!$A$259:$YM$259,0))</f>
        <v>0.58000000000000007</v>
      </c>
      <c r="I14" s="40">
        <f>INDEX('Aceite de Oliva'!$A$259:$YM$285,MATCH($B14,'Aceite de Oliva'!$A$259:$A$285,0),MATCH(I$5,'Aceite de Oliva'!$A$259:$YM$259,0))</f>
        <v>0.3</v>
      </c>
      <c r="J14" s="40">
        <f>INDEX('Aceite de Oliva'!$A$259:$YM$285,MATCH($B14,'Aceite de Oliva'!$A$259:$A$285,0),MATCH(J$5,'Aceite de Oliva'!$A$259:$YM$259,0))</f>
        <v>0.28000000000000003</v>
      </c>
      <c r="K14" s="40">
        <f>INDEX('Aceite de Oliva'!$A$259:$YM$285,MATCH($B14,'Aceite de Oliva'!$A$259:$A$285,0),MATCH(K$5,'Aceite de Oliva'!$A$259:$YM$259,0))</f>
        <v>0.4</v>
      </c>
      <c r="L14" s="40">
        <f>INDEX('Aceite de Oliva'!$A$259:$YM$285,MATCH($B14,'Aceite de Oliva'!$A$259:$A$285,0),MATCH(L$5,'Aceite de Oliva'!$A$259:$YM$259,0))</f>
        <v>0.59</v>
      </c>
      <c r="M14" s="40">
        <f>INDEX('Aceite de Oliva'!$A$259:$YM$285,MATCH($B14,'Aceite de Oliva'!$A$259:$A$285,0),MATCH(M$5,'Aceite de Oliva'!$A$259:$YM$259,0))</f>
        <v>0.65</v>
      </c>
      <c r="N14" s="40">
        <f>INDEX('Aceite de Oliva'!$A$259:$YM$285,MATCH($B14,'Aceite de Oliva'!$A$259:$A$285,0),MATCH(N$5,'Aceite de Oliva'!$A$259:$YM$259,0))</f>
        <v>1.58</v>
      </c>
      <c r="O14" s="40">
        <f>INDEX('Aceite de Oliva'!$A$259:$YM$285,MATCH($B14,'Aceite de Oliva'!$A$259:$A$285,0),MATCH(O$5,'Aceite de Oliva'!$A$259:$YM$259,0))</f>
        <v>3.54</v>
      </c>
      <c r="P14" s="40">
        <f>INDEX('Aceite de Oliva'!$A$259:$YM$285,MATCH($B14,'Aceite de Oliva'!$A$259:$A$285,0),MATCH(P$5,'Aceite de Oliva'!$A$259:$YM$259,0))</f>
        <v>3.22</v>
      </c>
    </row>
    <row r="15" spans="1:17" x14ac:dyDescent="0.3">
      <c r="A15" s="6"/>
      <c r="B15" s="16">
        <f t="shared" si="1"/>
        <v>2.7</v>
      </c>
      <c r="C15" s="17">
        <f t="shared" si="2"/>
        <v>2.8000000000000003</v>
      </c>
      <c r="E15" s="40">
        <f>INDEX('Aceite de Oliva'!$A$259:$YM$285,MATCH($B15,'Aceite de Oliva'!$A$259:$A$285,0),MATCH(E$5,'Aceite de Oliva'!$A$259:$YM$259,0))</f>
        <v>0.08</v>
      </c>
      <c r="F15" s="40">
        <f>INDEX('Aceite de Oliva'!$A$259:$YM$285,MATCH($B15,'Aceite de Oliva'!$A$259:$A$285,0),MATCH(F$5,'Aceite de Oliva'!$A$259:$YM$259,0))</f>
        <v>0.05</v>
      </c>
      <c r="G15" s="40">
        <f>INDEX('Aceite de Oliva'!$A$259:$YM$285,MATCH($B15,'Aceite de Oliva'!$A$259:$A$285,0),MATCH(G$5,'Aceite de Oliva'!$A$259:$YM$259,0))</f>
        <v>7.0000000000000007E-2</v>
      </c>
      <c r="H15" s="40">
        <f>INDEX('Aceite de Oliva'!$A$259:$YM$285,MATCH($B15,'Aceite de Oliva'!$A$259:$A$285,0),MATCH(H$5,'Aceite de Oliva'!$A$259:$YM$259,0))</f>
        <v>0.1</v>
      </c>
      <c r="I15" s="40">
        <f>INDEX('Aceite de Oliva'!$A$259:$YM$285,MATCH($B15,'Aceite de Oliva'!$A$259:$A$285,0),MATCH(I$5,'Aceite de Oliva'!$A$259:$YM$259,0))</f>
        <v>0.36000000000000004</v>
      </c>
      <c r="J15" s="40">
        <f>INDEX('Aceite de Oliva'!$A$259:$YM$285,MATCH($B15,'Aceite de Oliva'!$A$259:$A$285,0),MATCH(J$5,'Aceite de Oliva'!$A$259:$YM$259,0))</f>
        <v>0.27</v>
      </c>
      <c r="K15" s="40">
        <f>INDEX('Aceite de Oliva'!$A$259:$YM$285,MATCH($B15,'Aceite de Oliva'!$A$259:$A$285,0),MATCH(K$5,'Aceite de Oliva'!$A$259:$YM$259,0))</f>
        <v>7.0000000000000007E-2</v>
      </c>
      <c r="L15" s="40">
        <f>INDEX('Aceite de Oliva'!$A$259:$YM$285,MATCH($B15,'Aceite de Oliva'!$A$259:$A$285,0),MATCH(L$5,'Aceite de Oliva'!$A$259:$YM$259,0))</f>
        <v>1.4500000000000002</v>
      </c>
      <c r="M15" s="40">
        <f>INDEX('Aceite de Oliva'!$A$259:$YM$285,MATCH($B15,'Aceite de Oliva'!$A$259:$A$285,0),MATCH(M$5,'Aceite de Oliva'!$A$259:$YM$259,0))</f>
        <v>0.36</v>
      </c>
      <c r="N15" s="40">
        <f>INDEX('Aceite de Oliva'!$A$259:$YM$285,MATCH($B15,'Aceite de Oliva'!$A$259:$A$285,0),MATCH(N$5,'Aceite de Oliva'!$A$259:$YM$259,0))</f>
        <v>0.11</v>
      </c>
      <c r="O15" s="40">
        <f>INDEX('Aceite de Oliva'!$A$259:$YM$285,MATCH($B15,'Aceite de Oliva'!$A$259:$A$285,0),MATCH(O$5,'Aceite de Oliva'!$A$259:$YM$259,0))</f>
        <v>2.16</v>
      </c>
      <c r="P15" s="40">
        <f>INDEX('Aceite de Oliva'!$A$259:$YM$285,MATCH($B15,'Aceite de Oliva'!$A$259:$A$285,0),MATCH(P$5,'Aceite de Oliva'!$A$259:$YM$259,0))</f>
        <v>2.67</v>
      </c>
    </row>
    <row r="16" spans="1:17" x14ac:dyDescent="0.3">
      <c r="A16" s="6"/>
      <c r="B16" s="16">
        <f t="shared" si="1"/>
        <v>2.8000000000000003</v>
      </c>
      <c r="C16" s="17">
        <f t="shared" si="2"/>
        <v>2.9000000000000004</v>
      </c>
      <c r="E16" s="40">
        <f>INDEX('Aceite de Oliva'!$A$259:$YM$285,MATCH($B16,'Aceite de Oliva'!$A$259:$A$285,0),MATCH(E$5,'Aceite de Oliva'!$A$259:$YM$259,0))</f>
        <v>0.44999999999999996</v>
      </c>
      <c r="F16" s="40">
        <f>INDEX('Aceite de Oliva'!$A$259:$YM$285,MATCH($B16,'Aceite de Oliva'!$A$259:$A$285,0),MATCH(F$5,'Aceite de Oliva'!$A$259:$YM$259,0))</f>
        <v>0.14000000000000001</v>
      </c>
      <c r="G16" s="40">
        <f>INDEX('Aceite de Oliva'!$A$259:$YM$285,MATCH($B16,'Aceite de Oliva'!$A$259:$A$285,0),MATCH(G$5,'Aceite de Oliva'!$A$259:$YM$259,0))</f>
        <v>0</v>
      </c>
      <c r="H16" s="40">
        <f>INDEX('Aceite de Oliva'!$A$259:$YM$285,MATCH($B16,'Aceite de Oliva'!$A$259:$A$285,0),MATCH(H$5,'Aceite de Oliva'!$A$259:$YM$259,0))</f>
        <v>0.35</v>
      </c>
      <c r="I16" s="40">
        <f>INDEX('Aceite de Oliva'!$A$259:$YM$285,MATCH($B16,'Aceite de Oliva'!$A$259:$A$285,0),MATCH(I$5,'Aceite de Oliva'!$A$259:$YM$259,0))</f>
        <v>0.05</v>
      </c>
      <c r="J16" s="40">
        <f>INDEX('Aceite de Oliva'!$A$259:$YM$285,MATCH($B16,'Aceite de Oliva'!$A$259:$A$285,0),MATCH(J$5,'Aceite de Oliva'!$A$259:$YM$259,0))</f>
        <v>0</v>
      </c>
      <c r="K16" s="40">
        <f>INDEX('Aceite de Oliva'!$A$259:$YM$285,MATCH($B16,'Aceite de Oliva'!$A$259:$A$285,0),MATCH(K$5,'Aceite de Oliva'!$A$259:$YM$259,0))</f>
        <v>0.04</v>
      </c>
      <c r="L16" s="40">
        <f>INDEX('Aceite de Oliva'!$A$259:$YM$285,MATCH($B16,'Aceite de Oliva'!$A$259:$A$285,0),MATCH(L$5,'Aceite de Oliva'!$A$259:$YM$259,0))</f>
        <v>0.32999999999999996</v>
      </c>
      <c r="M16" s="40">
        <f>INDEX('Aceite de Oliva'!$A$259:$YM$285,MATCH($B16,'Aceite de Oliva'!$A$259:$A$285,0),MATCH(M$5,'Aceite de Oliva'!$A$259:$YM$259,0))</f>
        <v>1.6199999999999999</v>
      </c>
      <c r="N16" s="40">
        <f>INDEX('Aceite de Oliva'!$A$259:$YM$285,MATCH($B16,'Aceite de Oliva'!$A$259:$A$285,0),MATCH(N$5,'Aceite de Oliva'!$A$259:$YM$259,0))</f>
        <v>0.54</v>
      </c>
      <c r="O16" s="40">
        <f>INDEX('Aceite de Oliva'!$A$259:$YM$285,MATCH($B16,'Aceite de Oliva'!$A$259:$A$285,0),MATCH(O$5,'Aceite de Oliva'!$A$259:$YM$259,0))</f>
        <v>0.83000000000000007</v>
      </c>
      <c r="P16" s="40">
        <f>INDEX('Aceite de Oliva'!$A$259:$YM$285,MATCH($B16,'Aceite de Oliva'!$A$259:$A$285,0),MATCH(P$5,'Aceite de Oliva'!$A$259:$YM$259,0))</f>
        <v>4.49</v>
      </c>
    </row>
    <row r="17" spans="1:16" x14ac:dyDescent="0.3">
      <c r="A17" s="6"/>
      <c r="B17" s="16">
        <f t="shared" si="1"/>
        <v>2.9000000000000004</v>
      </c>
      <c r="C17" s="17">
        <f t="shared" si="2"/>
        <v>3.0000000000000004</v>
      </c>
      <c r="E17" s="40">
        <f>INDEX('Aceite de Oliva'!$A$259:$YM$285,MATCH($B17,'Aceite de Oliva'!$A$259:$A$285,0),MATCH(E$5,'Aceite de Oliva'!$A$259:$YM$259,0))</f>
        <v>0.24</v>
      </c>
      <c r="F17" s="40">
        <f>INDEX('Aceite de Oliva'!$A$259:$YM$285,MATCH($B17,'Aceite de Oliva'!$A$259:$A$285,0),MATCH(F$5,'Aceite de Oliva'!$A$259:$YM$259,0))</f>
        <v>0.16</v>
      </c>
      <c r="G17" s="40">
        <f>INDEX('Aceite de Oliva'!$A$259:$YM$285,MATCH($B17,'Aceite de Oliva'!$A$259:$A$285,0),MATCH(G$5,'Aceite de Oliva'!$A$259:$YM$259,0))</f>
        <v>0.34</v>
      </c>
      <c r="H17" s="40">
        <f>INDEX('Aceite de Oliva'!$A$259:$YM$285,MATCH($B17,'Aceite de Oliva'!$A$259:$A$285,0),MATCH(H$5,'Aceite de Oliva'!$A$259:$YM$259,0))</f>
        <v>0.55000000000000004</v>
      </c>
      <c r="I17" s="40">
        <f>INDEX('Aceite de Oliva'!$A$259:$YM$285,MATCH($B17,'Aceite de Oliva'!$A$259:$A$285,0),MATCH(I$5,'Aceite de Oliva'!$A$259:$YM$259,0))</f>
        <v>9.0000000000000011E-2</v>
      </c>
      <c r="J17" s="40">
        <f>INDEX('Aceite de Oliva'!$A$259:$YM$285,MATCH($B17,'Aceite de Oliva'!$A$259:$A$285,0),MATCH(J$5,'Aceite de Oliva'!$A$259:$YM$259,0))</f>
        <v>0.28000000000000003</v>
      </c>
      <c r="K17" s="40">
        <f>INDEX('Aceite de Oliva'!$A$259:$YM$285,MATCH($B17,'Aceite de Oliva'!$A$259:$A$285,0),MATCH(K$5,'Aceite de Oliva'!$A$259:$YM$259,0))</f>
        <v>4.07</v>
      </c>
      <c r="L17" s="40">
        <f>INDEX('Aceite de Oliva'!$A$259:$YM$285,MATCH($B17,'Aceite de Oliva'!$A$259:$A$285,0),MATCH(L$5,'Aceite de Oliva'!$A$259:$YM$259,0))</f>
        <v>5.51</v>
      </c>
      <c r="M17" s="40">
        <f>INDEX('Aceite de Oliva'!$A$259:$YM$285,MATCH($B17,'Aceite de Oliva'!$A$259:$A$285,0),MATCH(M$5,'Aceite de Oliva'!$A$259:$YM$259,0))</f>
        <v>8.52</v>
      </c>
      <c r="N17" s="40">
        <f>INDEX('Aceite de Oliva'!$A$259:$YM$285,MATCH($B17,'Aceite de Oliva'!$A$259:$A$285,0),MATCH(N$5,'Aceite de Oliva'!$A$259:$YM$259,0))</f>
        <v>8.14</v>
      </c>
      <c r="O17" s="40">
        <f>INDEX('Aceite de Oliva'!$A$259:$YM$285,MATCH($B17,'Aceite de Oliva'!$A$259:$A$285,0),MATCH(O$5,'Aceite de Oliva'!$A$259:$YM$259,0))</f>
        <v>12.909999999999998</v>
      </c>
      <c r="P17" s="40">
        <f>INDEX('Aceite de Oliva'!$A$259:$YM$285,MATCH($B17,'Aceite de Oliva'!$A$259:$A$285,0),MATCH(P$5,'Aceite de Oliva'!$A$259:$YM$259,0))</f>
        <v>24.96</v>
      </c>
    </row>
    <row r="18" spans="1:16" x14ac:dyDescent="0.3">
      <c r="B18" s="16">
        <f t="shared" si="1"/>
        <v>3.0000000000000004</v>
      </c>
      <c r="C18" s="17">
        <f t="shared" si="2"/>
        <v>3.1000000000000005</v>
      </c>
      <c r="E18" s="40">
        <f>INDEX('Aceite de Oliva'!$A$259:$YM$285,MATCH($B18,'Aceite de Oliva'!$A$259:$A$285,0),MATCH(E$5,'Aceite de Oliva'!$A$259:$YM$259,0))</f>
        <v>0.32</v>
      </c>
      <c r="F18" s="40">
        <f>INDEX('Aceite de Oliva'!$A$259:$YM$285,MATCH($B18,'Aceite de Oliva'!$A$259:$A$285,0),MATCH(F$5,'Aceite de Oliva'!$A$259:$YM$259,0))</f>
        <v>0.3</v>
      </c>
      <c r="G18" s="40">
        <f>INDEX('Aceite de Oliva'!$A$259:$YM$285,MATCH($B18,'Aceite de Oliva'!$A$259:$A$285,0),MATCH(G$5,'Aceite de Oliva'!$A$259:$YM$259,0))</f>
        <v>7.82</v>
      </c>
      <c r="H18" s="40">
        <f>INDEX('Aceite de Oliva'!$A$259:$YM$285,MATCH($B18,'Aceite de Oliva'!$A$259:$A$285,0),MATCH(H$5,'Aceite de Oliva'!$A$259:$YM$259,0))</f>
        <v>0.33</v>
      </c>
      <c r="I18" s="40">
        <f>INDEX('Aceite de Oliva'!$A$259:$YM$285,MATCH($B18,'Aceite de Oliva'!$A$259:$A$285,0),MATCH(I$5,'Aceite de Oliva'!$A$259:$YM$259,0))</f>
        <v>0.13</v>
      </c>
      <c r="J18" s="40">
        <f>INDEX('Aceite de Oliva'!$A$259:$YM$285,MATCH($B18,'Aceite de Oliva'!$A$259:$A$285,0),MATCH(J$5,'Aceite de Oliva'!$A$259:$YM$259,0))</f>
        <v>0.23</v>
      </c>
      <c r="K18" s="40">
        <f>INDEX('Aceite de Oliva'!$A$259:$YM$285,MATCH($B18,'Aceite de Oliva'!$A$259:$A$285,0),MATCH(K$5,'Aceite de Oliva'!$A$259:$YM$259,0))</f>
        <v>0.44</v>
      </c>
      <c r="L18" s="40">
        <f>INDEX('Aceite de Oliva'!$A$259:$YM$285,MATCH($B18,'Aceite de Oliva'!$A$259:$A$285,0),MATCH(L$5,'Aceite de Oliva'!$A$259:$YM$259,0))</f>
        <v>0.73</v>
      </c>
      <c r="M18" s="40">
        <f>INDEX('Aceite de Oliva'!$A$259:$YM$285,MATCH($B18,'Aceite de Oliva'!$A$259:$A$285,0),MATCH(M$5,'Aceite de Oliva'!$A$259:$YM$259,0))</f>
        <v>1.49</v>
      </c>
      <c r="N18" s="40">
        <f>INDEX('Aceite de Oliva'!$A$259:$YM$285,MATCH($B18,'Aceite de Oliva'!$A$259:$A$285,0),MATCH(N$5,'Aceite de Oliva'!$A$259:$YM$259,0))</f>
        <v>2.42</v>
      </c>
      <c r="O18" s="40">
        <f>INDEX('Aceite de Oliva'!$A$259:$YM$285,MATCH($B18,'Aceite de Oliva'!$A$259:$A$285,0),MATCH(O$5,'Aceite de Oliva'!$A$259:$YM$259,0))</f>
        <v>2.11</v>
      </c>
      <c r="P18" s="40">
        <f>INDEX('Aceite de Oliva'!$A$259:$YM$285,MATCH($B18,'Aceite de Oliva'!$A$259:$A$285,0),MATCH(P$5,'Aceite de Oliva'!$A$259:$YM$259,0))</f>
        <v>3.21</v>
      </c>
    </row>
    <row r="19" spans="1:16" x14ac:dyDescent="0.3">
      <c r="B19" s="16">
        <f t="shared" si="1"/>
        <v>3.1000000000000005</v>
      </c>
      <c r="C19" s="17">
        <f t="shared" si="2"/>
        <v>3.2000000000000006</v>
      </c>
      <c r="E19" s="40">
        <f>INDEX('Aceite de Oliva'!$A$259:$YM$285,MATCH($B19,'Aceite de Oliva'!$A$259:$A$285,0),MATCH(E$5,'Aceite de Oliva'!$A$259:$YM$259,0))</f>
        <v>0.52</v>
      </c>
      <c r="F19" s="40">
        <f>INDEX('Aceite de Oliva'!$A$259:$YM$285,MATCH($B19,'Aceite de Oliva'!$A$259:$A$285,0),MATCH(F$5,'Aceite de Oliva'!$A$259:$YM$259,0))</f>
        <v>0</v>
      </c>
      <c r="G19" s="40">
        <f>INDEX('Aceite de Oliva'!$A$259:$YM$285,MATCH($B19,'Aceite de Oliva'!$A$259:$A$285,0),MATCH(G$5,'Aceite de Oliva'!$A$259:$YM$259,0))</f>
        <v>7.0000000000000007E-2</v>
      </c>
      <c r="H19" s="40">
        <f>INDEX('Aceite de Oliva'!$A$259:$YM$285,MATCH($B19,'Aceite de Oliva'!$A$259:$A$285,0),MATCH(H$5,'Aceite de Oliva'!$A$259:$YM$259,0))</f>
        <v>0</v>
      </c>
      <c r="I19" s="40">
        <f>INDEX('Aceite de Oliva'!$A$259:$YM$285,MATCH($B19,'Aceite de Oliva'!$A$259:$A$285,0),MATCH(I$5,'Aceite de Oliva'!$A$259:$YM$259,0))</f>
        <v>0.08</v>
      </c>
      <c r="J19" s="40">
        <f>INDEX('Aceite de Oliva'!$A$259:$YM$285,MATCH($B19,'Aceite de Oliva'!$A$259:$A$285,0),MATCH(J$5,'Aceite de Oliva'!$A$259:$YM$259,0))</f>
        <v>1.85</v>
      </c>
      <c r="K19" s="40">
        <f>INDEX('Aceite de Oliva'!$A$259:$YM$285,MATCH($B19,'Aceite de Oliva'!$A$259:$A$285,0),MATCH(K$5,'Aceite de Oliva'!$A$259:$YM$259,0))</f>
        <v>2.16</v>
      </c>
      <c r="L19" s="40">
        <f>INDEX('Aceite de Oliva'!$A$259:$YM$285,MATCH($B19,'Aceite de Oliva'!$A$259:$A$285,0),MATCH(L$5,'Aceite de Oliva'!$A$259:$YM$259,0))</f>
        <v>2.71</v>
      </c>
      <c r="M19" s="40">
        <f>INDEX('Aceite de Oliva'!$A$259:$YM$285,MATCH($B19,'Aceite de Oliva'!$A$259:$A$285,0),MATCH(M$5,'Aceite de Oliva'!$A$259:$YM$259,0))</f>
        <v>1.67</v>
      </c>
      <c r="N19" s="40">
        <f>INDEX('Aceite de Oliva'!$A$259:$YM$285,MATCH($B19,'Aceite de Oliva'!$A$259:$A$285,0),MATCH(N$5,'Aceite de Oliva'!$A$259:$YM$259,0))</f>
        <v>3.78</v>
      </c>
      <c r="O19" s="40">
        <f>INDEX('Aceite de Oliva'!$A$259:$YM$285,MATCH($B19,'Aceite de Oliva'!$A$259:$A$285,0),MATCH(O$5,'Aceite de Oliva'!$A$259:$YM$259,0))</f>
        <v>7.66</v>
      </c>
      <c r="P19" s="40">
        <f>INDEX('Aceite de Oliva'!$A$259:$YM$285,MATCH($B19,'Aceite de Oliva'!$A$259:$A$285,0),MATCH(P$5,'Aceite de Oliva'!$A$259:$YM$259,0))</f>
        <v>2.71</v>
      </c>
    </row>
    <row r="20" spans="1:16" x14ac:dyDescent="0.3">
      <c r="B20" s="16">
        <f t="shared" si="1"/>
        <v>3.2000000000000006</v>
      </c>
      <c r="C20" s="17">
        <f t="shared" si="2"/>
        <v>3.3000000000000007</v>
      </c>
      <c r="E20" s="40">
        <f>INDEX('Aceite de Oliva'!$A$259:$YM$285,MATCH($B20,'Aceite de Oliva'!$A$259:$A$285,0),MATCH(E$5,'Aceite de Oliva'!$A$259:$YM$259,0))</f>
        <v>0.75</v>
      </c>
      <c r="F20" s="40">
        <f>INDEX('Aceite de Oliva'!$A$259:$YM$285,MATCH($B20,'Aceite de Oliva'!$A$259:$A$285,0),MATCH(F$5,'Aceite de Oliva'!$A$259:$YM$259,0))</f>
        <v>0.28000000000000003</v>
      </c>
      <c r="G20" s="40">
        <f>INDEX('Aceite de Oliva'!$A$259:$YM$285,MATCH($B20,'Aceite de Oliva'!$A$259:$A$285,0),MATCH(G$5,'Aceite de Oliva'!$A$259:$YM$259,0))</f>
        <v>0.42</v>
      </c>
      <c r="H20" s="40">
        <f>INDEX('Aceite de Oliva'!$A$259:$YM$285,MATCH($B20,'Aceite de Oliva'!$A$259:$A$285,0),MATCH(H$5,'Aceite de Oliva'!$A$259:$YM$259,0))</f>
        <v>0.49</v>
      </c>
      <c r="I20" s="40">
        <f>INDEX('Aceite de Oliva'!$A$259:$YM$285,MATCH($B20,'Aceite de Oliva'!$A$259:$A$285,0),MATCH(I$5,'Aceite de Oliva'!$A$259:$YM$259,0))</f>
        <v>0.19</v>
      </c>
      <c r="J20" s="40">
        <f>INDEX('Aceite de Oliva'!$A$259:$YM$285,MATCH($B20,'Aceite de Oliva'!$A$259:$A$285,0),MATCH(J$5,'Aceite de Oliva'!$A$259:$YM$259,0))</f>
        <v>0.44999999999999996</v>
      </c>
      <c r="K20" s="40">
        <f>INDEX('Aceite de Oliva'!$A$259:$YM$285,MATCH($B20,'Aceite de Oliva'!$A$259:$A$285,0),MATCH(K$5,'Aceite de Oliva'!$A$259:$YM$259,0))</f>
        <v>1.3399999999999999</v>
      </c>
      <c r="L20" s="40">
        <f>INDEX('Aceite de Oliva'!$A$259:$YM$285,MATCH($B20,'Aceite de Oliva'!$A$259:$A$285,0),MATCH(L$5,'Aceite de Oliva'!$A$259:$YM$259,0))</f>
        <v>1.99</v>
      </c>
      <c r="M20" s="40">
        <f>INDEX('Aceite de Oliva'!$A$259:$YM$285,MATCH($B20,'Aceite de Oliva'!$A$259:$A$285,0),MATCH(M$5,'Aceite de Oliva'!$A$259:$YM$259,0))</f>
        <v>2.7</v>
      </c>
      <c r="N20" s="40">
        <f>INDEX('Aceite de Oliva'!$A$259:$YM$285,MATCH($B20,'Aceite de Oliva'!$A$259:$A$285,0),MATCH(N$5,'Aceite de Oliva'!$A$259:$YM$259,0))</f>
        <v>1.6300000000000001</v>
      </c>
      <c r="O20" s="40">
        <f>INDEX('Aceite de Oliva'!$A$259:$YM$285,MATCH($B20,'Aceite de Oliva'!$A$259:$A$285,0),MATCH(O$5,'Aceite de Oliva'!$A$259:$YM$259,0))</f>
        <v>1.6</v>
      </c>
      <c r="P20" s="40">
        <f>INDEX('Aceite de Oliva'!$A$259:$YM$285,MATCH($B20,'Aceite de Oliva'!$A$259:$A$285,0),MATCH(P$5,'Aceite de Oliva'!$A$259:$YM$259,0))</f>
        <v>14.09</v>
      </c>
    </row>
    <row r="21" spans="1:16" x14ac:dyDescent="0.3">
      <c r="B21" s="16">
        <f t="shared" si="1"/>
        <v>3.3000000000000007</v>
      </c>
      <c r="C21" s="17">
        <f t="shared" si="2"/>
        <v>3.4000000000000008</v>
      </c>
      <c r="E21" s="40">
        <f>INDEX('Aceite de Oliva'!$A$259:$YM$285,MATCH($B21,'Aceite de Oliva'!$A$259:$A$285,0),MATCH(E$5,'Aceite de Oliva'!$A$259:$YM$259,0))</f>
        <v>1.76</v>
      </c>
      <c r="F21" s="40">
        <f>INDEX('Aceite de Oliva'!$A$259:$YM$285,MATCH($B21,'Aceite de Oliva'!$A$259:$A$285,0),MATCH(F$5,'Aceite de Oliva'!$A$259:$YM$259,0))</f>
        <v>1.74</v>
      </c>
      <c r="G21" s="40">
        <f>INDEX('Aceite de Oliva'!$A$259:$YM$285,MATCH($B21,'Aceite de Oliva'!$A$259:$A$285,0),MATCH(G$5,'Aceite de Oliva'!$A$259:$YM$259,0))</f>
        <v>1.88</v>
      </c>
      <c r="H21" s="40">
        <f>INDEX('Aceite de Oliva'!$A$259:$YM$285,MATCH($B21,'Aceite de Oliva'!$A$259:$A$285,0),MATCH(H$5,'Aceite de Oliva'!$A$259:$YM$259,0))</f>
        <v>1.88</v>
      </c>
      <c r="I21" s="40">
        <f>INDEX('Aceite de Oliva'!$A$259:$YM$285,MATCH($B21,'Aceite de Oliva'!$A$259:$A$285,0),MATCH(I$5,'Aceite de Oliva'!$A$259:$YM$259,0))</f>
        <v>2.21</v>
      </c>
      <c r="J21" s="40">
        <f>INDEX('Aceite de Oliva'!$A$259:$YM$285,MATCH($B21,'Aceite de Oliva'!$A$259:$A$285,0),MATCH(J$5,'Aceite de Oliva'!$A$259:$YM$259,0))</f>
        <v>2.09</v>
      </c>
      <c r="K21" s="40">
        <f>INDEX('Aceite de Oliva'!$A$259:$YM$285,MATCH($B21,'Aceite de Oliva'!$A$259:$A$285,0),MATCH(K$5,'Aceite de Oliva'!$A$259:$YM$259,0))</f>
        <v>7.5600000000000005</v>
      </c>
      <c r="L21" s="40">
        <f>INDEX('Aceite de Oliva'!$A$259:$YM$285,MATCH($B21,'Aceite de Oliva'!$A$259:$A$285,0),MATCH(L$5,'Aceite de Oliva'!$A$259:$YM$259,0))</f>
        <v>5.48</v>
      </c>
      <c r="M21" s="40">
        <f>INDEX('Aceite de Oliva'!$A$259:$YM$285,MATCH($B21,'Aceite de Oliva'!$A$259:$A$285,0),MATCH(M$5,'Aceite de Oliva'!$A$259:$YM$259,0))</f>
        <v>5.26</v>
      </c>
      <c r="N21" s="40">
        <f>INDEX('Aceite de Oliva'!$A$259:$YM$285,MATCH($B21,'Aceite de Oliva'!$A$259:$A$285,0),MATCH(N$5,'Aceite de Oliva'!$A$259:$YM$259,0))</f>
        <v>2.75</v>
      </c>
      <c r="O21" s="40">
        <f>INDEX('Aceite de Oliva'!$A$259:$YM$285,MATCH($B21,'Aceite de Oliva'!$A$259:$A$285,0),MATCH(O$5,'Aceite de Oliva'!$A$259:$YM$259,0))</f>
        <v>2.83</v>
      </c>
      <c r="P21" s="40">
        <f>INDEX('Aceite de Oliva'!$A$259:$YM$285,MATCH($B21,'Aceite de Oliva'!$A$259:$A$285,0),MATCH(P$5,'Aceite de Oliva'!$A$259:$YM$259,0))</f>
        <v>2.42</v>
      </c>
    </row>
    <row r="22" spans="1:16" x14ac:dyDescent="0.3">
      <c r="B22" s="16">
        <f t="shared" si="1"/>
        <v>3.4000000000000008</v>
      </c>
      <c r="C22" s="17">
        <f t="shared" si="2"/>
        <v>3.5000000000000009</v>
      </c>
      <c r="E22" s="40">
        <f>INDEX('Aceite de Oliva'!$A$259:$YM$285,MATCH($B22,'Aceite de Oliva'!$A$259:$A$285,0),MATCH(E$5,'Aceite de Oliva'!$A$259:$YM$259,0))</f>
        <v>0.03</v>
      </c>
      <c r="F22" s="40">
        <f>INDEX('Aceite de Oliva'!$A$259:$YM$285,MATCH($B22,'Aceite de Oliva'!$A$259:$A$285,0),MATCH(F$5,'Aceite de Oliva'!$A$259:$YM$259,0))</f>
        <v>0.39</v>
      </c>
      <c r="G22" s="40">
        <f>INDEX('Aceite de Oliva'!$A$259:$YM$285,MATCH($B22,'Aceite de Oliva'!$A$259:$A$285,0),MATCH(G$5,'Aceite de Oliva'!$A$259:$YM$259,0))</f>
        <v>0.73</v>
      </c>
      <c r="H22" s="40">
        <f>INDEX('Aceite de Oliva'!$A$259:$YM$285,MATCH($B22,'Aceite de Oliva'!$A$259:$A$285,0),MATCH(H$5,'Aceite de Oliva'!$A$259:$YM$259,0))</f>
        <v>0.54</v>
      </c>
      <c r="I22" s="40">
        <f>INDEX('Aceite de Oliva'!$A$259:$YM$285,MATCH($B22,'Aceite de Oliva'!$A$259:$A$285,0),MATCH(I$5,'Aceite de Oliva'!$A$259:$YM$259,0))</f>
        <v>0.82000000000000006</v>
      </c>
      <c r="J22" s="40">
        <f>INDEX('Aceite de Oliva'!$A$259:$YM$285,MATCH($B22,'Aceite de Oliva'!$A$259:$A$285,0),MATCH(J$5,'Aceite de Oliva'!$A$259:$YM$259,0))</f>
        <v>0.79</v>
      </c>
      <c r="K22" s="40">
        <f>INDEX('Aceite de Oliva'!$A$259:$YM$285,MATCH($B22,'Aceite de Oliva'!$A$259:$A$285,0),MATCH(K$5,'Aceite de Oliva'!$A$259:$YM$259,0))</f>
        <v>11.91</v>
      </c>
      <c r="L22" s="40">
        <f>INDEX('Aceite de Oliva'!$A$259:$YM$285,MATCH($B22,'Aceite de Oliva'!$A$259:$A$285,0),MATCH(L$5,'Aceite de Oliva'!$A$259:$YM$259,0))</f>
        <v>19.400000000000002</v>
      </c>
      <c r="M22" s="40">
        <f>INDEX('Aceite de Oliva'!$A$259:$YM$285,MATCH($B22,'Aceite de Oliva'!$A$259:$A$285,0),MATCH(M$5,'Aceite de Oliva'!$A$259:$YM$259,0))</f>
        <v>7.52</v>
      </c>
      <c r="N22" s="40">
        <f>INDEX('Aceite de Oliva'!$A$259:$YM$285,MATCH($B22,'Aceite de Oliva'!$A$259:$A$285,0),MATCH(N$5,'Aceite de Oliva'!$A$259:$YM$259,0))</f>
        <v>9.5</v>
      </c>
      <c r="O22" s="40">
        <f>INDEX('Aceite de Oliva'!$A$259:$YM$285,MATCH($B22,'Aceite de Oliva'!$A$259:$A$285,0),MATCH(O$5,'Aceite de Oliva'!$A$259:$YM$259,0))</f>
        <v>8.59</v>
      </c>
      <c r="P22" s="40">
        <f>INDEX('Aceite de Oliva'!$A$259:$YM$285,MATCH($B22,'Aceite de Oliva'!$A$259:$A$285,0),MATCH(P$5,'Aceite de Oliva'!$A$259:$YM$259,0))</f>
        <v>9.91</v>
      </c>
    </row>
    <row r="23" spans="1:16" x14ac:dyDescent="0.3">
      <c r="B23" s="16">
        <f t="shared" si="1"/>
        <v>3.5000000000000009</v>
      </c>
      <c r="C23" s="17">
        <f t="shared" si="2"/>
        <v>3.600000000000001</v>
      </c>
      <c r="E23" s="40">
        <f>INDEX('Aceite de Oliva'!$A$259:$YM$285,MATCH($B23,'Aceite de Oliva'!$A$259:$A$285,0),MATCH(E$5,'Aceite de Oliva'!$A$259:$YM$259,0))</f>
        <v>2.62</v>
      </c>
      <c r="F23" s="40">
        <f>INDEX('Aceite de Oliva'!$A$259:$YM$285,MATCH($B23,'Aceite de Oliva'!$A$259:$A$285,0),MATCH(F$5,'Aceite de Oliva'!$A$259:$YM$259,0))</f>
        <v>1.1300000000000001</v>
      </c>
      <c r="G23" s="40">
        <f>INDEX('Aceite de Oliva'!$A$259:$YM$285,MATCH($B23,'Aceite de Oliva'!$A$259:$A$285,0),MATCH(G$5,'Aceite de Oliva'!$A$259:$YM$259,0))</f>
        <v>2.21</v>
      </c>
      <c r="H23" s="40">
        <f>INDEX('Aceite de Oliva'!$A$259:$YM$285,MATCH($B23,'Aceite de Oliva'!$A$259:$A$285,0),MATCH(H$5,'Aceite de Oliva'!$A$259:$YM$259,0))</f>
        <v>4.28</v>
      </c>
      <c r="I23" s="40">
        <f>INDEX('Aceite de Oliva'!$A$259:$YM$285,MATCH($B23,'Aceite de Oliva'!$A$259:$A$285,0),MATCH(I$5,'Aceite de Oliva'!$A$259:$YM$259,0))</f>
        <v>4</v>
      </c>
      <c r="J23" s="40">
        <f>INDEX('Aceite de Oliva'!$A$259:$YM$285,MATCH($B23,'Aceite de Oliva'!$A$259:$A$285,0),MATCH(J$5,'Aceite de Oliva'!$A$259:$YM$259,0))</f>
        <v>17.32</v>
      </c>
      <c r="K23" s="40">
        <f>INDEX('Aceite de Oliva'!$A$259:$YM$285,MATCH($B23,'Aceite de Oliva'!$A$259:$A$285,0),MATCH(K$5,'Aceite de Oliva'!$A$259:$YM$259,0))</f>
        <v>14.73</v>
      </c>
      <c r="L23" s="40">
        <f>INDEX('Aceite de Oliva'!$A$259:$YM$285,MATCH($B23,'Aceite de Oliva'!$A$259:$A$285,0),MATCH(L$5,'Aceite de Oliva'!$A$259:$YM$259,0))</f>
        <v>9.3099999999999987</v>
      </c>
      <c r="M23" s="40">
        <f>INDEX('Aceite de Oliva'!$A$259:$YM$285,MATCH($B23,'Aceite de Oliva'!$A$259:$A$285,0),MATCH(M$5,'Aceite de Oliva'!$A$259:$YM$259,0))</f>
        <v>21.32</v>
      </c>
      <c r="N23" s="40">
        <f>INDEX('Aceite de Oliva'!$A$259:$YM$285,MATCH($B23,'Aceite de Oliva'!$A$259:$A$285,0),MATCH(N$5,'Aceite de Oliva'!$A$259:$YM$259,0))</f>
        <v>19.57</v>
      </c>
      <c r="O23" s="40">
        <f>INDEX('Aceite de Oliva'!$A$259:$YM$285,MATCH($B23,'Aceite de Oliva'!$A$259:$A$285,0),MATCH(O$5,'Aceite de Oliva'!$A$259:$YM$259,0))</f>
        <v>18.3</v>
      </c>
      <c r="P23" s="40">
        <f>INDEX('Aceite de Oliva'!$A$259:$YM$285,MATCH($B23,'Aceite de Oliva'!$A$259:$A$285,0),MATCH(P$5,'Aceite de Oliva'!$A$259:$YM$259,0))</f>
        <v>8.6999999999999993</v>
      </c>
    </row>
    <row r="24" spans="1:16" x14ac:dyDescent="0.3">
      <c r="B24" s="16">
        <f t="shared" si="1"/>
        <v>3.600000000000001</v>
      </c>
      <c r="C24" s="17">
        <f t="shared" si="2"/>
        <v>3.7000000000000011</v>
      </c>
      <c r="E24" s="40">
        <f>INDEX('Aceite de Oliva'!$A$259:$YM$285,MATCH($B24,'Aceite de Oliva'!$A$259:$A$285,0),MATCH(E$5,'Aceite de Oliva'!$A$259:$YM$259,0))</f>
        <v>0.87999999999999989</v>
      </c>
      <c r="F24" s="40">
        <f>INDEX('Aceite de Oliva'!$A$259:$YM$285,MATCH($B24,'Aceite de Oliva'!$A$259:$A$285,0),MATCH(F$5,'Aceite de Oliva'!$A$259:$YM$259,0))</f>
        <v>1.36</v>
      </c>
      <c r="G24" s="40">
        <f>INDEX('Aceite de Oliva'!$A$259:$YM$285,MATCH($B24,'Aceite de Oliva'!$A$259:$A$285,0),MATCH(G$5,'Aceite de Oliva'!$A$259:$YM$259,0))</f>
        <v>3.48</v>
      </c>
      <c r="H24" s="40">
        <f>INDEX('Aceite de Oliva'!$A$259:$YM$285,MATCH($B24,'Aceite de Oliva'!$A$259:$A$285,0),MATCH(H$5,'Aceite de Oliva'!$A$259:$YM$259,0))</f>
        <v>3.3400000000000003</v>
      </c>
      <c r="I24" s="40">
        <f>INDEX('Aceite de Oliva'!$A$259:$YM$285,MATCH($B24,'Aceite de Oliva'!$A$259:$A$285,0),MATCH(I$5,'Aceite de Oliva'!$A$259:$YM$259,0))</f>
        <v>2.35</v>
      </c>
      <c r="J24" s="40">
        <f>INDEX('Aceite de Oliva'!$A$259:$YM$285,MATCH($B24,'Aceite de Oliva'!$A$259:$A$285,0),MATCH(J$5,'Aceite de Oliva'!$A$259:$YM$259,0))</f>
        <v>2.8499999999999996</v>
      </c>
      <c r="K24" s="40">
        <f>INDEX('Aceite de Oliva'!$A$259:$YM$285,MATCH($B24,'Aceite de Oliva'!$A$259:$A$285,0),MATCH(K$5,'Aceite de Oliva'!$A$259:$YM$259,0))</f>
        <v>3.85</v>
      </c>
      <c r="L24" s="40">
        <f>INDEX('Aceite de Oliva'!$A$259:$YM$285,MATCH($B24,'Aceite de Oliva'!$A$259:$A$285,0),MATCH(L$5,'Aceite de Oliva'!$A$259:$YM$259,0))</f>
        <v>4.75</v>
      </c>
      <c r="M24" s="40">
        <f>INDEX('Aceite de Oliva'!$A$259:$YM$285,MATCH($B24,'Aceite de Oliva'!$A$259:$A$285,0),MATCH(M$5,'Aceite de Oliva'!$A$259:$YM$259,0))</f>
        <v>15.79</v>
      </c>
      <c r="N24" s="40">
        <f>INDEX('Aceite de Oliva'!$A$259:$YM$285,MATCH($B24,'Aceite de Oliva'!$A$259:$A$285,0),MATCH(N$5,'Aceite de Oliva'!$A$259:$YM$259,0))</f>
        <v>24.23</v>
      </c>
      <c r="O24" s="40">
        <f>INDEX('Aceite de Oliva'!$A$259:$YM$285,MATCH($B24,'Aceite de Oliva'!$A$259:$A$285,0),MATCH(O$5,'Aceite de Oliva'!$A$259:$YM$259,0))</f>
        <v>21.64</v>
      </c>
      <c r="P24" s="40">
        <f>INDEX('Aceite de Oliva'!$A$259:$YM$285,MATCH($B24,'Aceite de Oliva'!$A$259:$A$285,0),MATCH(P$5,'Aceite de Oliva'!$A$259:$YM$259,0))</f>
        <v>5.58</v>
      </c>
    </row>
    <row r="25" spans="1:16" x14ac:dyDescent="0.3">
      <c r="B25" s="16">
        <f t="shared" si="1"/>
        <v>3.7000000000000011</v>
      </c>
      <c r="C25" s="17">
        <f t="shared" si="2"/>
        <v>3.8000000000000012</v>
      </c>
      <c r="E25" s="40">
        <f>INDEX('Aceite de Oliva'!$A$259:$YM$285,MATCH($B25,'Aceite de Oliva'!$A$259:$A$285,0),MATCH(E$5,'Aceite de Oliva'!$A$259:$YM$259,0))</f>
        <v>6.05</v>
      </c>
      <c r="F25" s="40">
        <f>INDEX('Aceite de Oliva'!$A$259:$YM$285,MATCH($B25,'Aceite de Oliva'!$A$259:$A$285,0),MATCH(F$5,'Aceite de Oliva'!$A$259:$YM$259,0))</f>
        <v>7.1</v>
      </c>
      <c r="G25" s="40">
        <f>INDEX('Aceite de Oliva'!$A$259:$YM$285,MATCH($B25,'Aceite de Oliva'!$A$259:$A$285,0),MATCH(G$5,'Aceite de Oliva'!$A$259:$YM$259,0))</f>
        <v>1.24</v>
      </c>
      <c r="H25" s="40">
        <f>INDEX('Aceite de Oliva'!$A$259:$YM$285,MATCH($B25,'Aceite de Oliva'!$A$259:$A$285,0),MATCH(H$5,'Aceite de Oliva'!$A$259:$YM$259,0))</f>
        <v>3.57</v>
      </c>
      <c r="I25" s="40">
        <f>INDEX('Aceite de Oliva'!$A$259:$YM$285,MATCH($B25,'Aceite de Oliva'!$A$259:$A$285,0),MATCH(I$5,'Aceite de Oliva'!$A$259:$YM$259,0))</f>
        <v>2.9499999999999997</v>
      </c>
      <c r="J25" s="40">
        <f>INDEX('Aceite de Oliva'!$A$259:$YM$285,MATCH($B25,'Aceite de Oliva'!$A$259:$A$285,0),MATCH(J$5,'Aceite de Oliva'!$A$259:$YM$259,0))</f>
        <v>6.8000000000000007</v>
      </c>
      <c r="K25" s="40">
        <f>INDEX('Aceite de Oliva'!$A$259:$YM$285,MATCH($B25,'Aceite de Oliva'!$A$259:$A$285,0),MATCH(K$5,'Aceite de Oliva'!$A$259:$YM$259,0))</f>
        <v>4.29</v>
      </c>
      <c r="L25" s="40">
        <f>INDEX('Aceite de Oliva'!$A$259:$YM$285,MATCH($B25,'Aceite de Oliva'!$A$259:$A$285,0),MATCH(L$5,'Aceite de Oliva'!$A$259:$YM$259,0))</f>
        <v>9.879999999999999</v>
      </c>
      <c r="M25" s="40">
        <f>INDEX('Aceite de Oliva'!$A$259:$YM$285,MATCH($B25,'Aceite de Oliva'!$A$259:$A$285,0),MATCH(M$5,'Aceite de Oliva'!$A$259:$YM$259,0))</f>
        <v>9.61</v>
      </c>
      <c r="N25" s="40">
        <f>INDEX('Aceite de Oliva'!$A$259:$YM$285,MATCH($B25,'Aceite de Oliva'!$A$259:$A$285,0),MATCH(N$5,'Aceite de Oliva'!$A$259:$YM$259,0))</f>
        <v>4.8199999999999994</v>
      </c>
      <c r="O25" s="40">
        <f>INDEX('Aceite de Oliva'!$A$259:$YM$285,MATCH($B25,'Aceite de Oliva'!$A$259:$A$285,0),MATCH(O$5,'Aceite de Oliva'!$A$259:$YM$259,0))</f>
        <v>1.77</v>
      </c>
      <c r="P25" s="40">
        <f>INDEX('Aceite de Oliva'!$A$259:$YM$285,MATCH($B25,'Aceite de Oliva'!$A$259:$A$285,0),MATCH(P$5,'Aceite de Oliva'!$A$259:$YM$259,0))</f>
        <v>2.0099999999999998</v>
      </c>
    </row>
    <row r="26" spans="1:16" x14ac:dyDescent="0.3">
      <c r="B26" s="20">
        <f t="shared" si="1"/>
        <v>3.8000000000000012</v>
      </c>
      <c r="C26" s="21">
        <f t="shared" si="2"/>
        <v>3.9000000000000012</v>
      </c>
      <c r="E26" s="40">
        <f>INDEX('Aceite de Oliva'!$A$259:$YM$285,MATCH($B26,'Aceite de Oliva'!$A$259:$A$285,0),MATCH(E$5,'Aceite de Oliva'!$A$259:$YM$259,0))</f>
        <v>6.32</v>
      </c>
      <c r="F26" s="40">
        <f>INDEX('Aceite de Oliva'!$A$259:$YM$285,MATCH($B26,'Aceite de Oliva'!$A$259:$A$285,0),MATCH(F$5,'Aceite de Oliva'!$A$259:$YM$259,0))</f>
        <v>6.5100000000000007</v>
      </c>
      <c r="G26" s="40">
        <f>INDEX('Aceite de Oliva'!$A$259:$YM$285,MATCH($B26,'Aceite de Oliva'!$A$259:$A$285,0),MATCH(G$5,'Aceite de Oliva'!$A$259:$YM$259,0))</f>
        <v>9.4799999999999986</v>
      </c>
      <c r="H26" s="40">
        <f>INDEX('Aceite de Oliva'!$A$259:$YM$285,MATCH($B26,'Aceite de Oliva'!$A$259:$A$285,0),MATCH(H$5,'Aceite de Oliva'!$A$259:$YM$259,0))</f>
        <v>8.620000000000001</v>
      </c>
      <c r="I26" s="40">
        <f>INDEX('Aceite de Oliva'!$A$259:$YM$285,MATCH($B26,'Aceite de Oliva'!$A$259:$A$285,0),MATCH(I$5,'Aceite de Oliva'!$A$259:$YM$259,0))</f>
        <v>8.65</v>
      </c>
      <c r="J26" s="40">
        <f>INDEX('Aceite de Oliva'!$A$259:$YM$285,MATCH($B26,'Aceite de Oliva'!$A$259:$A$285,0),MATCH(J$5,'Aceite de Oliva'!$A$259:$YM$259,0))</f>
        <v>10.55</v>
      </c>
      <c r="K26" s="40">
        <f>INDEX('Aceite de Oliva'!$A$259:$YM$285,MATCH($B26,'Aceite de Oliva'!$A$259:$A$285,0),MATCH(K$5,'Aceite de Oliva'!$A$259:$YM$259,0))</f>
        <v>6.68</v>
      </c>
      <c r="L26" s="40">
        <f>INDEX('Aceite de Oliva'!$A$259:$YM$285,MATCH($B26,'Aceite de Oliva'!$A$259:$A$285,0),MATCH(L$5,'Aceite de Oliva'!$A$259:$YM$259,0))</f>
        <v>7.53</v>
      </c>
      <c r="M26" s="40">
        <f>INDEX('Aceite de Oliva'!$A$259:$YM$285,MATCH($B26,'Aceite de Oliva'!$A$259:$A$285,0),MATCH(M$5,'Aceite de Oliva'!$A$259:$YM$259,0))</f>
        <v>3.7699999999999996</v>
      </c>
      <c r="N26" s="40">
        <f>INDEX('Aceite de Oliva'!$A$259:$YM$285,MATCH($B26,'Aceite de Oliva'!$A$259:$A$285,0),MATCH(N$5,'Aceite de Oliva'!$A$259:$YM$259,0))</f>
        <v>1.8599999999999999</v>
      </c>
      <c r="O26" s="40">
        <f>INDEX('Aceite de Oliva'!$A$259:$YM$285,MATCH($B26,'Aceite de Oliva'!$A$259:$A$285,0),MATCH(O$5,'Aceite de Oliva'!$A$259:$YM$259,0))</f>
        <v>1.24</v>
      </c>
      <c r="P26" s="40">
        <f>INDEX('Aceite de Oliva'!$A$259:$YM$285,MATCH($B26,'Aceite de Oliva'!$A$259:$A$285,0),MATCH(P$5,'Aceite de Oliva'!$A$259:$YM$259,0))</f>
        <v>1.08</v>
      </c>
    </row>
    <row r="27" spans="1:16" x14ac:dyDescent="0.3">
      <c r="B27" s="16">
        <f t="shared" si="1"/>
        <v>3.9000000000000012</v>
      </c>
      <c r="C27" s="17">
        <f t="shared" si="2"/>
        <v>4.0000000000000009</v>
      </c>
      <c r="E27" s="40">
        <f>INDEX('Aceite de Oliva'!$A$259:$YM$285,MATCH($B27,'Aceite de Oliva'!$A$259:$A$285,0),MATCH(E$5,'Aceite de Oliva'!$A$259:$YM$259,0))</f>
        <v>8.43</v>
      </c>
      <c r="F27" s="40">
        <f>INDEX('Aceite de Oliva'!$A$259:$YM$285,MATCH($B27,'Aceite de Oliva'!$A$259:$A$285,0),MATCH(F$5,'Aceite de Oliva'!$A$259:$YM$259,0))</f>
        <v>8.69</v>
      </c>
      <c r="G27" s="40">
        <f>INDEX('Aceite de Oliva'!$A$259:$YM$285,MATCH($B27,'Aceite de Oliva'!$A$259:$A$285,0),MATCH(G$5,'Aceite de Oliva'!$A$259:$YM$259,0))</f>
        <v>9.1100000000000012</v>
      </c>
      <c r="H27" s="40">
        <f>INDEX('Aceite de Oliva'!$A$259:$YM$285,MATCH($B27,'Aceite de Oliva'!$A$259:$A$285,0),MATCH(H$5,'Aceite de Oliva'!$A$259:$YM$259,0))</f>
        <v>11.79</v>
      </c>
      <c r="I27" s="40">
        <f>INDEX('Aceite de Oliva'!$A$259:$YM$285,MATCH($B27,'Aceite de Oliva'!$A$259:$A$285,0),MATCH(I$5,'Aceite de Oliva'!$A$259:$YM$259,0))</f>
        <v>12.64</v>
      </c>
      <c r="J27" s="40">
        <f>INDEX('Aceite de Oliva'!$A$259:$YM$285,MATCH($B27,'Aceite de Oliva'!$A$259:$A$285,0),MATCH(J$5,'Aceite de Oliva'!$A$259:$YM$259,0))</f>
        <v>9.17</v>
      </c>
      <c r="K27" s="40">
        <f>INDEX('Aceite de Oliva'!$A$259:$YM$285,MATCH($B27,'Aceite de Oliva'!$A$259:$A$285,0),MATCH(K$5,'Aceite de Oliva'!$A$259:$YM$259,0))</f>
        <v>10.93</v>
      </c>
      <c r="L27" s="40">
        <f>INDEX('Aceite de Oliva'!$A$259:$YM$285,MATCH($B27,'Aceite de Oliva'!$A$259:$A$285,0),MATCH(L$5,'Aceite de Oliva'!$A$259:$YM$259,0))</f>
        <v>11.829999999999998</v>
      </c>
      <c r="M27" s="40">
        <f>INDEX('Aceite de Oliva'!$A$259:$YM$285,MATCH($B27,'Aceite de Oliva'!$A$259:$A$285,0),MATCH(M$5,'Aceite de Oliva'!$A$259:$YM$259,0))</f>
        <v>9.09</v>
      </c>
      <c r="N27" s="40">
        <f>INDEX('Aceite de Oliva'!$A$259:$YM$285,MATCH($B27,'Aceite de Oliva'!$A$259:$A$285,0),MATCH(N$5,'Aceite de Oliva'!$A$259:$YM$259,0))</f>
        <v>8.9599999999999991</v>
      </c>
      <c r="O27" s="40">
        <f>INDEX('Aceite de Oliva'!$A$259:$YM$285,MATCH($B27,'Aceite de Oliva'!$A$259:$A$285,0),MATCH(O$5,'Aceite de Oliva'!$A$259:$YM$259,0))</f>
        <v>7.26</v>
      </c>
      <c r="P27" s="40">
        <f>INDEX('Aceite de Oliva'!$A$259:$YM$285,MATCH($B27,'Aceite de Oliva'!$A$259:$A$285,0),MATCH(P$5,'Aceite de Oliva'!$A$259:$YM$259,0))</f>
        <v>3.5500000000000003</v>
      </c>
    </row>
    <row r="28" spans="1:16" x14ac:dyDescent="0.3">
      <c r="B28" s="16">
        <f t="shared" si="1"/>
        <v>4.0000000000000009</v>
      </c>
      <c r="C28" s="17">
        <f t="shared" si="2"/>
        <v>4.1000000000000005</v>
      </c>
      <c r="E28" s="40">
        <f>INDEX('Aceite de Oliva'!$A$259:$YM$285,MATCH($B28,'Aceite de Oliva'!$A$259:$A$285,0),MATCH(E$5,'Aceite de Oliva'!$A$259:$YM$259,0))</f>
        <v>37.61</v>
      </c>
      <c r="F28" s="40">
        <f>INDEX('Aceite de Oliva'!$A$259:$YM$285,MATCH($B28,'Aceite de Oliva'!$A$259:$A$285,0),MATCH(F$5,'Aceite de Oliva'!$A$259:$YM$259,0))</f>
        <v>34.82</v>
      </c>
      <c r="G28" s="40">
        <f>INDEX('Aceite de Oliva'!$A$259:$YM$285,MATCH($B28,'Aceite de Oliva'!$A$259:$A$285,0),MATCH(G$5,'Aceite de Oliva'!$A$259:$YM$259,0))</f>
        <v>30.220000000000002</v>
      </c>
      <c r="H28" s="40">
        <f>INDEX('Aceite de Oliva'!$A$259:$YM$285,MATCH($B28,'Aceite de Oliva'!$A$259:$A$285,0),MATCH(H$5,'Aceite de Oliva'!$A$259:$YM$259,0))</f>
        <v>34.940000000000005</v>
      </c>
      <c r="I28" s="40">
        <f>INDEX('Aceite de Oliva'!$A$259:$YM$285,MATCH($B28,'Aceite de Oliva'!$A$259:$A$285,0),MATCH(I$5,'Aceite de Oliva'!$A$259:$YM$259,0))</f>
        <v>34.82</v>
      </c>
      <c r="J28" s="40">
        <f>INDEX('Aceite de Oliva'!$A$259:$YM$285,MATCH($B28,'Aceite de Oliva'!$A$259:$A$285,0),MATCH(J$5,'Aceite de Oliva'!$A$259:$YM$259,0))</f>
        <v>25.87</v>
      </c>
      <c r="K28" s="40">
        <f>INDEX('Aceite de Oliva'!$A$259:$YM$285,MATCH($B28,'Aceite de Oliva'!$A$259:$A$285,0),MATCH(K$5,'Aceite de Oliva'!$A$259:$YM$259,0))</f>
        <v>15.530000000000001</v>
      </c>
      <c r="L28" s="40">
        <f>INDEX('Aceite de Oliva'!$A$259:$YM$285,MATCH($B28,'Aceite de Oliva'!$A$259:$A$285,0),MATCH(L$5,'Aceite de Oliva'!$A$259:$YM$259,0))</f>
        <v>1.49</v>
      </c>
      <c r="M28" s="40">
        <f>INDEX('Aceite de Oliva'!$A$259:$YM$285,MATCH($B28,'Aceite de Oliva'!$A$259:$A$285,0),MATCH(M$5,'Aceite de Oliva'!$A$259:$YM$259,0))</f>
        <v>1.2</v>
      </c>
      <c r="N28" s="40">
        <f>INDEX('Aceite de Oliva'!$A$259:$YM$285,MATCH($B28,'Aceite de Oliva'!$A$259:$A$285,0),MATCH(N$5,'Aceite de Oliva'!$A$259:$YM$259,0))</f>
        <v>0.65999999999999992</v>
      </c>
      <c r="O28" s="40">
        <f>INDEX('Aceite de Oliva'!$A$259:$YM$285,MATCH($B28,'Aceite de Oliva'!$A$259:$A$285,0),MATCH(O$5,'Aceite de Oliva'!$A$259:$YM$259,0))</f>
        <v>0.85</v>
      </c>
      <c r="P28" s="40">
        <f>INDEX('Aceite de Oliva'!$A$259:$YM$285,MATCH($B28,'Aceite de Oliva'!$A$259:$A$285,0),MATCH(P$5,'Aceite de Oliva'!$A$259:$YM$259,0))</f>
        <v>0.34</v>
      </c>
    </row>
    <row r="29" spans="1:16" x14ac:dyDescent="0.3">
      <c r="B29" s="16">
        <f t="shared" si="1"/>
        <v>4.1000000000000005</v>
      </c>
      <c r="C29" s="17">
        <f t="shared" si="2"/>
        <v>4.2</v>
      </c>
      <c r="E29" s="40">
        <f>INDEX('Aceite de Oliva'!$A$259:$YM$285,MATCH($B29,'Aceite de Oliva'!$A$259:$A$285,0),MATCH(E$5,'Aceite de Oliva'!$A$259:$YM$259,0))</f>
        <v>10.43</v>
      </c>
      <c r="F29" s="40">
        <f>INDEX('Aceite de Oliva'!$A$259:$YM$285,MATCH($B29,'Aceite de Oliva'!$A$259:$A$285,0),MATCH(F$5,'Aceite de Oliva'!$A$259:$YM$259,0))</f>
        <v>9.0300000000000011</v>
      </c>
      <c r="G29" s="40">
        <f>INDEX('Aceite de Oliva'!$A$259:$YM$285,MATCH($B29,'Aceite de Oliva'!$A$259:$A$285,0),MATCH(G$5,'Aceite de Oliva'!$A$259:$YM$259,0))</f>
        <v>7.89</v>
      </c>
      <c r="H29" s="40">
        <f>INDEX('Aceite de Oliva'!$A$259:$YM$285,MATCH($B29,'Aceite de Oliva'!$A$259:$A$285,0),MATCH(H$5,'Aceite de Oliva'!$A$259:$YM$259,0))</f>
        <v>5.8599999999999994</v>
      </c>
      <c r="I29" s="40">
        <f>INDEX('Aceite de Oliva'!$A$259:$YM$285,MATCH($B29,'Aceite de Oliva'!$A$259:$A$285,0),MATCH(I$5,'Aceite de Oliva'!$A$259:$YM$259,0))</f>
        <v>5.6</v>
      </c>
      <c r="J29" s="40">
        <f>INDEX('Aceite de Oliva'!$A$259:$YM$285,MATCH($B29,'Aceite de Oliva'!$A$259:$A$285,0),MATCH(J$5,'Aceite de Oliva'!$A$259:$YM$259,0))</f>
        <v>3.6</v>
      </c>
      <c r="K29" s="40">
        <f>INDEX('Aceite de Oliva'!$A$259:$YM$285,MATCH($B29,'Aceite de Oliva'!$A$259:$A$285,0),MATCH(K$5,'Aceite de Oliva'!$A$259:$YM$259,0))</f>
        <v>2.54</v>
      </c>
      <c r="L29" s="40">
        <f>INDEX('Aceite de Oliva'!$A$259:$YM$285,MATCH($B29,'Aceite de Oliva'!$A$259:$A$285,0),MATCH(L$5,'Aceite de Oliva'!$A$259:$YM$259,0))</f>
        <v>1.2999999999999998</v>
      </c>
      <c r="M29" s="40">
        <f>INDEX('Aceite de Oliva'!$A$259:$YM$285,MATCH($B29,'Aceite de Oliva'!$A$259:$A$285,0),MATCH(M$5,'Aceite de Oliva'!$A$259:$YM$259,0))</f>
        <v>1.0699999999999998</v>
      </c>
      <c r="N29" s="40">
        <f>INDEX('Aceite de Oliva'!$A$259:$YM$285,MATCH($B29,'Aceite de Oliva'!$A$259:$A$285,0),MATCH(N$5,'Aceite de Oliva'!$A$259:$YM$259,0))</f>
        <v>0.47</v>
      </c>
      <c r="O29" s="40">
        <f>INDEX('Aceite de Oliva'!$A$259:$YM$285,MATCH($B29,'Aceite de Oliva'!$A$259:$A$285,0),MATCH(O$5,'Aceite de Oliva'!$A$259:$YM$259,0))</f>
        <v>0.55000000000000004</v>
      </c>
      <c r="P29" s="40">
        <f>INDEX('Aceite de Oliva'!$A$259:$YM$285,MATCH($B29,'Aceite de Oliva'!$A$259:$A$285,0),MATCH(P$5,'Aceite de Oliva'!$A$259:$YM$259,0))</f>
        <v>0.28000000000000003</v>
      </c>
    </row>
    <row r="30" spans="1:16" x14ac:dyDescent="0.3">
      <c r="B30" s="16">
        <f t="shared" si="1"/>
        <v>4.2</v>
      </c>
      <c r="C30" s="17">
        <f t="shared" si="2"/>
        <v>4.3</v>
      </c>
      <c r="E30" s="40">
        <f>INDEX('Aceite de Oliva'!$A$259:$YM$285,MATCH($B30,'Aceite de Oliva'!$A$259:$A$285,0),MATCH(E$5,'Aceite de Oliva'!$A$259:$YM$259,0))</f>
        <v>3.21</v>
      </c>
      <c r="F30" s="40">
        <f>INDEX('Aceite de Oliva'!$A$259:$YM$285,MATCH($B30,'Aceite de Oliva'!$A$259:$A$285,0),MATCH(F$5,'Aceite de Oliva'!$A$259:$YM$259,0))</f>
        <v>3.12</v>
      </c>
      <c r="G30" s="40">
        <f>INDEX('Aceite de Oliva'!$A$259:$YM$285,MATCH($B30,'Aceite de Oliva'!$A$259:$A$285,0),MATCH(G$5,'Aceite de Oliva'!$A$259:$YM$259,0))</f>
        <v>2.5199999999999996</v>
      </c>
      <c r="H30" s="40">
        <f>INDEX('Aceite de Oliva'!$A$259:$YM$285,MATCH($B30,'Aceite de Oliva'!$A$259:$A$285,0),MATCH(H$5,'Aceite de Oliva'!$A$259:$YM$259,0))</f>
        <v>3.2800000000000002</v>
      </c>
      <c r="I30" s="40">
        <f>INDEX('Aceite de Oliva'!$A$259:$YM$285,MATCH($B30,'Aceite de Oliva'!$A$259:$A$285,0),MATCH(I$5,'Aceite de Oliva'!$A$259:$YM$259,0))</f>
        <v>2.99</v>
      </c>
      <c r="J30" s="40">
        <f>INDEX('Aceite de Oliva'!$A$259:$YM$285,MATCH($B30,'Aceite de Oliva'!$A$259:$A$285,0),MATCH(J$5,'Aceite de Oliva'!$A$259:$YM$259,0))</f>
        <v>1.01</v>
      </c>
      <c r="K30" s="40">
        <f>INDEX('Aceite de Oliva'!$A$259:$YM$285,MATCH($B30,'Aceite de Oliva'!$A$259:$A$285,0),MATCH(K$5,'Aceite de Oliva'!$A$259:$YM$259,0))</f>
        <v>0.44000000000000006</v>
      </c>
      <c r="L30" s="40">
        <f>INDEX('Aceite de Oliva'!$A$259:$YM$285,MATCH($B30,'Aceite de Oliva'!$A$259:$A$285,0),MATCH(L$5,'Aceite de Oliva'!$A$259:$YM$259,0))</f>
        <v>0.47000000000000003</v>
      </c>
      <c r="M30" s="40">
        <f>INDEX('Aceite de Oliva'!$A$259:$YM$285,MATCH($B30,'Aceite de Oliva'!$A$259:$A$285,0),MATCH(M$5,'Aceite de Oliva'!$A$259:$YM$259,0))</f>
        <v>0.28999999999999998</v>
      </c>
      <c r="N30" s="40">
        <f>INDEX('Aceite de Oliva'!$A$259:$YM$285,MATCH($B30,'Aceite de Oliva'!$A$259:$A$285,0),MATCH(N$5,'Aceite de Oliva'!$A$259:$YM$259,0))</f>
        <v>0.08</v>
      </c>
      <c r="O30" s="40">
        <f>INDEX('Aceite de Oliva'!$A$259:$YM$285,MATCH($B30,'Aceite de Oliva'!$A$259:$A$285,0),MATCH(O$5,'Aceite de Oliva'!$A$259:$YM$259,0))</f>
        <v>0.56000000000000005</v>
      </c>
      <c r="P30" s="40">
        <f>INDEX('Aceite de Oliva'!$A$259:$YM$285,MATCH($B30,'Aceite de Oliva'!$A$259:$A$285,0),MATCH(P$5,'Aceite de Oliva'!$A$259:$YM$259,0))</f>
        <v>0.13</v>
      </c>
    </row>
    <row r="31" spans="1:16" x14ac:dyDescent="0.3">
      <c r="B31" s="16">
        <f t="shared" si="1"/>
        <v>4.3</v>
      </c>
      <c r="C31" s="17">
        <f t="shared" si="2"/>
        <v>4.3999999999999995</v>
      </c>
      <c r="E31" s="40">
        <f>INDEX('Aceite de Oliva'!$A$259:$YM$285,MATCH($B31,'Aceite de Oliva'!$A$259:$A$285,0),MATCH(E$5,'Aceite de Oliva'!$A$259:$YM$259,0))</f>
        <v>2.61</v>
      </c>
      <c r="F31" s="40">
        <f>INDEX('Aceite de Oliva'!$A$259:$YM$285,MATCH($B31,'Aceite de Oliva'!$A$259:$A$285,0),MATCH(F$5,'Aceite de Oliva'!$A$259:$YM$259,0))</f>
        <v>4.3099999999999996</v>
      </c>
      <c r="G31" s="40">
        <f>INDEX('Aceite de Oliva'!$A$259:$YM$285,MATCH($B31,'Aceite de Oliva'!$A$259:$A$285,0),MATCH(G$5,'Aceite de Oliva'!$A$259:$YM$259,0))</f>
        <v>3.13</v>
      </c>
      <c r="H31" s="40">
        <f>INDEX('Aceite de Oliva'!$A$259:$YM$285,MATCH($B31,'Aceite de Oliva'!$A$259:$A$285,0),MATCH(H$5,'Aceite de Oliva'!$A$259:$YM$259,0))</f>
        <v>2.25</v>
      </c>
      <c r="I31" s="40">
        <f>INDEX('Aceite de Oliva'!$A$259:$YM$285,MATCH($B31,'Aceite de Oliva'!$A$259:$A$285,0),MATCH(I$5,'Aceite de Oliva'!$A$259:$YM$259,0))</f>
        <v>2.7</v>
      </c>
      <c r="J31" s="40">
        <f>INDEX('Aceite de Oliva'!$A$259:$YM$285,MATCH($B31,'Aceite de Oliva'!$A$259:$A$285,0),MATCH(J$5,'Aceite de Oliva'!$A$259:$YM$259,0))</f>
        <v>0.79</v>
      </c>
      <c r="K31" s="40">
        <f>INDEX('Aceite de Oliva'!$A$259:$YM$285,MATCH($B31,'Aceite de Oliva'!$A$259:$A$285,0),MATCH(K$5,'Aceite de Oliva'!$A$259:$YM$259,0))</f>
        <v>0.37</v>
      </c>
      <c r="L31" s="40">
        <f>INDEX('Aceite de Oliva'!$A$259:$YM$285,MATCH($B31,'Aceite de Oliva'!$A$259:$A$285,0),MATCH(L$5,'Aceite de Oliva'!$A$259:$YM$259,0))</f>
        <v>0.6</v>
      </c>
      <c r="M31" s="40">
        <f>INDEX('Aceite de Oliva'!$A$259:$YM$285,MATCH($B31,'Aceite de Oliva'!$A$259:$A$285,0),MATCH(M$5,'Aceite de Oliva'!$A$259:$YM$259,0))</f>
        <v>0.27</v>
      </c>
      <c r="N31" s="40">
        <f>INDEX('Aceite de Oliva'!$A$259:$YM$285,MATCH($B31,'Aceite de Oliva'!$A$259:$A$285,0),MATCH(N$5,'Aceite de Oliva'!$A$259:$YM$259,0))</f>
        <v>0.31999999999999995</v>
      </c>
      <c r="O31" s="40">
        <f>INDEX('Aceite de Oliva'!$A$259:$YM$285,MATCH($B31,'Aceite de Oliva'!$A$259:$A$285,0),MATCH(O$5,'Aceite de Oliva'!$A$259:$YM$259,0))</f>
        <v>0.42</v>
      </c>
      <c r="P31" s="40">
        <f>INDEX('Aceite de Oliva'!$A$259:$YM$285,MATCH($B31,'Aceite de Oliva'!$A$259:$A$285,0),MATCH(P$5,'Aceite de Oliva'!$A$259:$YM$259,0))</f>
        <v>7.0000000000000007E-2</v>
      </c>
    </row>
    <row r="32" spans="1:16" x14ac:dyDescent="0.3">
      <c r="B32" s="16">
        <f t="shared" si="1"/>
        <v>4.3999999999999995</v>
      </c>
      <c r="C32" s="17">
        <f t="shared" si="2"/>
        <v>4.4999999999999991</v>
      </c>
      <c r="E32" s="40">
        <f>INDEX('Aceite de Oliva'!$A$259:$YM$285,MATCH($B32,'Aceite de Oliva'!$A$259:$A$285,0),MATCH(E$5,'Aceite de Oliva'!$A$259:$YM$259,0))</f>
        <v>2.33</v>
      </c>
      <c r="F32" s="40">
        <f>INDEX('Aceite de Oliva'!$A$259:$YM$285,MATCH($B32,'Aceite de Oliva'!$A$259:$A$285,0),MATCH(F$5,'Aceite de Oliva'!$A$259:$YM$259,0))</f>
        <v>1.31</v>
      </c>
      <c r="G32" s="40">
        <f>INDEX('Aceite de Oliva'!$A$259:$YM$285,MATCH($B32,'Aceite de Oliva'!$A$259:$A$285,0),MATCH(G$5,'Aceite de Oliva'!$A$259:$YM$259,0))</f>
        <v>0.69</v>
      </c>
      <c r="H32" s="40">
        <f>INDEX('Aceite de Oliva'!$A$259:$YM$285,MATCH($B32,'Aceite de Oliva'!$A$259:$A$285,0),MATCH(H$5,'Aceite de Oliva'!$A$259:$YM$259,0))</f>
        <v>1.02</v>
      </c>
      <c r="I32" s="40">
        <f>INDEX('Aceite de Oliva'!$A$259:$YM$285,MATCH($B32,'Aceite de Oliva'!$A$259:$A$285,0),MATCH(I$5,'Aceite de Oliva'!$A$259:$YM$259,0))</f>
        <v>1.05</v>
      </c>
      <c r="J32" s="40">
        <f>INDEX('Aceite de Oliva'!$A$259:$YM$285,MATCH($B32,'Aceite de Oliva'!$A$259:$A$285,0),MATCH(J$5,'Aceite de Oliva'!$A$259:$YM$259,0))</f>
        <v>0.85</v>
      </c>
      <c r="K32" s="40">
        <f>INDEX('Aceite de Oliva'!$A$259:$YM$285,MATCH($B32,'Aceite de Oliva'!$A$259:$A$285,0),MATCH(K$5,'Aceite de Oliva'!$A$259:$YM$259,0))</f>
        <v>0.81</v>
      </c>
      <c r="L32" s="40">
        <f>INDEX('Aceite de Oliva'!$A$259:$YM$285,MATCH($B32,'Aceite de Oliva'!$A$259:$A$285,0),MATCH(L$5,'Aceite de Oliva'!$A$259:$YM$259,0))</f>
        <v>0.39</v>
      </c>
      <c r="M32" s="40">
        <f>INDEX('Aceite de Oliva'!$A$259:$YM$285,MATCH($B32,'Aceite de Oliva'!$A$259:$A$285,0),MATCH(M$5,'Aceite de Oliva'!$A$259:$YM$259,0))</f>
        <v>0.22</v>
      </c>
      <c r="N32" s="40">
        <f>INDEX('Aceite de Oliva'!$A$259:$YM$285,MATCH($B32,'Aceite de Oliva'!$A$259:$A$285,0),MATCH(N$5,'Aceite de Oliva'!$A$259:$YM$259,0))</f>
        <v>0.59</v>
      </c>
      <c r="O32" s="40">
        <f>INDEX('Aceite de Oliva'!$A$259:$YM$285,MATCH($B32,'Aceite de Oliva'!$A$259:$A$285,0),MATCH(O$5,'Aceite de Oliva'!$A$259:$YM$259,0))</f>
        <v>0.37</v>
      </c>
      <c r="P32" s="40">
        <f>INDEX('Aceite de Oliva'!$A$259:$YM$285,MATCH($B32,'Aceite de Oliva'!$A$259:$A$285,0),MATCH(P$5,'Aceite de Oliva'!$A$259:$YM$259,0))</f>
        <v>0.8</v>
      </c>
    </row>
    <row r="33" spans="2:16" x14ac:dyDescent="0.3">
      <c r="B33" s="22">
        <f t="shared" si="1"/>
        <v>4.4999999999999991</v>
      </c>
      <c r="C33" s="23"/>
      <c r="E33" s="40">
        <f>INDEX('Aceite de Oliva'!$A$259:$YM$285,MATCH($B33,'Aceite de Oliva'!$A$259:$A$285,0),MATCH(E$5,'Aceite de Oliva'!$A$259:$YM$259,0))</f>
        <v>12.990000000000002</v>
      </c>
      <c r="F33" s="40">
        <f>INDEX('Aceite de Oliva'!$A$259:$YM$285,MATCH($B33,'Aceite de Oliva'!$A$259:$A$285,0),MATCH(F$5,'Aceite de Oliva'!$A$259:$YM$259,0))</f>
        <v>15.949999999999998</v>
      </c>
      <c r="G33" s="40">
        <f>INDEX('Aceite de Oliva'!$A$259:$YM$285,MATCH($B33,'Aceite de Oliva'!$A$259:$A$285,0),MATCH(G$5,'Aceite de Oliva'!$A$259:$YM$259,0))</f>
        <v>16.359999999999996</v>
      </c>
      <c r="H33" s="40">
        <f>INDEX('Aceite de Oliva'!$A$259:$YM$285,MATCH($B33,'Aceite de Oliva'!$A$259:$A$285,0),MATCH(H$5,'Aceite de Oliva'!$A$259:$YM$259,0))</f>
        <v>14.620000000000001</v>
      </c>
      <c r="I33" s="40">
        <f>INDEX('Aceite de Oliva'!$A$259:$YM$285,MATCH($B33,'Aceite de Oliva'!$A$259:$A$285,0),MATCH(I$5,'Aceite de Oliva'!$A$259:$YM$259,0))</f>
        <v>17.050000000000004</v>
      </c>
      <c r="J33" s="40">
        <f>INDEX('Aceite de Oliva'!$A$259:$YM$285,MATCH($B33,'Aceite de Oliva'!$A$259:$A$285,0),MATCH(J$5,'Aceite de Oliva'!$A$259:$YM$259,0))</f>
        <v>13.010000000000002</v>
      </c>
      <c r="K33" s="40">
        <f>INDEX('Aceite de Oliva'!$A$259:$YM$285,MATCH($B33,'Aceite de Oliva'!$A$259:$A$285,0),MATCH(K$5,'Aceite de Oliva'!$A$259:$YM$259,0))</f>
        <v>10.19</v>
      </c>
      <c r="L33" s="40">
        <f>INDEX('Aceite de Oliva'!$A$259:$YM$285,MATCH($B33,'Aceite de Oliva'!$A$259:$A$285,0),MATCH(L$5,'Aceite de Oliva'!$A$259:$YM$259,0))</f>
        <v>12.769999999999996</v>
      </c>
      <c r="M33" s="40">
        <f>INDEX('Aceite de Oliva'!$A$259:$YM$285,MATCH($B33,'Aceite de Oliva'!$A$259:$A$285,0),MATCH(M$5,'Aceite de Oliva'!$A$259:$YM$259,0))</f>
        <v>6.6000000000000005</v>
      </c>
      <c r="N33" s="40">
        <f>INDEX('Aceite de Oliva'!$A$259:$YM$285,MATCH($B33,'Aceite de Oliva'!$A$259:$A$285,0),MATCH(N$5,'Aceite de Oliva'!$A$259:$YM$259,0))</f>
        <v>5.9199999999999982</v>
      </c>
      <c r="O33" s="40">
        <f>INDEX('Aceite de Oliva'!$A$259:$YM$285,MATCH($B33,'Aceite de Oliva'!$A$259:$A$285,0),MATCH(O$5,'Aceite de Oliva'!$A$259:$YM$259,0))</f>
        <v>3.6999999999999993</v>
      </c>
      <c r="P33" s="40">
        <f>INDEX('Aceite de Oliva'!$A$259:$YM$285,MATCH($B33,'Aceite de Oliva'!$A$259:$A$285,0),MATCH(P$5,'Aceite de Oliva'!$A$259:$YM$259,0))</f>
        <v>4.1999999999999993</v>
      </c>
    </row>
    <row r="34" spans="2:16" x14ac:dyDescent="0.3">
      <c r="B34" s="2"/>
      <c r="C34" s="2"/>
      <c r="E34" s="6"/>
      <c r="F34" s="6"/>
      <c r="G34" s="6"/>
      <c r="H34" s="6"/>
      <c r="I34" s="6"/>
      <c r="P34" s="38"/>
    </row>
    <row r="35" spans="2:16" x14ac:dyDescent="0.3">
      <c r="B35" s="2"/>
      <c r="C35" s="2"/>
      <c r="E35" s="40">
        <f>SUM(E10:E34)</f>
        <v>100.01999999999998</v>
      </c>
      <c r="F35" s="40">
        <f t="shared" ref="F35:P35" si="3">SUM(F10:F34)</f>
        <v>100.00000000000001</v>
      </c>
      <c r="G35" s="40">
        <f t="shared" si="3"/>
        <v>99.97999999999999</v>
      </c>
      <c r="H35" s="40">
        <f t="shared" si="3"/>
        <v>100.03</v>
      </c>
      <c r="I35" s="40">
        <f t="shared" si="3"/>
        <v>100.03999999999999</v>
      </c>
      <c r="J35" s="40">
        <f t="shared" si="3"/>
        <v>99.98</v>
      </c>
      <c r="K35" s="40">
        <f t="shared" si="3"/>
        <v>99.98</v>
      </c>
      <c r="L35" s="40">
        <f t="shared" si="3"/>
        <v>100.00999999999998</v>
      </c>
      <c r="M35" s="40">
        <f t="shared" si="3"/>
        <v>99.979999999999976</v>
      </c>
      <c r="N35" s="40">
        <f t="shared" si="3"/>
        <v>100.00999999999998</v>
      </c>
      <c r="O35" s="40">
        <f t="shared" si="3"/>
        <v>99.97</v>
      </c>
      <c r="P35" s="40">
        <f t="shared" si="3"/>
        <v>100</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74"/>
  <sheetViews>
    <sheetView showGridLines="0" showRowColHeaders="0" topLeftCell="B28" zoomScaleNormal="100" workbookViewId="0">
      <selection activeCell="P43" sqref="P43"/>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43" spans="2:15" ht="15.6" x14ac:dyDescent="0.3">
      <c r="B43" s="37" t="s">
        <v>297</v>
      </c>
    </row>
    <row r="44" spans="2:15" ht="6" customHeight="1" x14ac:dyDescent="0.3"/>
    <row r="45" spans="2:15" ht="11.1" customHeight="1" x14ac:dyDescent="0.3">
      <c r="B45" s="58" t="s">
        <v>351</v>
      </c>
      <c r="C45" s="59"/>
      <c r="D45" s="59"/>
      <c r="E45" s="59"/>
      <c r="F45" s="59"/>
      <c r="G45" s="59"/>
      <c r="H45" s="59"/>
      <c r="I45" s="59"/>
      <c r="J45" s="59"/>
      <c r="K45" s="59"/>
      <c r="L45" s="59"/>
      <c r="M45" s="59"/>
      <c r="N45" s="59"/>
      <c r="O45" s="60"/>
    </row>
    <row r="46" spans="2:15" ht="11.1" customHeight="1" x14ac:dyDescent="0.3">
      <c r="B46" s="61"/>
      <c r="C46" s="62"/>
      <c r="D46" s="62"/>
      <c r="E46" s="62"/>
      <c r="F46" s="62"/>
      <c r="G46" s="62"/>
      <c r="H46" s="62"/>
      <c r="I46" s="62"/>
      <c r="J46" s="62"/>
      <c r="K46" s="62"/>
      <c r="L46" s="62"/>
      <c r="M46" s="62"/>
      <c r="N46" s="62"/>
      <c r="O46" s="63"/>
    </row>
    <row r="47" spans="2:15" ht="11.1" customHeight="1" x14ac:dyDescent="0.3">
      <c r="B47" s="61"/>
      <c r="C47" s="62"/>
      <c r="D47" s="62"/>
      <c r="E47" s="62"/>
      <c r="F47" s="62"/>
      <c r="G47" s="62"/>
      <c r="H47" s="62"/>
      <c r="I47" s="62"/>
      <c r="J47" s="62"/>
      <c r="K47" s="62"/>
      <c r="L47" s="62"/>
      <c r="M47" s="62"/>
      <c r="N47" s="62"/>
      <c r="O47" s="63"/>
    </row>
    <row r="48" spans="2:15" ht="11.1" customHeight="1" x14ac:dyDescent="0.3">
      <c r="B48" s="61"/>
      <c r="C48" s="62"/>
      <c r="D48" s="62"/>
      <c r="E48" s="62"/>
      <c r="F48" s="62"/>
      <c r="G48" s="62"/>
      <c r="H48" s="62"/>
      <c r="I48" s="62"/>
      <c r="J48" s="62"/>
      <c r="K48" s="62"/>
      <c r="L48" s="62"/>
      <c r="M48" s="62"/>
      <c r="N48" s="62"/>
      <c r="O48" s="63"/>
    </row>
    <row r="49" spans="2:15" ht="11.1" customHeight="1" x14ac:dyDescent="0.3">
      <c r="B49" s="61"/>
      <c r="C49" s="62"/>
      <c r="D49" s="62"/>
      <c r="E49" s="62"/>
      <c r="F49" s="62"/>
      <c r="G49" s="62"/>
      <c r="H49" s="62"/>
      <c r="I49" s="62"/>
      <c r="J49" s="62"/>
      <c r="K49" s="62"/>
      <c r="L49" s="62"/>
      <c r="M49" s="62"/>
      <c r="N49" s="62"/>
      <c r="O49" s="63"/>
    </row>
    <row r="50" spans="2:15" ht="11.1" customHeight="1" x14ac:dyDescent="0.3">
      <c r="B50" s="61"/>
      <c r="C50" s="62"/>
      <c r="D50" s="62"/>
      <c r="E50" s="62"/>
      <c r="F50" s="62"/>
      <c r="G50" s="62"/>
      <c r="H50" s="62"/>
      <c r="I50" s="62"/>
      <c r="J50" s="62"/>
      <c r="K50" s="62"/>
      <c r="L50" s="62"/>
      <c r="M50" s="62"/>
      <c r="N50" s="62"/>
      <c r="O50" s="63"/>
    </row>
    <row r="51" spans="2:15" ht="11.1" customHeight="1" x14ac:dyDescent="0.3">
      <c r="B51" s="61"/>
      <c r="C51" s="62"/>
      <c r="D51" s="62"/>
      <c r="E51" s="62"/>
      <c r="F51" s="62"/>
      <c r="G51" s="62"/>
      <c r="H51" s="62"/>
      <c r="I51" s="62"/>
      <c r="J51" s="62"/>
      <c r="K51" s="62"/>
      <c r="L51" s="62"/>
      <c r="M51" s="62"/>
      <c r="N51" s="62"/>
      <c r="O51" s="63"/>
    </row>
    <row r="52" spans="2:15" ht="11.1" customHeight="1" x14ac:dyDescent="0.3">
      <c r="B52" s="61"/>
      <c r="C52" s="62"/>
      <c r="D52" s="62"/>
      <c r="E52" s="62"/>
      <c r="F52" s="62"/>
      <c r="G52" s="62"/>
      <c r="H52" s="62"/>
      <c r="I52" s="62"/>
      <c r="J52" s="62"/>
      <c r="K52" s="62"/>
      <c r="L52" s="62"/>
      <c r="M52" s="62"/>
      <c r="N52" s="62"/>
      <c r="O52" s="63"/>
    </row>
    <row r="53" spans="2:15" ht="11.1" customHeight="1" x14ac:dyDescent="0.3">
      <c r="B53" s="61"/>
      <c r="C53" s="62"/>
      <c r="D53" s="62"/>
      <c r="E53" s="62"/>
      <c r="F53" s="62"/>
      <c r="G53" s="62"/>
      <c r="H53" s="62"/>
      <c r="I53" s="62"/>
      <c r="J53" s="62"/>
      <c r="K53" s="62"/>
      <c r="L53" s="62"/>
      <c r="M53" s="62"/>
      <c r="N53" s="62"/>
      <c r="O53" s="63"/>
    </row>
    <row r="54" spans="2:15" ht="11.1" customHeight="1" x14ac:dyDescent="0.3">
      <c r="B54" s="61"/>
      <c r="C54" s="62"/>
      <c r="D54" s="62"/>
      <c r="E54" s="62"/>
      <c r="F54" s="62"/>
      <c r="G54" s="62"/>
      <c r="H54" s="62"/>
      <c r="I54" s="62"/>
      <c r="J54" s="62"/>
      <c r="K54" s="62"/>
      <c r="L54" s="62"/>
      <c r="M54" s="62"/>
      <c r="N54" s="62"/>
      <c r="O54" s="63"/>
    </row>
    <row r="55" spans="2:15" ht="11.1" customHeight="1" x14ac:dyDescent="0.3">
      <c r="B55" s="61"/>
      <c r="C55" s="62"/>
      <c r="D55" s="62"/>
      <c r="E55" s="62"/>
      <c r="F55" s="62"/>
      <c r="G55" s="62"/>
      <c r="H55" s="62"/>
      <c r="I55" s="62"/>
      <c r="J55" s="62"/>
      <c r="K55" s="62"/>
      <c r="L55" s="62"/>
      <c r="M55" s="62"/>
      <c r="N55" s="62"/>
      <c r="O55" s="63"/>
    </row>
    <row r="56" spans="2:15" ht="11.1" customHeight="1" x14ac:dyDescent="0.3">
      <c r="B56" s="61"/>
      <c r="C56" s="62"/>
      <c r="D56" s="62"/>
      <c r="E56" s="62"/>
      <c r="F56" s="62"/>
      <c r="G56" s="62"/>
      <c r="H56" s="62"/>
      <c r="I56" s="62"/>
      <c r="J56" s="62"/>
      <c r="K56" s="62"/>
      <c r="L56" s="62"/>
      <c r="M56" s="62"/>
      <c r="N56" s="62"/>
      <c r="O56" s="63"/>
    </row>
    <row r="57" spans="2:15" ht="11.1" customHeight="1" x14ac:dyDescent="0.3">
      <c r="B57" s="61"/>
      <c r="C57" s="62"/>
      <c r="D57" s="62"/>
      <c r="E57" s="62"/>
      <c r="F57" s="62"/>
      <c r="G57" s="62"/>
      <c r="H57" s="62"/>
      <c r="I57" s="62"/>
      <c r="J57" s="62"/>
      <c r="K57" s="62"/>
      <c r="L57" s="62"/>
      <c r="M57" s="62"/>
      <c r="N57" s="62"/>
      <c r="O57" s="63"/>
    </row>
    <row r="58" spans="2:15" ht="11.1" customHeight="1" x14ac:dyDescent="0.3">
      <c r="B58" s="61"/>
      <c r="C58" s="62"/>
      <c r="D58" s="62"/>
      <c r="E58" s="62"/>
      <c r="F58" s="62"/>
      <c r="G58" s="62"/>
      <c r="H58" s="62"/>
      <c r="I58" s="62"/>
      <c r="J58" s="62"/>
      <c r="K58" s="62"/>
      <c r="L58" s="62"/>
      <c r="M58" s="62"/>
      <c r="N58" s="62"/>
      <c r="O58" s="63"/>
    </row>
    <row r="59" spans="2:15" ht="11.1" customHeight="1" x14ac:dyDescent="0.3">
      <c r="B59" s="61"/>
      <c r="C59" s="62"/>
      <c r="D59" s="62"/>
      <c r="E59" s="62"/>
      <c r="F59" s="62"/>
      <c r="G59" s="62"/>
      <c r="H59" s="62"/>
      <c r="I59" s="62"/>
      <c r="J59" s="62"/>
      <c r="K59" s="62"/>
      <c r="L59" s="62"/>
      <c r="M59" s="62"/>
      <c r="N59" s="62"/>
      <c r="O59" s="63"/>
    </row>
    <row r="60" spans="2:15" ht="11.1" customHeight="1" x14ac:dyDescent="0.3">
      <c r="B60" s="61"/>
      <c r="C60" s="62"/>
      <c r="D60" s="62"/>
      <c r="E60" s="62"/>
      <c r="F60" s="62"/>
      <c r="G60" s="62"/>
      <c r="H60" s="62"/>
      <c r="I60" s="62"/>
      <c r="J60" s="62"/>
      <c r="K60" s="62"/>
      <c r="L60" s="62"/>
      <c r="M60" s="62"/>
      <c r="N60" s="62"/>
      <c r="O60" s="63"/>
    </row>
    <row r="61" spans="2:15" ht="11.1" customHeight="1" x14ac:dyDescent="0.3">
      <c r="B61" s="61"/>
      <c r="C61" s="62"/>
      <c r="D61" s="62"/>
      <c r="E61" s="62"/>
      <c r="F61" s="62"/>
      <c r="G61" s="62"/>
      <c r="H61" s="62"/>
      <c r="I61" s="62"/>
      <c r="J61" s="62"/>
      <c r="K61" s="62"/>
      <c r="L61" s="62"/>
      <c r="M61" s="62"/>
      <c r="N61" s="62"/>
      <c r="O61" s="63"/>
    </row>
    <row r="62" spans="2:15" ht="11.1" customHeight="1" x14ac:dyDescent="0.3">
      <c r="B62" s="61"/>
      <c r="C62" s="62"/>
      <c r="D62" s="62"/>
      <c r="E62" s="62"/>
      <c r="F62" s="62"/>
      <c r="G62" s="62"/>
      <c r="H62" s="62"/>
      <c r="I62" s="62"/>
      <c r="J62" s="62"/>
      <c r="K62" s="62"/>
      <c r="L62" s="62"/>
      <c r="M62" s="62"/>
      <c r="N62" s="62"/>
      <c r="O62" s="63"/>
    </row>
    <row r="63" spans="2:15" ht="11.1" customHeight="1" x14ac:dyDescent="0.3">
      <c r="B63" s="61"/>
      <c r="C63" s="62"/>
      <c r="D63" s="62"/>
      <c r="E63" s="62"/>
      <c r="F63" s="62"/>
      <c r="G63" s="62"/>
      <c r="H63" s="62"/>
      <c r="I63" s="62"/>
      <c r="J63" s="62"/>
      <c r="K63" s="62"/>
      <c r="L63" s="62"/>
      <c r="M63" s="62"/>
      <c r="N63" s="62"/>
      <c r="O63" s="63"/>
    </row>
    <row r="64" spans="2:15" ht="11.1" customHeight="1" x14ac:dyDescent="0.3">
      <c r="B64" s="61"/>
      <c r="C64" s="62"/>
      <c r="D64" s="62"/>
      <c r="E64" s="62"/>
      <c r="F64" s="62"/>
      <c r="G64" s="62"/>
      <c r="H64" s="62"/>
      <c r="I64" s="62"/>
      <c r="J64" s="62"/>
      <c r="K64" s="62"/>
      <c r="L64" s="62"/>
      <c r="M64" s="62"/>
      <c r="N64" s="62"/>
      <c r="O64" s="63"/>
    </row>
    <row r="65" spans="2:15" ht="11.1" customHeight="1" x14ac:dyDescent="0.3">
      <c r="B65" s="61"/>
      <c r="C65" s="62"/>
      <c r="D65" s="62"/>
      <c r="E65" s="62"/>
      <c r="F65" s="62"/>
      <c r="G65" s="62"/>
      <c r="H65" s="62"/>
      <c r="I65" s="62"/>
      <c r="J65" s="62"/>
      <c r="K65" s="62"/>
      <c r="L65" s="62"/>
      <c r="M65" s="62"/>
      <c r="N65" s="62"/>
      <c r="O65" s="63"/>
    </row>
    <row r="66" spans="2:15" ht="11.1" customHeight="1" x14ac:dyDescent="0.3">
      <c r="B66" s="61"/>
      <c r="C66" s="62"/>
      <c r="D66" s="62"/>
      <c r="E66" s="62"/>
      <c r="F66" s="62"/>
      <c r="G66" s="62"/>
      <c r="H66" s="62"/>
      <c r="I66" s="62"/>
      <c r="J66" s="62"/>
      <c r="K66" s="62"/>
      <c r="L66" s="62"/>
      <c r="M66" s="62"/>
      <c r="N66" s="62"/>
      <c r="O66" s="63"/>
    </row>
    <row r="67" spans="2:15" ht="11.1" customHeight="1" x14ac:dyDescent="0.3">
      <c r="B67" s="64"/>
      <c r="C67" s="65"/>
      <c r="D67" s="65"/>
      <c r="E67" s="65"/>
      <c r="F67" s="65"/>
      <c r="G67" s="65"/>
      <c r="H67" s="65"/>
      <c r="I67" s="65"/>
      <c r="J67" s="65"/>
      <c r="K67" s="65"/>
      <c r="L67" s="65"/>
      <c r="M67" s="65"/>
      <c r="N67" s="65"/>
      <c r="O67" s="6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2021-07-09T08:10:36Z</dcterms:modified>
</cp:coreProperties>
</file>